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lsiso\Documents\Nelson\PHD\PHD\2.Investigación\Proyecto 3. LCA desde costes\Paper\paper1\Data_in_brief\R_object\InputData\"/>
    </mc:Choice>
  </mc:AlternateContent>
  <xr:revisionPtr revIDLastSave="0" documentId="13_ncr:1_{F820A9BE-F2E3-40AA-95FD-C74EB1D0604F}" xr6:coauthVersionLast="36" xr6:coauthVersionMax="46" xr10:uidLastSave="{00000000-0000-0000-0000-000000000000}"/>
  <bookViews>
    <workbookView xWindow="-120" yWindow="-120" windowWidth="29040" windowHeight="15840" activeTab="1" xr2:uid="{C30B0B9C-AE5B-4C89-B149-BB1FB40ECE21}"/>
  </bookViews>
  <sheets>
    <sheet name="data" sheetId="1" r:id="rId1"/>
    <sheet name="glossary" sheetId="5" r:id="rId2"/>
    <sheet name="Hoja3" sheetId="3" state="hidden" r:id="rId3"/>
  </sheets>
  <definedNames>
    <definedName name="_xlnm._FilterDatabase" localSheetId="0" hidden="1">data!$A$1:$N$606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24" i="3" l="1"/>
  <c r="E424" i="3" l="1"/>
  <c r="G425" i="3" l="1"/>
  <c r="G426" i="3"/>
  <c r="G427" i="3"/>
  <c r="G428" i="3"/>
  <c r="G429" i="3"/>
  <c r="G430" i="3"/>
  <c r="G431" i="3"/>
  <c r="G432" i="3"/>
  <c r="G433" i="3"/>
  <c r="G434" i="3"/>
  <c r="G435" i="3"/>
  <c r="G424" i="3"/>
  <c r="E425" i="3"/>
  <c r="E426" i="3"/>
  <c r="E427" i="3"/>
  <c r="E428" i="3"/>
  <c r="E429" i="3"/>
  <c r="E430" i="3"/>
  <c r="E431" i="3"/>
  <c r="E432" i="3"/>
  <c r="E433" i="3"/>
  <c r="E434" i="3"/>
  <c r="E435" i="3"/>
  <c r="O424" i="3"/>
  <c r="M425" i="3"/>
  <c r="M426" i="3"/>
  <c r="M427" i="3"/>
  <c r="M428" i="3"/>
  <c r="M429" i="3"/>
  <c r="M430" i="3"/>
  <c r="M431" i="3"/>
  <c r="M432" i="3"/>
  <c r="M433" i="3"/>
  <c r="M434" i="3"/>
  <c r="M435" i="3"/>
  <c r="M424" i="3"/>
  <c r="L170" i="3"/>
  <c r="M31" i="3"/>
  <c r="G31" i="3"/>
  <c r="E31" i="3"/>
  <c r="AE33" i="3"/>
  <c r="AE34" i="3"/>
  <c r="AE35" i="3"/>
  <c r="AE36" i="3"/>
  <c r="AE37" i="3"/>
  <c r="AE38" i="3"/>
  <c r="AE39" i="3"/>
  <c r="AE40" i="3"/>
  <c r="AE41" i="3"/>
  <c r="AE42" i="3"/>
  <c r="AE43" i="3"/>
  <c r="AE44" i="3"/>
  <c r="AE45" i="3"/>
  <c r="AE46" i="3"/>
  <c r="AE47" i="3"/>
  <c r="AE48" i="3"/>
  <c r="AE49" i="3"/>
  <c r="AE50" i="3"/>
  <c r="AE51" i="3"/>
  <c r="AE52" i="3"/>
  <c r="AE53" i="3"/>
  <c r="AE54" i="3"/>
  <c r="AE55" i="3"/>
  <c r="AE56" i="3"/>
  <c r="AE57" i="3"/>
  <c r="AE58" i="3"/>
  <c r="AE59" i="3"/>
  <c r="AE60" i="3"/>
  <c r="AE61" i="3"/>
  <c r="AE62" i="3"/>
  <c r="AE63" i="3"/>
  <c r="AE64" i="3"/>
  <c r="AE65" i="3"/>
  <c r="AE66" i="3"/>
  <c r="AE67" i="3"/>
  <c r="AE68" i="3"/>
  <c r="AE69" i="3"/>
  <c r="AE70" i="3"/>
  <c r="AE71" i="3"/>
  <c r="AE72" i="3"/>
  <c r="AE73" i="3"/>
  <c r="AE74" i="3"/>
  <c r="AE75" i="3"/>
  <c r="AE76" i="3"/>
  <c r="AE77" i="3"/>
  <c r="AE78" i="3"/>
  <c r="AE79" i="3"/>
  <c r="AE80" i="3"/>
  <c r="AE81" i="3"/>
  <c r="AE82" i="3"/>
  <c r="AE83" i="3"/>
  <c r="AE84" i="3"/>
  <c r="AE85" i="3"/>
  <c r="AE86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E105" i="3"/>
  <c r="AE106" i="3"/>
  <c r="AE107" i="3"/>
  <c r="AE108" i="3"/>
  <c r="AE109" i="3"/>
  <c r="AE110" i="3"/>
  <c r="AE111" i="3"/>
  <c r="AE112" i="3"/>
  <c r="AE113" i="3"/>
  <c r="AE114" i="3"/>
  <c r="AE115" i="3"/>
  <c r="AE116" i="3"/>
  <c r="AE117" i="3"/>
  <c r="AE118" i="3"/>
  <c r="AE119" i="3"/>
  <c r="AE120" i="3"/>
  <c r="AE121" i="3"/>
  <c r="AE122" i="3"/>
  <c r="AE123" i="3"/>
  <c r="AE124" i="3"/>
  <c r="AE125" i="3"/>
  <c r="AE126" i="3"/>
  <c r="AE127" i="3"/>
  <c r="AE128" i="3"/>
  <c r="AE129" i="3"/>
  <c r="AE130" i="3"/>
  <c r="AE131" i="3"/>
  <c r="AE132" i="3"/>
  <c r="AE133" i="3"/>
  <c r="AE134" i="3"/>
  <c r="AE135" i="3"/>
  <c r="AE136" i="3"/>
  <c r="AE137" i="3"/>
  <c r="AE138" i="3"/>
  <c r="AE139" i="3"/>
  <c r="AE140" i="3"/>
  <c r="AE141" i="3"/>
  <c r="AE142" i="3"/>
  <c r="AE143" i="3"/>
  <c r="AE144" i="3"/>
  <c r="AE145" i="3"/>
  <c r="AE146" i="3"/>
  <c r="AE147" i="3"/>
  <c r="AE148" i="3"/>
  <c r="AE149" i="3"/>
  <c r="AE150" i="3"/>
  <c r="AE151" i="3"/>
  <c r="AE152" i="3"/>
  <c r="AE153" i="3"/>
  <c r="AE154" i="3"/>
  <c r="AE155" i="3"/>
  <c r="AE156" i="3"/>
  <c r="AE157" i="3"/>
  <c r="AE158" i="3"/>
  <c r="AE159" i="3"/>
  <c r="AE160" i="3"/>
  <c r="AE161" i="3"/>
  <c r="AE162" i="3"/>
  <c r="AE163" i="3"/>
  <c r="AE164" i="3"/>
  <c r="AE165" i="3"/>
  <c r="AE166" i="3"/>
  <c r="AE167" i="3"/>
  <c r="AE168" i="3"/>
  <c r="AE169" i="3"/>
  <c r="AE170" i="3"/>
  <c r="AE171" i="3"/>
  <c r="AE172" i="3"/>
  <c r="AE173" i="3"/>
  <c r="AE174" i="3"/>
  <c r="AE175" i="3"/>
  <c r="AE176" i="3"/>
  <c r="AE177" i="3"/>
  <c r="AE178" i="3"/>
  <c r="AE179" i="3"/>
  <c r="AE180" i="3"/>
  <c r="AE181" i="3"/>
  <c r="AE182" i="3"/>
  <c r="AE183" i="3"/>
  <c r="AE184" i="3"/>
  <c r="AE185" i="3"/>
  <c r="AE186" i="3"/>
  <c r="AE187" i="3"/>
  <c r="AE188" i="3"/>
  <c r="AE189" i="3"/>
  <c r="AE190" i="3"/>
  <c r="AE191" i="3"/>
  <c r="AE192" i="3"/>
  <c r="AE193" i="3"/>
  <c r="AE194" i="3"/>
  <c r="AE195" i="3"/>
  <c r="AE196" i="3"/>
  <c r="AE197" i="3"/>
  <c r="AE198" i="3"/>
  <c r="AE199" i="3"/>
  <c r="AE200" i="3"/>
  <c r="AE201" i="3"/>
  <c r="AE202" i="3"/>
  <c r="AE203" i="3"/>
  <c r="AE204" i="3"/>
  <c r="AE205" i="3"/>
  <c r="AE206" i="3"/>
  <c r="AE207" i="3"/>
  <c r="AE208" i="3"/>
  <c r="AE209" i="3"/>
  <c r="AE210" i="3"/>
  <c r="AE211" i="3"/>
  <c r="AE212" i="3"/>
  <c r="AE213" i="3"/>
  <c r="AE214" i="3"/>
  <c r="AE215" i="3"/>
  <c r="AE216" i="3"/>
  <c r="AE217" i="3"/>
  <c r="AE218" i="3"/>
  <c r="AE219" i="3"/>
  <c r="AE220" i="3"/>
  <c r="AE221" i="3"/>
  <c r="AE222" i="3"/>
  <c r="AE223" i="3"/>
  <c r="AE224" i="3"/>
  <c r="AE225" i="3"/>
  <c r="AE226" i="3"/>
  <c r="AE227" i="3"/>
  <c r="AE228" i="3"/>
  <c r="AE229" i="3"/>
  <c r="AE230" i="3"/>
  <c r="AE231" i="3"/>
  <c r="AE232" i="3"/>
  <c r="AE233" i="3"/>
  <c r="AE234" i="3"/>
  <c r="AE235" i="3"/>
  <c r="AE236" i="3"/>
  <c r="AE237" i="3"/>
  <c r="AE238" i="3"/>
  <c r="AE239" i="3"/>
  <c r="AE240" i="3"/>
  <c r="AE241" i="3"/>
  <c r="AE242" i="3"/>
  <c r="AE243" i="3"/>
  <c r="AE244" i="3"/>
  <c r="AE245" i="3"/>
  <c r="AE246" i="3"/>
  <c r="AE247" i="3"/>
  <c r="AE248" i="3"/>
  <c r="AE249" i="3"/>
  <c r="AE250" i="3"/>
  <c r="AE251" i="3"/>
  <c r="AE252" i="3"/>
  <c r="AE253" i="3"/>
  <c r="AE254" i="3"/>
  <c r="AE255" i="3"/>
  <c r="AE256" i="3"/>
  <c r="AE257" i="3"/>
  <c r="AE258" i="3"/>
  <c r="AE259" i="3"/>
  <c r="AE260" i="3"/>
  <c r="AE261" i="3"/>
  <c r="AE262" i="3"/>
  <c r="AE263" i="3"/>
  <c r="AE264" i="3"/>
  <c r="AE265" i="3"/>
  <c r="AE266" i="3"/>
  <c r="AE267" i="3"/>
  <c r="AE268" i="3"/>
  <c r="AE269" i="3"/>
  <c r="AE270" i="3"/>
  <c r="AE271" i="3"/>
  <c r="AE272" i="3"/>
  <c r="AE273" i="3"/>
  <c r="AE274" i="3"/>
  <c r="AE275" i="3"/>
  <c r="AE276" i="3"/>
  <c r="AE277" i="3"/>
  <c r="AE278" i="3"/>
  <c r="AE279" i="3"/>
  <c r="AE280" i="3"/>
  <c r="AE281" i="3"/>
  <c r="AE282" i="3"/>
  <c r="AE283" i="3"/>
  <c r="AE284" i="3"/>
  <c r="AE285" i="3"/>
  <c r="AE286" i="3"/>
  <c r="AE287" i="3"/>
  <c r="AE288" i="3"/>
  <c r="AE289" i="3"/>
  <c r="AE290" i="3"/>
  <c r="AE291" i="3"/>
  <c r="AE292" i="3"/>
  <c r="AE293" i="3"/>
  <c r="AE294" i="3"/>
  <c r="AE295" i="3"/>
  <c r="AE296" i="3"/>
  <c r="AE297" i="3"/>
  <c r="AE298" i="3"/>
  <c r="AE299" i="3"/>
  <c r="AE300" i="3"/>
  <c r="AE301" i="3"/>
  <c r="AE302" i="3"/>
  <c r="AE303" i="3"/>
  <c r="AE304" i="3"/>
  <c r="AE305" i="3"/>
  <c r="AE306" i="3"/>
  <c r="AE307" i="3"/>
  <c r="AE308" i="3"/>
  <c r="AE309" i="3"/>
  <c r="AE310" i="3"/>
  <c r="AE311" i="3"/>
  <c r="AE312" i="3"/>
  <c r="AE313" i="3"/>
  <c r="AE314" i="3"/>
  <c r="AE315" i="3"/>
  <c r="AE316" i="3"/>
  <c r="AE317" i="3"/>
  <c r="AE318" i="3"/>
  <c r="AE319" i="3"/>
  <c r="AE320" i="3"/>
  <c r="AE321" i="3"/>
  <c r="AE322" i="3"/>
  <c r="AE323" i="3"/>
  <c r="AE324" i="3"/>
  <c r="AE325" i="3"/>
  <c r="AE326" i="3"/>
  <c r="AE327" i="3"/>
  <c r="AE328" i="3"/>
  <c r="AE329" i="3"/>
  <c r="AE330" i="3"/>
  <c r="AE331" i="3"/>
  <c r="AE332" i="3"/>
  <c r="AE333" i="3"/>
  <c r="AE334" i="3"/>
  <c r="AE335" i="3"/>
  <c r="AE336" i="3"/>
  <c r="AE337" i="3"/>
  <c r="AE338" i="3"/>
  <c r="AE339" i="3"/>
  <c r="AE340" i="3"/>
  <c r="AE341" i="3"/>
  <c r="AE342" i="3"/>
  <c r="AE343" i="3"/>
  <c r="AE344" i="3"/>
  <c r="AE345" i="3"/>
  <c r="AE346" i="3"/>
  <c r="AE347" i="3"/>
  <c r="AE348" i="3"/>
  <c r="AE349" i="3"/>
  <c r="AE350" i="3"/>
  <c r="AE351" i="3"/>
  <c r="AE352" i="3"/>
  <c r="AE353" i="3"/>
  <c r="AE354" i="3"/>
  <c r="AE355" i="3"/>
  <c r="AE356" i="3"/>
  <c r="AE357" i="3"/>
  <c r="AE358" i="3"/>
  <c r="AE359" i="3"/>
  <c r="AE360" i="3"/>
  <c r="AE361" i="3"/>
  <c r="AE362" i="3"/>
  <c r="AE363" i="3"/>
  <c r="AE364" i="3"/>
  <c r="AE365" i="3"/>
  <c r="AE366" i="3"/>
  <c r="AE367" i="3"/>
  <c r="AE368" i="3"/>
  <c r="AE369" i="3"/>
  <c r="AE370" i="3"/>
  <c r="AE371" i="3"/>
  <c r="AE372" i="3"/>
  <c r="AE373" i="3"/>
  <c r="AE374" i="3"/>
  <c r="AE375" i="3"/>
  <c r="AE376" i="3"/>
  <c r="AE377" i="3"/>
  <c r="AE378" i="3"/>
  <c r="AE379" i="3"/>
  <c r="AE380" i="3"/>
  <c r="AE381" i="3"/>
  <c r="AE382" i="3"/>
  <c r="AE383" i="3"/>
  <c r="AE384" i="3"/>
  <c r="AE385" i="3"/>
  <c r="AE386" i="3"/>
  <c r="AE387" i="3"/>
  <c r="AE388" i="3"/>
  <c r="AE389" i="3"/>
  <c r="AE390" i="3"/>
  <c r="AE391" i="3"/>
  <c r="AE392" i="3"/>
  <c r="AE393" i="3"/>
  <c r="AE394" i="3"/>
  <c r="AE395" i="3"/>
  <c r="AE32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6" i="3"/>
  <c r="M247" i="3"/>
  <c r="M248" i="3"/>
  <c r="M249" i="3"/>
  <c r="M250" i="3"/>
  <c r="M251" i="3"/>
  <c r="M252" i="3"/>
  <c r="M253" i="3"/>
  <c r="M254" i="3"/>
  <c r="M255" i="3"/>
  <c r="M256" i="3"/>
  <c r="M257" i="3"/>
  <c r="M258" i="3"/>
  <c r="M259" i="3"/>
  <c r="M260" i="3"/>
  <c r="M261" i="3"/>
  <c r="M262" i="3"/>
  <c r="M263" i="3"/>
  <c r="M264" i="3"/>
  <c r="M265" i="3"/>
  <c r="M266" i="3"/>
  <c r="M267" i="3"/>
  <c r="M268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90" i="3"/>
  <c r="M291" i="3"/>
  <c r="M292" i="3"/>
  <c r="M293" i="3"/>
  <c r="M294" i="3"/>
  <c r="M295" i="3"/>
  <c r="M296" i="3"/>
  <c r="M297" i="3"/>
  <c r="M298" i="3"/>
  <c r="M299" i="3"/>
  <c r="M300" i="3"/>
  <c r="M301" i="3"/>
  <c r="M302" i="3"/>
  <c r="M303" i="3"/>
  <c r="M304" i="3"/>
  <c r="M305" i="3"/>
  <c r="M306" i="3"/>
  <c r="M307" i="3"/>
  <c r="M308" i="3"/>
  <c r="M309" i="3"/>
  <c r="M310" i="3"/>
  <c r="M311" i="3"/>
  <c r="M312" i="3"/>
  <c r="M313" i="3"/>
  <c r="M314" i="3"/>
  <c r="M315" i="3"/>
  <c r="M316" i="3"/>
  <c r="M317" i="3"/>
  <c r="M318" i="3"/>
  <c r="M319" i="3"/>
  <c r="M320" i="3"/>
  <c r="M321" i="3"/>
  <c r="M322" i="3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M338" i="3"/>
  <c r="M339" i="3"/>
  <c r="M340" i="3"/>
  <c r="M341" i="3"/>
  <c r="M342" i="3"/>
  <c r="M343" i="3"/>
  <c r="M344" i="3"/>
  <c r="M345" i="3"/>
  <c r="M346" i="3"/>
  <c r="M347" i="3"/>
  <c r="M348" i="3"/>
  <c r="M349" i="3"/>
  <c r="M350" i="3"/>
  <c r="M351" i="3"/>
  <c r="M352" i="3"/>
  <c r="M353" i="3"/>
  <c r="M354" i="3"/>
  <c r="M355" i="3"/>
  <c r="M356" i="3"/>
  <c r="M357" i="3"/>
  <c r="M358" i="3"/>
  <c r="M359" i="3"/>
  <c r="M360" i="3"/>
  <c r="M361" i="3"/>
  <c r="M362" i="3"/>
  <c r="M363" i="3"/>
  <c r="M364" i="3"/>
  <c r="M365" i="3"/>
  <c r="M366" i="3"/>
  <c r="M367" i="3"/>
  <c r="M368" i="3"/>
  <c r="M369" i="3"/>
  <c r="M370" i="3"/>
  <c r="M371" i="3"/>
  <c r="M372" i="3"/>
  <c r="M373" i="3"/>
  <c r="M374" i="3"/>
  <c r="M375" i="3"/>
  <c r="M376" i="3"/>
  <c r="M377" i="3"/>
  <c r="M378" i="3"/>
  <c r="M379" i="3"/>
  <c r="M380" i="3"/>
  <c r="M381" i="3"/>
  <c r="M382" i="3"/>
  <c r="M383" i="3"/>
  <c r="M384" i="3"/>
  <c r="M385" i="3"/>
  <c r="M386" i="3"/>
  <c r="M387" i="3"/>
  <c r="M388" i="3"/>
  <c r="M389" i="3"/>
  <c r="M390" i="3"/>
  <c r="M391" i="3"/>
  <c r="M392" i="3"/>
  <c r="M393" i="3"/>
  <c r="M394" i="3"/>
  <c r="M395" i="3"/>
  <c r="F397" i="3"/>
  <c r="I397" i="3"/>
  <c r="C397" i="3"/>
  <c r="P31" i="3"/>
  <c r="C4" i="3"/>
  <c r="C5" i="3" s="1"/>
  <c r="C7" i="3" s="1"/>
  <c r="H425" i="3" l="1"/>
  <c r="K425" i="3"/>
  <c r="O425" i="3"/>
  <c r="K426" i="3" s="1"/>
  <c r="Q425" i="3"/>
  <c r="E32" i="3"/>
  <c r="G32" i="3" s="1"/>
  <c r="E36" i="3"/>
  <c r="G36" i="3" s="1"/>
  <c r="E33" i="3"/>
  <c r="G33" i="3" s="1"/>
  <c r="E35" i="3"/>
  <c r="G35" i="3" s="1"/>
  <c r="E34" i="3"/>
  <c r="G34" i="3" s="1"/>
  <c r="M397" i="3"/>
  <c r="Q426" i="3" l="1"/>
  <c r="H426" i="3"/>
  <c r="E37" i="3"/>
  <c r="G37" i="3" s="1"/>
  <c r="O426" i="3" l="1"/>
  <c r="K427" i="3" s="1"/>
  <c r="E38" i="3"/>
  <c r="Q427" i="3" l="1"/>
  <c r="H427" i="3"/>
  <c r="G38" i="3"/>
  <c r="E39" i="3"/>
  <c r="G39" i="3" s="1"/>
  <c r="O427" i="3" l="1"/>
  <c r="K428" i="3" s="1"/>
  <c r="E40" i="3"/>
  <c r="G40" i="3" s="1"/>
  <c r="Q428" i="3" l="1"/>
  <c r="H428" i="3"/>
  <c r="E41" i="3"/>
  <c r="G41" i="3" s="1"/>
  <c r="O428" i="3" l="1"/>
  <c r="K429" i="3" s="1"/>
  <c r="E42" i="3"/>
  <c r="G42" i="3" s="1"/>
  <c r="Q429" i="3" l="1"/>
  <c r="H429" i="3"/>
  <c r="E43" i="3"/>
  <c r="O429" i="3" l="1"/>
  <c r="K430" i="3" s="1"/>
  <c r="G43" i="3"/>
  <c r="E44" i="3"/>
  <c r="G44" i="3" s="1"/>
  <c r="Q430" i="3" l="1"/>
  <c r="H430" i="3"/>
  <c r="E45" i="3"/>
  <c r="G45" i="3" s="1"/>
  <c r="O430" i="3" l="1"/>
  <c r="K431" i="3" s="1"/>
  <c r="E46" i="3"/>
  <c r="G46" i="3" s="1"/>
  <c r="Q431" i="3" l="1"/>
  <c r="H431" i="3"/>
  <c r="E47" i="3"/>
  <c r="G47" i="3" s="1"/>
  <c r="O431" i="3" l="1"/>
  <c r="K432" i="3" s="1"/>
  <c r="E48" i="3"/>
  <c r="G48" i="3" s="1"/>
  <c r="Q432" i="3" l="1"/>
  <c r="H432" i="3"/>
  <c r="E49" i="3"/>
  <c r="G49" i="3" s="1"/>
  <c r="O432" i="3" l="1"/>
  <c r="K433" i="3" s="1"/>
  <c r="E50" i="3"/>
  <c r="G50" i="3" s="1"/>
  <c r="Q433" i="3" l="1"/>
  <c r="H433" i="3"/>
  <c r="E51" i="3"/>
  <c r="G51" i="3" s="1"/>
  <c r="O433" i="3" l="1"/>
  <c r="E52" i="3"/>
  <c r="G52" i="3" s="1"/>
  <c r="H434" i="3" l="1"/>
  <c r="K434" i="3"/>
  <c r="Q434" i="3"/>
  <c r="E53" i="3"/>
  <c r="G53" i="3" s="1"/>
  <c r="O434" i="3" l="1"/>
  <c r="K435" i="3" s="1"/>
  <c r="Q435" i="3"/>
  <c r="K436" i="3"/>
  <c r="H435" i="3"/>
  <c r="E54" i="3"/>
  <c r="G54" i="3" s="1"/>
  <c r="O435" i="3" l="1"/>
  <c r="E55" i="3"/>
  <c r="G55" i="3" s="1"/>
  <c r="E56" i="3" l="1"/>
  <c r="G56" i="3" s="1"/>
  <c r="E57" i="3" l="1"/>
  <c r="G57" i="3" s="1"/>
  <c r="E58" i="3" l="1"/>
  <c r="G58" i="3" s="1"/>
  <c r="E59" i="3" l="1"/>
  <c r="G59" i="3" s="1"/>
  <c r="E60" i="3" l="1"/>
  <c r="G60" i="3" s="1"/>
  <c r="E61" i="3" l="1"/>
  <c r="G61" i="3" s="1"/>
  <c r="E62" i="3" l="1"/>
  <c r="G62" i="3" s="1"/>
  <c r="E63" i="3" l="1"/>
  <c r="G63" i="3" s="1"/>
  <c r="E64" i="3" l="1"/>
  <c r="G64" i="3" s="1"/>
  <c r="E65" i="3" l="1"/>
  <c r="G65" i="3" s="1"/>
  <c r="E66" i="3" l="1"/>
  <c r="G66" i="3" s="1"/>
  <c r="E67" i="3" l="1"/>
  <c r="G67" i="3" s="1"/>
  <c r="E68" i="3" l="1"/>
  <c r="G68" i="3" s="1"/>
  <c r="E69" i="3" l="1"/>
  <c r="G69" i="3" s="1"/>
  <c r="E70" i="3" l="1"/>
  <c r="G70" i="3" s="1"/>
  <c r="E71" i="3" l="1"/>
  <c r="G71" i="3" s="1"/>
  <c r="E72" i="3" l="1"/>
  <c r="G72" i="3" s="1"/>
  <c r="E73" i="3" l="1"/>
  <c r="G73" i="3" s="1"/>
  <c r="E74" i="3" l="1"/>
  <c r="G74" i="3" s="1"/>
  <c r="E75" i="3" l="1"/>
  <c r="G75" i="3" s="1"/>
  <c r="E76" i="3" l="1"/>
  <c r="G76" i="3" s="1"/>
  <c r="E77" i="3" l="1"/>
  <c r="G77" i="3" s="1"/>
  <c r="E78" i="3" l="1"/>
  <c r="G78" i="3" s="1"/>
  <c r="E79" i="3" l="1"/>
  <c r="G79" i="3" s="1"/>
  <c r="E80" i="3" l="1"/>
  <c r="G80" i="3" s="1"/>
  <c r="E81" i="3" l="1"/>
  <c r="G81" i="3" s="1"/>
  <c r="E82" i="3" l="1"/>
  <c r="G82" i="3" s="1"/>
  <c r="E83" i="3" l="1"/>
  <c r="G83" i="3" s="1"/>
  <c r="E84" i="3" l="1"/>
  <c r="G84" i="3" s="1"/>
  <c r="E85" i="3" l="1"/>
  <c r="G85" i="3" s="1"/>
  <c r="E86" i="3" l="1"/>
  <c r="G86" i="3" s="1"/>
  <c r="E87" i="3" l="1"/>
  <c r="G87" i="3" s="1"/>
  <c r="E88" i="3" l="1"/>
  <c r="G88" i="3" s="1"/>
  <c r="E89" i="3" l="1"/>
  <c r="G89" i="3" s="1"/>
  <c r="E90" i="3" l="1"/>
  <c r="G90" i="3" s="1"/>
  <c r="E91" i="3" l="1"/>
  <c r="G91" i="3" s="1"/>
  <c r="E92" i="3" l="1"/>
  <c r="G92" i="3" s="1"/>
  <c r="E93" i="3" l="1"/>
  <c r="G93" i="3" s="1"/>
  <c r="E94" i="3" l="1"/>
  <c r="G94" i="3" s="1"/>
  <c r="E95" i="3" l="1"/>
  <c r="G95" i="3" s="1"/>
  <c r="E96" i="3" l="1"/>
  <c r="G96" i="3" s="1"/>
  <c r="E97" i="3" l="1"/>
  <c r="G97" i="3" s="1"/>
  <c r="E98" i="3" l="1"/>
  <c r="G98" i="3" s="1"/>
  <c r="E99" i="3" l="1"/>
  <c r="G99" i="3" s="1"/>
  <c r="E100" i="3" l="1"/>
  <c r="G100" i="3" s="1"/>
  <c r="E101" i="3" l="1"/>
  <c r="G101" i="3" s="1"/>
  <c r="E102" i="3" l="1"/>
  <c r="G102" i="3" s="1"/>
  <c r="E103" i="3" l="1"/>
  <c r="G103" i="3" s="1"/>
  <c r="E104" i="3" l="1"/>
  <c r="G104" i="3" s="1"/>
  <c r="E105" i="3" l="1"/>
  <c r="G105" i="3" s="1"/>
  <c r="E106" i="3" l="1"/>
  <c r="G106" i="3" s="1"/>
  <c r="E107" i="3" l="1"/>
  <c r="G107" i="3" s="1"/>
  <c r="E108" i="3" l="1"/>
  <c r="G108" i="3" s="1"/>
  <c r="E109" i="3" l="1"/>
  <c r="G109" i="3" s="1"/>
  <c r="E110" i="3" l="1"/>
  <c r="G110" i="3" s="1"/>
  <c r="E111" i="3" l="1"/>
  <c r="G111" i="3" s="1"/>
  <c r="E112" i="3" l="1"/>
  <c r="G112" i="3" s="1"/>
  <c r="E113" i="3" l="1"/>
  <c r="G113" i="3" s="1"/>
  <c r="E114" i="3" l="1"/>
  <c r="G114" i="3" s="1"/>
  <c r="E115" i="3" l="1"/>
  <c r="G115" i="3" s="1"/>
  <c r="E116" i="3" l="1"/>
  <c r="G116" i="3" s="1"/>
  <c r="E117" i="3" l="1"/>
  <c r="G117" i="3" s="1"/>
  <c r="E118" i="3" l="1"/>
  <c r="G118" i="3" s="1"/>
  <c r="E119" i="3" l="1"/>
  <c r="G119" i="3" s="1"/>
  <c r="E120" i="3" l="1"/>
  <c r="G120" i="3" s="1"/>
  <c r="E121" i="3" l="1"/>
  <c r="G121" i="3" s="1"/>
  <c r="E122" i="3" l="1"/>
  <c r="G122" i="3" s="1"/>
  <c r="E123" i="3" l="1"/>
  <c r="G123" i="3" s="1"/>
  <c r="E124" i="3" l="1"/>
  <c r="G124" i="3" s="1"/>
  <c r="E125" i="3" l="1"/>
  <c r="G125" i="3" s="1"/>
  <c r="E126" i="3" l="1"/>
  <c r="G126" i="3" s="1"/>
  <c r="E127" i="3" l="1"/>
  <c r="G127" i="3" s="1"/>
  <c r="E128" i="3" l="1"/>
  <c r="G128" i="3" s="1"/>
  <c r="E129" i="3" l="1"/>
  <c r="G129" i="3" s="1"/>
  <c r="E130" i="3" l="1"/>
  <c r="G130" i="3" s="1"/>
  <c r="E131" i="3" l="1"/>
  <c r="G131" i="3" s="1"/>
  <c r="E132" i="3" l="1"/>
  <c r="G132" i="3" s="1"/>
  <c r="E133" i="3" l="1"/>
  <c r="G133" i="3" s="1"/>
  <c r="E134" i="3" l="1"/>
  <c r="G134" i="3" s="1"/>
  <c r="E135" i="3" l="1"/>
  <c r="G135" i="3" s="1"/>
  <c r="E136" i="3" l="1"/>
  <c r="G136" i="3" s="1"/>
  <c r="E137" i="3" l="1"/>
  <c r="G137" i="3" s="1"/>
  <c r="E138" i="3" l="1"/>
  <c r="G138" i="3" s="1"/>
  <c r="E139" i="3" l="1"/>
  <c r="G139" i="3" s="1"/>
  <c r="E140" i="3" l="1"/>
  <c r="G140" i="3" s="1"/>
  <c r="E141" i="3" l="1"/>
  <c r="G141" i="3" s="1"/>
  <c r="E142" i="3" l="1"/>
  <c r="G142" i="3" s="1"/>
  <c r="E143" i="3" l="1"/>
  <c r="G143" i="3" s="1"/>
  <c r="E144" i="3" l="1"/>
  <c r="G144" i="3" s="1"/>
  <c r="E145" i="3" l="1"/>
  <c r="G145" i="3" s="1"/>
  <c r="E146" i="3" l="1"/>
  <c r="G146" i="3" s="1"/>
  <c r="E147" i="3" l="1"/>
  <c r="G147" i="3" s="1"/>
  <c r="E148" i="3" l="1"/>
  <c r="G148" i="3" s="1"/>
  <c r="E149" i="3" l="1"/>
  <c r="G149" i="3" s="1"/>
  <c r="E150" i="3" l="1"/>
  <c r="G150" i="3" s="1"/>
  <c r="E151" i="3" l="1"/>
  <c r="G151" i="3" s="1"/>
  <c r="E152" i="3" l="1"/>
  <c r="G152" i="3" s="1"/>
  <c r="E153" i="3" l="1"/>
  <c r="G153" i="3" s="1"/>
  <c r="E154" i="3" l="1"/>
  <c r="G154" i="3" s="1"/>
  <c r="E155" i="3" l="1"/>
  <c r="G155" i="3" s="1"/>
  <c r="E156" i="3" l="1"/>
  <c r="G156" i="3" s="1"/>
  <c r="E157" i="3" l="1"/>
  <c r="G157" i="3" s="1"/>
  <c r="E158" i="3" l="1"/>
  <c r="G158" i="3" s="1"/>
  <c r="E159" i="3" l="1"/>
  <c r="G159" i="3" s="1"/>
  <c r="E160" i="3" l="1"/>
  <c r="G160" i="3" s="1"/>
  <c r="E161" i="3" l="1"/>
  <c r="G161" i="3" s="1"/>
  <c r="E162" i="3" l="1"/>
  <c r="G162" i="3" s="1"/>
  <c r="E163" i="3" l="1"/>
  <c r="G163" i="3" s="1"/>
  <c r="E164" i="3" l="1"/>
  <c r="G164" i="3" s="1"/>
  <c r="E165" i="3" l="1"/>
  <c r="G165" i="3" s="1"/>
  <c r="E166" i="3" l="1"/>
  <c r="G166" i="3" s="1"/>
  <c r="E167" i="3" l="1"/>
  <c r="G167" i="3" s="1"/>
  <c r="E168" i="3" l="1"/>
  <c r="G168" i="3" s="1"/>
  <c r="E169" i="3" l="1"/>
  <c r="G169" i="3" s="1"/>
  <c r="E170" i="3" l="1"/>
  <c r="G170" i="3" s="1"/>
  <c r="E171" i="3" l="1"/>
  <c r="G171" i="3" s="1"/>
  <c r="E172" i="3" l="1"/>
  <c r="G172" i="3" s="1"/>
  <c r="E173" i="3" l="1"/>
  <c r="G173" i="3" s="1"/>
  <c r="E174" i="3" l="1"/>
  <c r="G174" i="3" s="1"/>
  <c r="E175" i="3" l="1"/>
  <c r="G175" i="3" s="1"/>
  <c r="E176" i="3" l="1"/>
  <c r="G176" i="3" s="1"/>
  <c r="E177" i="3" l="1"/>
  <c r="G177" i="3" s="1"/>
  <c r="E178" i="3" l="1"/>
  <c r="G178" i="3" s="1"/>
  <c r="E179" i="3" l="1"/>
  <c r="G179" i="3" s="1"/>
  <c r="E180" i="3" l="1"/>
  <c r="G180" i="3" s="1"/>
  <c r="E181" i="3" l="1"/>
  <c r="G181" i="3" s="1"/>
  <c r="E182" i="3" l="1"/>
  <c r="G182" i="3" s="1"/>
  <c r="E183" i="3" l="1"/>
  <c r="G183" i="3" s="1"/>
  <c r="E184" i="3" l="1"/>
  <c r="G184" i="3" s="1"/>
  <c r="E185" i="3" l="1"/>
  <c r="G185" i="3" s="1"/>
  <c r="E186" i="3" l="1"/>
  <c r="G186" i="3" s="1"/>
  <c r="E187" i="3" l="1"/>
  <c r="G187" i="3" s="1"/>
  <c r="E188" i="3" l="1"/>
  <c r="G188" i="3" s="1"/>
  <c r="E189" i="3" l="1"/>
  <c r="G189" i="3" s="1"/>
  <c r="E190" i="3" l="1"/>
  <c r="G190" i="3" s="1"/>
  <c r="E191" i="3" l="1"/>
  <c r="G191" i="3" s="1"/>
  <c r="E192" i="3" l="1"/>
  <c r="G192" i="3" s="1"/>
  <c r="E193" i="3" l="1"/>
  <c r="G193" i="3" s="1"/>
  <c r="E194" i="3" l="1"/>
  <c r="G194" i="3" s="1"/>
  <c r="E195" i="3" l="1"/>
  <c r="G195" i="3" s="1"/>
  <c r="E196" i="3" l="1"/>
  <c r="G196" i="3" s="1"/>
  <c r="E197" i="3" l="1"/>
  <c r="G197" i="3" s="1"/>
  <c r="E198" i="3" l="1"/>
  <c r="G198" i="3" s="1"/>
  <c r="E199" i="3" l="1"/>
  <c r="G199" i="3" s="1"/>
  <c r="E200" i="3" l="1"/>
  <c r="G200" i="3" s="1"/>
  <c r="E201" i="3" l="1"/>
  <c r="G201" i="3" s="1"/>
  <c r="E202" i="3" l="1"/>
  <c r="G202" i="3" s="1"/>
  <c r="E203" i="3" l="1"/>
  <c r="G203" i="3" s="1"/>
  <c r="E204" i="3" l="1"/>
  <c r="G204" i="3" s="1"/>
  <c r="E205" i="3" l="1"/>
  <c r="G205" i="3" s="1"/>
  <c r="E206" i="3" l="1"/>
  <c r="G206" i="3" s="1"/>
  <c r="E207" i="3" l="1"/>
  <c r="G207" i="3" s="1"/>
  <c r="E208" i="3" l="1"/>
  <c r="G208" i="3" s="1"/>
  <c r="E209" i="3" l="1"/>
  <c r="G209" i="3" s="1"/>
  <c r="E210" i="3" l="1"/>
  <c r="G210" i="3" s="1"/>
  <c r="E211" i="3" l="1"/>
  <c r="G211" i="3" s="1"/>
  <c r="E212" i="3" l="1"/>
  <c r="G212" i="3" s="1"/>
  <c r="E213" i="3" l="1"/>
  <c r="G213" i="3" s="1"/>
  <c r="E214" i="3" l="1"/>
  <c r="G214" i="3" s="1"/>
  <c r="E215" i="3" l="1"/>
  <c r="G215" i="3" s="1"/>
  <c r="E216" i="3" l="1"/>
  <c r="G216" i="3" s="1"/>
  <c r="E217" i="3" l="1"/>
  <c r="G217" i="3" s="1"/>
  <c r="E218" i="3" l="1"/>
  <c r="G218" i="3" s="1"/>
  <c r="E219" i="3" l="1"/>
  <c r="G219" i="3" s="1"/>
  <c r="E220" i="3" l="1"/>
  <c r="G220" i="3" s="1"/>
  <c r="E221" i="3" l="1"/>
  <c r="G221" i="3" s="1"/>
  <c r="E222" i="3" l="1"/>
  <c r="G222" i="3" s="1"/>
  <c r="E223" i="3" l="1"/>
  <c r="G223" i="3" s="1"/>
  <c r="E224" i="3" l="1"/>
  <c r="G224" i="3" s="1"/>
  <c r="E225" i="3" l="1"/>
  <c r="G225" i="3" s="1"/>
  <c r="E226" i="3" l="1"/>
  <c r="G226" i="3" s="1"/>
  <c r="E227" i="3" l="1"/>
  <c r="G227" i="3" s="1"/>
  <c r="E228" i="3" l="1"/>
  <c r="G228" i="3" s="1"/>
  <c r="E229" i="3" l="1"/>
  <c r="G229" i="3" s="1"/>
  <c r="E230" i="3" l="1"/>
  <c r="G230" i="3" s="1"/>
  <c r="E231" i="3" l="1"/>
  <c r="G231" i="3" s="1"/>
  <c r="E232" i="3" l="1"/>
  <c r="G232" i="3" s="1"/>
  <c r="E233" i="3" l="1"/>
  <c r="G233" i="3" s="1"/>
  <c r="E234" i="3" l="1"/>
  <c r="G234" i="3" s="1"/>
  <c r="E235" i="3" l="1"/>
  <c r="G235" i="3" s="1"/>
  <c r="E236" i="3" l="1"/>
  <c r="G236" i="3" s="1"/>
  <c r="E237" i="3" l="1"/>
  <c r="G237" i="3" s="1"/>
  <c r="E238" i="3" l="1"/>
  <c r="G238" i="3" s="1"/>
  <c r="E239" i="3" l="1"/>
  <c r="G239" i="3" s="1"/>
  <c r="E240" i="3" l="1"/>
  <c r="G240" i="3" s="1"/>
  <c r="E241" i="3" l="1"/>
  <c r="G241" i="3" s="1"/>
  <c r="E242" i="3" l="1"/>
  <c r="G242" i="3" s="1"/>
  <c r="E243" i="3" l="1"/>
  <c r="G243" i="3" s="1"/>
  <c r="E244" i="3" l="1"/>
  <c r="G244" i="3" s="1"/>
  <c r="E245" i="3" l="1"/>
  <c r="G245" i="3" s="1"/>
  <c r="E246" i="3" l="1"/>
  <c r="G246" i="3" s="1"/>
  <c r="E247" i="3" l="1"/>
  <c r="G247" i="3" s="1"/>
  <c r="E248" i="3" l="1"/>
  <c r="G248" i="3" s="1"/>
  <c r="E249" i="3" l="1"/>
  <c r="G249" i="3" s="1"/>
  <c r="E250" i="3" l="1"/>
  <c r="G250" i="3" s="1"/>
  <c r="E251" i="3" l="1"/>
  <c r="G251" i="3" s="1"/>
  <c r="E252" i="3" l="1"/>
  <c r="G252" i="3" s="1"/>
  <c r="E253" i="3" l="1"/>
  <c r="G253" i="3" s="1"/>
  <c r="E254" i="3" l="1"/>
  <c r="G254" i="3" s="1"/>
  <c r="E255" i="3" l="1"/>
  <c r="G255" i="3" s="1"/>
  <c r="E256" i="3" l="1"/>
  <c r="G256" i="3" s="1"/>
  <c r="E257" i="3" l="1"/>
  <c r="G257" i="3" s="1"/>
  <c r="E258" i="3" l="1"/>
  <c r="G258" i="3" s="1"/>
  <c r="E259" i="3" l="1"/>
  <c r="G259" i="3" s="1"/>
  <c r="E260" i="3" l="1"/>
  <c r="G260" i="3" s="1"/>
  <c r="E261" i="3" l="1"/>
  <c r="G261" i="3" s="1"/>
  <c r="E262" i="3" l="1"/>
  <c r="G262" i="3" s="1"/>
  <c r="E263" i="3" l="1"/>
  <c r="G263" i="3" s="1"/>
  <c r="E264" i="3" l="1"/>
  <c r="G264" i="3" s="1"/>
  <c r="E265" i="3" l="1"/>
  <c r="G265" i="3" s="1"/>
  <c r="E266" i="3" l="1"/>
  <c r="G266" i="3" s="1"/>
  <c r="E267" i="3" l="1"/>
  <c r="G267" i="3" s="1"/>
  <c r="E268" i="3" l="1"/>
  <c r="G268" i="3" s="1"/>
  <c r="E269" i="3" l="1"/>
  <c r="G269" i="3" s="1"/>
  <c r="E270" i="3" l="1"/>
  <c r="G270" i="3" s="1"/>
  <c r="E271" i="3" l="1"/>
  <c r="G271" i="3" s="1"/>
  <c r="E272" i="3" l="1"/>
  <c r="G272" i="3" s="1"/>
  <c r="E273" i="3" l="1"/>
  <c r="G273" i="3" s="1"/>
  <c r="E274" i="3" l="1"/>
  <c r="G274" i="3" s="1"/>
  <c r="E275" i="3" l="1"/>
  <c r="G275" i="3" s="1"/>
  <c r="E276" i="3" l="1"/>
  <c r="G276" i="3" s="1"/>
  <c r="E277" i="3" l="1"/>
  <c r="G277" i="3" s="1"/>
  <c r="E278" i="3" l="1"/>
  <c r="G278" i="3" s="1"/>
  <c r="E279" i="3" l="1"/>
  <c r="G279" i="3" s="1"/>
  <c r="E280" i="3" l="1"/>
  <c r="G280" i="3" s="1"/>
  <c r="E281" i="3" l="1"/>
  <c r="G281" i="3" s="1"/>
  <c r="E282" i="3" l="1"/>
  <c r="G282" i="3" s="1"/>
  <c r="E283" i="3" l="1"/>
  <c r="G283" i="3" s="1"/>
  <c r="E284" i="3" l="1"/>
  <c r="G284" i="3" s="1"/>
  <c r="E285" i="3" l="1"/>
  <c r="G285" i="3" s="1"/>
  <c r="E286" i="3" l="1"/>
  <c r="G286" i="3" s="1"/>
  <c r="E287" i="3" l="1"/>
  <c r="G287" i="3" s="1"/>
  <c r="E288" i="3" l="1"/>
  <c r="G288" i="3" s="1"/>
  <c r="E289" i="3" l="1"/>
  <c r="G289" i="3" s="1"/>
  <c r="E290" i="3" l="1"/>
  <c r="G290" i="3" s="1"/>
  <c r="E291" i="3" l="1"/>
  <c r="G291" i="3" s="1"/>
  <c r="E292" i="3" l="1"/>
  <c r="G292" i="3" s="1"/>
  <c r="E293" i="3" l="1"/>
  <c r="G293" i="3" s="1"/>
  <c r="E294" i="3" l="1"/>
  <c r="G294" i="3" s="1"/>
  <c r="E295" i="3" l="1"/>
  <c r="G295" i="3" s="1"/>
  <c r="E296" i="3" l="1"/>
  <c r="G296" i="3" s="1"/>
  <c r="E297" i="3" l="1"/>
  <c r="G297" i="3" s="1"/>
  <c r="E298" i="3" l="1"/>
  <c r="G298" i="3" s="1"/>
  <c r="E299" i="3" l="1"/>
  <c r="G299" i="3" s="1"/>
  <c r="E300" i="3" l="1"/>
  <c r="G300" i="3" s="1"/>
  <c r="E301" i="3" l="1"/>
  <c r="G301" i="3" s="1"/>
  <c r="E302" i="3" l="1"/>
  <c r="G302" i="3" s="1"/>
  <c r="E303" i="3" l="1"/>
  <c r="G303" i="3" s="1"/>
  <c r="E304" i="3" l="1"/>
  <c r="G304" i="3" s="1"/>
  <c r="E305" i="3" l="1"/>
  <c r="G305" i="3" s="1"/>
  <c r="E306" i="3" l="1"/>
  <c r="G306" i="3" s="1"/>
  <c r="E307" i="3" l="1"/>
  <c r="G307" i="3" s="1"/>
  <c r="E308" i="3" l="1"/>
  <c r="G308" i="3" s="1"/>
  <c r="E309" i="3" l="1"/>
  <c r="G309" i="3" s="1"/>
  <c r="E310" i="3" l="1"/>
  <c r="G310" i="3" s="1"/>
  <c r="E311" i="3" l="1"/>
  <c r="G311" i="3" s="1"/>
  <c r="E312" i="3" l="1"/>
  <c r="G312" i="3" s="1"/>
  <c r="E313" i="3" l="1"/>
  <c r="G313" i="3" s="1"/>
  <c r="E314" i="3" l="1"/>
  <c r="G314" i="3" s="1"/>
  <c r="E315" i="3" l="1"/>
  <c r="G315" i="3" s="1"/>
  <c r="E316" i="3" l="1"/>
  <c r="G316" i="3" s="1"/>
  <c r="E317" i="3" l="1"/>
  <c r="G317" i="3" s="1"/>
  <c r="E318" i="3" l="1"/>
  <c r="G318" i="3" s="1"/>
  <c r="E319" i="3" l="1"/>
  <c r="G319" i="3" s="1"/>
  <c r="E320" i="3" l="1"/>
  <c r="G320" i="3" s="1"/>
  <c r="E321" i="3" l="1"/>
  <c r="G321" i="3" s="1"/>
  <c r="E322" i="3" l="1"/>
  <c r="G322" i="3" s="1"/>
  <c r="E323" i="3" l="1"/>
  <c r="G323" i="3" s="1"/>
  <c r="E324" i="3" l="1"/>
  <c r="G324" i="3" s="1"/>
  <c r="E325" i="3" l="1"/>
  <c r="G325" i="3" s="1"/>
  <c r="E326" i="3" l="1"/>
  <c r="G326" i="3" s="1"/>
  <c r="E327" i="3" l="1"/>
  <c r="G327" i="3" s="1"/>
  <c r="E328" i="3" l="1"/>
  <c r="G328" i="3" s="1"/>
  <c r="E329" i="3" l="1"/>
  <c r="G329" i="3" s="1"/>
  <c r="E330" i="3" l="1"/>
  <c r="G330" i="3" s="1"/>
  <c r="E331" i="3" l="1"/>
  <c r="G331" i="3" s="1"/>
  <c r="E332" i="3" l="1"/>
  <c r="G332" i="3" s="1"/>
  <c r="E333" i="3" l="1"/>
  <c r="G333" i="3" s="1"/>
  <c r="E334" i="3" l="1"/>
  <c r="G334" i="3" s="1"/>
  <c r="E335" i="3" l="1"/>
  <c r="G335" i="3" s="1"/>
  <c r="E336" i="3" l="1"/>
  <c r="G336" i="3" s="1"/>
  <c r="E337" i="3" l="1"/>
  <c r="G337" i="3" s="1"/>
  <c r="E338" i="3" l="1"/>
  <c r="G338" i="3" s="1"/>
  <c r="E339" i="3" l="1"/>
  <c r="G339" i="3" s="1"/>
  <c r="E340" i="3" l="1"/>
  <c r="G340" i="3" s="1"/>
  <c r="E341" i="3" l="1"/>
  <c r="G341" i="3" s="1"/>
  <c r="E342" i="3" l="1"/>
  <c r="G342" i="3" s="1"/>
  <c r="E343" i="3" l="1"/>
  <c r="G343" i="3" s="1"/>
  <c r="E344" i="3" l="1"/>
  <c r="G344" i="3" s="1"/>
  <c r="E345" i="3" l="1"/>
  <c r="G345" i="3" s="1"/>
  <c r="E346" i="3" l="1"/>
  <c r="G346" i="3" s="1"/>
  <c r="E347" i="3" l="1"/>
  <c r="G347" i="3" s="1"/>
  <c r="E348" i="3" l="1"/>
  <c r="G348" i="3" s="1"/>
  <c r="E349" i="3" l="1"/>
  <c r="G349" i="3" s="1"/>
  <c r="E350" i="3" l="1"/>
  <c r="G350" i="3" s="1"/>
  <c r="E351" i="3" l="1"/>
  <c r="G351" i="3" s="1"/>
  <c r="E352" i="3" l="1"/>
  <c r="G352" i="3" s="1"/>
  <c r="E353" i="3" l="1"/>
  <c r="G353" i="3" s="1"/>
  <c r="E354" i="3" l="1"/>
  <c r="G354" i="3" s="1"/>
  <c r="E355" i="3" l="1"/>
  <c r="G355" i="3" s="1"/>
  <c r="E356" i="3" l="1"/>
  <c r="G356" i="3" s="1"/>
  <c r="E357" i="3" l="1"/>
  <c r="G357" i="3" s="1"/>
  <c r="E358" i="3" l="1"/>
  <c r="G358" i="3" s="1"/>
  <c r="E359" i="3" l="1"/>
  <c r="G359" i="3" s="1"/>
  <c r="E360" i="3" l="1"/>
  <c r="G360" i="3" s="1"/>
  <c r="E361" i="3" l="1"/>
  <c r="G361" i="3" s="1"/>
  <c r="E362" i="3" l="1"/>
  <c r="G362" i="3" s="1"/>
  <c r="E363" i="3" l="1"/>
  <c r="G363" i="3" s="1"/>
  <c r="E364" i="3" l="1"/>
  <c r="G364" i="3" s="1"/>
  <c r="E365" i="3" l="1"/>
  <c r="G365" i="3" s="1"/>
  <c r="E366" i="3" l="1"/>
  <c r="G366" i="3" s="1"/>
  <c r="E367" i="3" l="1"/>
  <c r="G367" i="3" s="1"/>
  <c r="E368" i="3" l="1"/>
  <c r="G368" i="3" s="1"/>
  <c r="E369" i="3" l="1"/>
  <c r="G369" i="3" s="1"/>
  <c r="E370" i="3" l="1"/>
  <c r="G370" i="3" s="1"/>
  <c r="E371" i="3" l="1"/>
  <c r="G371" i="3" s="1"/>
  <c r="E372" i="3" l="1"/>
  <c r="G372" i="3" s="1"/>
  <c r="E373" i="3" l="1"/>
  <c r="G373" i="3" s="1"/>
  <c r="E374" i="3" l="1"/>
  <c r="G374" i="3" s="1"/>
  <c r="E375" i="3" l="1"/>
  <c r="G375" i="3" s="1"/>
  <c r="E376" i="3" l="1"/>
  <c r="G376" i="3" s="1"/>
  <c r="E377" i="3" l="1"/>
  <c r="G377" i="3" s="1"/>
  <c r="E378" i="3" l="1"/>
  <c r="G378" i="3" s="1"/>
  <c r="E379" i="3" l="1"/>
  <c r="G379" i="3" s="1"/>
  <c r="E380" i="3" l="1"/>
  <c r="G380" i="3" s="1"/>
  <c r="E381" i="3" l="1"/>
  <c r="G381" i="3" s="1"/>
  <c r="E382" i="3" l="1"/>
  <c r="G382" i="3" s="1"/>
  <c r="E383" i="3" l="1"/>
  <c r="G383" i="3" s="1"/>
  <c r="E384" i="3" l="1"/>
  <c r="G384" i="3" s="1"/>
  <c r="E385" i="3" l="1"/>
  <c r="G385" i="3" s="1"/>
  <c r="E386" i="3" l="1"/>
  <c r="G386" i="3" s="1"/>
  <c r="E387" i="3" l="1"/>
  <c r="G387" i="3" s="1"/>
  <c r="E388" i="3" l="1"/>
  <c r="G388" i="3" s="1"/>
  <c r="E389" i="3" l="1"/>
  <c r="G389" i="3" s="1"/>
  <c r="E390" i="3" l="1"/>
  <c r="G390" i="3" s="1"/>
  <c r="E391" i="3" l="1"/>
  <c r="G391" i="3" s="1"/>
  <c r="E392" i="3" l="1"/>
  <c r="G392" i="3" s="1"/>
  <c r="E393" i="3" l="1"/>
  <c r="G393" i="3" s="1"/>
  <c r="E395" i="3" l="1"/>
  <c r="G395" i="3" s="1"/>
  <c r="E394" i="3"/>
  <c r="D397" i="3"/>
  <c r="G394" i="3" l="1"/>
  <c r="G397" i="3" s="1"/>
  <c r="E397" i="3"/>
  <c r="N31" i="3"/>
  <c r="K32" i="3" s="1"/>
  <c r="P32" i="3" s="1"/>
  <c r="O31" i="3" l="1"/>
  <c r="L31" i="3" l="1"/>
  <c r="H32" i="3"/>
  <c r="N32" i="3" l="1"/>
  <c r="K33" i="3" s="1"/>
  <c r="P33" i="3" s="1"/>
  <c r="O32" i="3" l="1"/>
  <c r="L32" i="3" l="1"/>
  <c r="H33" i="3"/>
  <c r="N33" i="3" l="1"/>
  <c r="O33" i="3"/>
  <c r="K34" i="3"/>
  <c r="P34" i="3" s="1"/>
  <c r="L33" i="3" l="1"/>
  <c r="H34" i="3"/>
  <c r="N34" i="3" s="1"/>
  <c r="O34" i="3" l="1"/>
  <c r="K35" i="3"/>
  <c r="L34" i="3"/>
  <c r="H35" i="3"/>
  <c r="P35" i="3"/>
  <c r="N35" i="3"/>
  <c r="O35" i="3" l="1"/>
  <c r="K36" i="3"/>
  <c r="P36" i="3" l="1"/>
  <c r="H36" i="3"/>
  <c r="L35" i="3"/>
  <c r="N36" i="3" l="1"/>
  <c r="K37" i="3" s="1"/>
  <c r="P37" i="3" l="1"/>
  <c r="O36" i="3"/>
  <c r="L36" i="3" l="1"/>
  <c r="H37" i="3"/>
  <c r="N37" i="3" l="1"/>
  <c r="O37" i="3" s="1"/>
  <c r="L37" i="3" l="1"/>
  <c r="H38" i="3"/>
  <c r="K38" i="3"/>
  <c r="N38" i="3" l="1"/>
  <c r="K39" i="3" s="1"/>
  <c r="P38" i="3"/>
  <c r="P39" i="3" l="1"/>
  <c r="O38" i="3"/>
  <c r="L38" i="3" l="1"/>
  <c r="H39" i="3"/>
  <c r="N39" i="3" l="1"/>
  <c r="O39" i="3" s="1"/>
  <c r="H40" i="3" l="1"/>
  <c r="L39" i="3"/>
  <c r="K40" i="3"/>
  <c r="N40" i="3" l="1"/>
  <c r="K41" i="3" s="1"/>
  <c r="P40" i="3"/>
  <c r="P41" i="3" l="1"/>
  <c r="O40" i="3"/>
  <c r="L40" i="3" l="1"/>
  <c r="H41" i="3"/>
  <c r="N41" i="3" l="1"/>
  <c r="O41" i="3" s="1"/>
  <c r="L41" i="3" l="1"/>
  <c r="H42" i="3"/>
  <c r="K42" i="3"/>
  <c r="N42" i="3" l="1"/>
  <c r="P42" i="3"/>
  <c r="K43" i="3"/>
  <c r="O42" i="3"/>
  <c r="L42" i="3" l="1"/>
  <c r="H43" i="3"/>
  <c r="P43" i="3"/>
  <c r="N43" i="3" l="1"/>
  <c r="O43" i="3" s="1"/>
  <c r="H44" i="3" l="1"/>
  <c r="L43" i="3"/>
  <c r="K44" i="3"/>
  <c r="N44" i="3" l="1"/>
  <c r="P44" i="3"/>
  <c r="K45" i="3"/>
  <c r="O44" i="3"/>
  <c r="L44" i="3" l="1"/>
  <c r="H45" i="3"/>
  <c r="P45" i="3"/>
  <c r="N45" i="3"/>
  <c r="O45" i="3" l="1"/>
  <c r="K46" i="3"/>
  <c r="P46" i="3" l="1"/>
  <c r="L45" i="3"/>
  <c r="H46" i="3"/>
  <c r="N46" i="3" l="1"/>
  <c r="K47" i="3" s="1"/>
  <c r="P47" i="3" l="1"/>
  <c r="O46" i="3"/>
  <c r="L46" i="3" l="1"/>
  <c r="H47" i="3"/>
  <c r="N47" i="3" l="1"/>
  <c r="O47" i="3" s="1"/>
  <c r="H48" i="3" l="1"/>
  <c r="L47" i="3"/>
  <c r="K48" i="3"/>
  <c r="N48" i="3" l="1"/>
  <c r="P48" i="3"/>
  <c r="K49" i="3"/>
  <c r="O48" i="3"/>
  <c r="L48" i="3" l="1"/>
  <c r="H49" i="3"/>
  <c r="P49" i="3"/>
  <c r="N49" i="3"/>
  <c r="K50" i="3" l="1"/>
  <c r="O49" i="3"/>
  <c r="P50" i="3" l="1"/>
  <c r="H50" i="3"/>
  <c r="N50" i="3" s="1"/>
  <c r="L49" i="3"/>
  <c r="K51" i="3" l="1"/>
  <c r="O50" i="3"/>
  <c r="L50" i="3" l="1"/>
  <c r="H51" i="3"/>
  <c r="N51" i="3" s="1"/>
  <c r="P51" i="3"/>
  <c r="O51" i="3" l="1"/>
  <c r="K52" i="3"/>
  <c r="P52" i="3" l="1"/>
  <c r="H52" i="3"/>
  <c r="L51" i="3"/>
  <c r="N52" i="3" l="1"/>
  <c r="O52" i="3" s="1"/>
  <c r="K53" i="3" l="1"/>
  <c r="L52" i="3"/>
  <c r="H53" i="3"/>
  <c r="P53" i="3"/>
  <c r="N53" i="3"/>
  <c r="K54" i="3" l="1"/>
  <c r="O53" i="3"/>
  <c r="H54" i="3" l="1"/>
  <c r="L53" i="3"/>
  <c r="N54" i="3"/>
  <c r="P54" i="3"/>
  <c r="K55" i="3" l="1"/>
  <c r="O54" i="3"/>
  <c r="L54" i="3" l="1"/>
  <c r="H55" i="3"/>
  <c r="P55" i="3"/>
  <c r="N55" i="3"/>
  <c r="O55" i="3" l="1"/>
  <c r="K56" i="3"/>
  <c r="P56" i="3" l="1"/>
  <c r="H56" i="3"/>
  <c r="L55" i="3"/>
  <c r="N56" i="3" l="1"/>
  <c r="K57" i="3" s="1"/>
  <c r="P57" i="3" l="1"/>
  <c r="O56" i="3"/>
  <c r="L56" i="3" l="1"/>
  <c r="H57" i="3"/>
  <c r="N57" i="3" l="1"/>
  <c r="K58" i="3" s="1"/>
  <c r="P58" i="3" l="1"/>
  <c r="O57" i="3"/>
  <c r="H58" i="3" l="1"/>
  <c r="L57" i="3"/>
  <c r="N58" i="3" l="1"/>
  <c r="K59" i="3" s="1"/>
  <c r="P59" i="3" l="1"/>
  <c r="O58" i="3"/>
  <c r="L58" i="3" l="1"/>
  <c r="H59" i="3"/>
  <c r="N59" i="3" l="1"/>
  <c r="O59" i="3" s="1"/>
  <c r="H60" i="3" l="1"/>
  <c r="L59" i="3"/>
  <c r="K60" i="3"/>
  <c r="N60" i="3" l="1"/>
  <c r="K61" i="3" s="1"/>
  <c r="P60" i="3"/>
  <c r="O60" i="3"/>
  <c r="L60" i="3" l="1"/>
  <c r="H61" i="3"/>
  <c r="P61" i="3"/>
  <c r="N61" i="3"/>
  <c r="O61" i="3" l="1"/>
  <c r="K62" i="3"/>
  <c r="P62" i="3" l="1"/>
  <c r="L61" i="3"/>
  <c r="H62" i="3"/>
  <c r="N62" i="3" l="1"/>
  <c r="K63" i="3" s="1"/>
  <c r="P63" i="3" l="1"/>
  <c r="O62" i="3"/>
  <c r="L62" i="3" l="1"/>
  <c r="H63" i="3"/>
  <c r="N63" i="3" l="1"/>
  <c r="O63" i="3" s="1"/>
  <c r="H64" i="3" l="1"/>
  <c r="L63" i="3"/>
  <c r="K64" i="3"/>
  <c r="P64" i="3" l="1"/>
  <c r="N64" i="3"/>
  <c r="K65" i="3"/>
  <c r="O64" i="3"/>
  <c r="H65" i="3" l="1"/>
  <c r="L64" i="3"/>
  <c r="N65" i="3"/>
  <c r="P65" i="3"/>
  <c r="K66" i="3" l="1"/>
  <c r="O65" i="3"/>
  <c r="H66" i="3" l="1"/>
  <c r="L65" i="3"/>
  <c r="N66" i="3"/>
  <c r="P66" i="3"/>
  <c r="K67" i="3" l="1"/>
  <c r="O66" i="3"/>
  <c r="L66" i="3" l="1"/>
  <c r="H67" i="3"/>
  <c r="N67" i="3"/>
  <c r="P67" i="3"/>
  <c r="O67" i="3" l="1"/>
  <c r="K68" i="3"/>
  <c r="P68" i="3" l="1"/>
  <c r="H68" i="3"/>
  <c r="L67" i="3"/>
  <c r="N68" i="3" l="1"/>
  <c r="K69" i="3" s="1"/>
  <c r="P69" i="3" l="1"/>
  <c r="O68" i="3"/>
  <c r="L68" i="3" l="1"/>
  <c r="H69" i="3"/>
  <c r="N69" i="3" l="1"/>
  <c r="K70" i="3" s="1"/>
  <c r="P70" i="3" l="1"/>
  <c r="O69" i="3"/>
  <c r="H70" i="3" l="1"/>
  <c r="L69" i="3"/>
  <c r="N70" i="3" l="1"/>
  <c r="K71" i="3" s="1"/>
  <c r="P71" i="3" l="1"/>
  <c r="O70" i="3"/>
  <c r="L70" i="3" l="1"/>
  <c r="H71" i="3"/>
  <c r="N71" i="3" l="1"/>
  <c r="O71" i="3" s="1"/>
  <c r="H72" i="3" l="1"/>
  <c r="L71" i="3"/>
  <c r="K72" i="3"/>
  <c r="P72" i="3" l="1"/>
  <c r="N72" i="3"/>
  <c r="K73" i="3"/>
  <c r="O72" i="3"/>
  <c r="H73" i="3" l="1"/>
  <c r="L72" i="3"/>
  <c r="N73" i="3"/>
  <c r="P73" i="3"/>
  <c r="O73" i="3" l="1"/>
  <c r="K74" i="3"/>
  <c r="P74" i="3" l="1"/>
  <c r="L73" i="3"/>
  <c r="H74" i="3"/>
  <c r="N74" i="3" l="1"/>
  <c r="O74" i="3" s="1"/>
  <c r="K75" i="3" l="1"/>
  <c r="L74" i="3"/>
  <c r="H75" i="3"/>
  <c r="P75" i="3"/>
  <c r="N75" i="3"/>
  <c r="O75" i="3" l="1"/>
  <c r="K76" i="3"/>
  <c r="H76" i="3" l="1"/>
  <c r="L75" i="3"/>
  <c r="N76" i="3"/>
  <c r="P76" i="3"/>
  <c r="K77" i="3" l="1"/>
  <c r="O76" i="3"/>
  <c r="L76" i="3" l="1"/>
  <c r="H77" i="3"/>
  <c r="P77" i="3"/>
  <c r="N77" i="3"/>
  <c r="K78" i="3" l="1"/>
  <c r="O77" i="3"/>
  <c r="H78" i="3" l="1"/>
  <c r="L77" i="3"/>
  <c r="N78" i="3"/>
  <c r="P78" i="3"/>
  <c r="K79" i="3" l="1"/>
  <c r="O78" i="3"/>
  <c r="L78" i="3" l="1"/>
  <c r="H79" i="3"/>
  <c r="P79" i="3"/>
  <c r="N79" i="3"/>
  <c r="O79" i="3" l="1"/>
  <c r="K80" i="3"/>
  <c r="P80" i="3" l="1"/>
  <c r="H80" i="3"/>
  <c r="L79" i="3"/>
  <c r="N80" i="3" l="1"/>
  <c r="K81" i="3" s="1"/>
  <c r="P81" i="3" l="1"/>
  <c r="O80" i="3"/>
  <c r="H81" i="3" l="1"/>
  <c r="L80" i="3"/>
  <c r="N81" i="3" l="1"/>
  <c r="K82" i="3" s="1"/>
  <c r="P82" i="3" l="1"/>
  <c r="O81" i="3"/>
  <c r="H82" i="3" l="1"/>
  <c r="L81" i="3"/>
  <c r="N82" i="3" l="1"/>
  <c r="K83" i="3" s="1"/>
  <c r="P83" i="3" l="1"/>
  <c r="O82" i="3"/>
  <c r="L82" i="3" l="1"/>
  <c r="H83" i="3"/>
  <c r="N83" i="3" l="1"/>
  <c r="O83" i="3" s="1"/>
  <c r="H84" i="3" l="1"/>
  <c r="L83" i="3"/>
  <c r="K84" i="3"/>
  <c r="P84" i="3" l="1"/>
  <c r="N84" i="3"/>
  <c r="K85" i="3"/>
  <c r="O84" i="3"/>
  <c r="P85" i="3" l="1"/>
  <c r="L84" i="3"/>
  <c r="H85" i="3"/>
  <c r="N85" i="3" l="1"/>
  <c r="K86" i="3" s="1"/>
  <c r="P86" i="3" l="1"/>
  <c r="O85" i="3"/>
  <c r="H86" i="3" l="1"/>
  <c r="L85" i="3"/>
  <c r="N86" i="3" l="1"/>
  <c r="K87" i="3" s="1"/>
  <c r="P87" i="3" l="1"/>
  <c r="O86" i="3"/>
  <c r="L86" i="3" l="1"/>
  <c r="H87" i="3"/>
  <c r="N87" i="3" l="1"/>
  <c r="O87" i="3" s="1"/>
  <c r="H88" i="3" l="1"/>
  <c r="L87" i="3"/>
  <c r="K88" i="3"/>
  <c r="P88" i="3" l="1"/>
  <c r="N88" i="3"/>
  <c r="K89" i="3" s="1"/>
  <c r="O88" i="3"/>
  <c r="P89" i="3" l="1"/>
  <c r="L88" i="3"/>
  <c r="H89" i="3"/>
  <c r="N89" i="3" l="1"/>
  <c r="K90" i="3" s="1"/>
  <c r="P90" i="3" l="1"/>
  <c r="O89" i="3"/>
  <c r="H90" i="3" l="1"/>
  <c r="L89" i="3"/>
  <c r="N90" i="3" l="1"/>
  <c r="K91" i="3" s="1"/>
  <c r="P91" i="3" l="1"/>
  <c r="O90" i="3"/>
  <c r="L90" i="3" l="1"/>
  <c r="H91" i="3"/>
  <c r="N91" i="3" l="1"/>
  <c r="K92" i="3" s="1"/>
  <c r="P92" i="3" l="1"/>
  <c r="O91" i="3"/>
  <c r="H92" i="3" l="1"/>
  <c r="L91" i="3"/>
  <c r="N92" i="3" l="1"/>
  <c r="K93" i="3" s="1"/>
  <c r="P93" i="3" l="1"/>
  <c r="O92" i="3"/>
  <c r="L92" i="3" l="1"/>
  <c r="H93" i="3"/>
  <c r="N93" i="3" l="1"/>
  <c r="K94" i="3" s="1"/>
  <c r="P94" i="3" l="1"/>
  <c r="O93" i="3"/>
  <c r="H94" i="3" l="1"/>
  <c r="L93" i="3"/>
  <c r="N94" i="3" l="1"/>
  <c r="K95" i="3" s="1"/>
  <c r="P95" i="3" l="1"/>
  <c r="O94" i="3"/>
  <c r="H95" i="3" l="1"/>
  <c r="L94" i="3"/>
  <c r="N95" i="3" l="1"/>
  <c r="K96" i="3" s="1"/>
  <c r="P96" i="3" l="1"/>
  <c r="O95" i="3"/>
  <c r="H96" i="3" l="1"/>
  <c r="L95" i="3"/>
  <c r="N96" i="3" l="1"/>
  <c r="K97" i="3" s="1"/>
  <c r="P97" i="3" l="1"/>
  <c r="O96" i="3"/>
  <c r="L96" i="3" l="1"/>
  <c r="H97" i="3"/>
  <c r="N97" i="3" l="1"/>
  <c r="K98" i="3" s="1"/>
  <c r="P98" i="3" l="1"/>
  <c r="O97" i="3"/>
  <c r="L97" i="3" l="1"/>
  <c r="H98" i="3"/>
  <c r="N98" i="3" l="1"/>
  <c r="K99" i="3" s="1"/>
  <c r="P99" i="3" l="1"/>
  <c r="O98" i="3"/>
  <c r="L98" i="3" l="1"/>
  <c r="H99" i="3"/>
  <c r="N99" i="3" l="1"/>
  <c r="O99" i="3" s="1"/>
  <c r="K100" i="3" l="1"/>
  <c r="L99" i="3"/>
  <c r="H100" i="3"/>
  <c r="P100" i="3"/>
  <c r="N100" i="3"/>
  <c r="O100" i="3" l="1"/>
  <c r="K101" i="3"/>
  <c r="P101" i="3" l="1"/>
  <c r="H101" i="3"/>
  <c r="L100" i="3"/>
  <c r="N101" i="3" l="1"/>
  <c r="K102" i="3" s="1"/>
  <c r="P102" i="3" l="1"/>
  <c r="O101" i="3"/>
  <c r="L101" i="3" l="1"/>
  <c r="H102" i="3"/>
  <c r="N102" i="3" l="1"/>
  <c r="O102" i="3" s="1"/>
  <c r="L102" i="3" l="1"/>
  <c r="H103" i="3"/>
  <c r="K103" i="3"/>
  <c r="N103" i="3" l="1"/>
  <c r="K104" i="3" s="1"/>
  <c r="P103" i="3"/>
  <c r="P104" i="3" l="1"/>
  <c r="O103" i="3"/>
  <c r="L103" i="3" l="1"/>
  <c r="H104" i="3"/>
  <c r="N104" i="3" l="1"/>
  <c r="K105" i="3" s="1"/>
  <c r="P105" i="3" l="1"/>
  <c r="O104" i="3"/>
  <c r="L104" i="3" l="1"/>
  <c r="H105" i="3"/>
  <c r="N105" i="3" l="1"/>
  <c r="O105" i="3" s="1"/>
  <c r="K106" i="3" l="1"/>
  <c r="L105" i="3"/>
  <c r="H106" i="3"/>
  <c r="P106" i="3"/>
  <c r="N106" i="3"/>
  <c r="K107" i="3" l="1"/>
  <c r="O106" i="3"/>
  <c r="P107" i="3" l="1"/>
  <c r="L106" i="3"/>
  <c r="H107" i="3"/>
  <c r="N107" i="3" s="1"/>
  <c r="K108" i="3" l="1"/>
  <c r="O107" i="3"/>
  <c r="P108" i="3" l="1"/>
  <c r="L107" i="3"/>
  <c r="H108" i="3"/>
  <c r="N108" i="3" l="1"/>
  <c r="O108" i="3" s="1"/>
  <c r="K109" i="3" l="1"/>
  <c r="L108" i="3"/>
  <c r="H109" i="3"/>
  <c r="P109" i="3"/>
  <c r="N109" i="3" l="1"/>
  <c r="K110" i="3" s="1"/>
  <c r="O109" i="3" l="1"/>
  <c r="L109" i="3"/>
  <c r="H110" i="3"/>
  <c r="P110" i="3"/>
  <c r="N110" i="3"/>
  <c r="K111" i="3" l="1"/>
  <c r="O110" i="3"/>
  <c r="L110" i="3" l="1"/>
  <c r="H111" i="3"/>
  <c r="N111" i="3" s="1"/>
  <c r="P111" i="3"/>
  <c r="K112" i="3" l="1"/>
  <c r="O111" i="3"/>
  <c r="L111" i="3" l="1"/>
  <c r="H112" i="3"/>
  <c r="N112" i="3"/>
  <c r="P112" i="3"/>
  <c r="O112" i="3" l="1"/>
  <c r="K113" i="3"/>
  <c r="P113" i="3" l="1"/>
  <c r="H113" i="3"/>
  <c r="L112" i="3"/>
  <c r="N113" i="3" l="1"/>
  <c r="K114" i="3" s="1"/>
  <c r="P114" i="3" l="1"/>
  <c r="O113" i="3"/>
  <c r="L113" i="3" l="1"/>
  <c r="H114" i="3"/>
  <c r="N114" i="3" l="1"/>
  <c r="K115" i="3" s="1"/>
  <c r="P115" i="3" l="1"/>
  <c r="O114" i="3"/>
  <c r="L114" i="3" l="1"/>
  <c r="H115" i="3"/>
  <c r="N115" i="3" l="1"/>
  <c r="K116" i="3" s="1"/>
  <c r="P116" i="3" l="1"/>
  <c r="O115" i="3"/>
  <c r="L115" i="3" l="1"/>
  <c r="H116" i="3"/>
  <c r="N116" i="3" l="1"/>
  <c r="K117" i="3" s="1"/>
  <c r="P117" i="3" l="1"/>
  <c r="O116" i="3"/>
  <c r="L116" i="3" l="1"/>
  <c r="H117" i="3"/>
  <c r="N117" i="3" l="1"/>
  <c r="K118" i="3" s="1"/>
  <c r="P118" i="3" l="1"/>
  <c r="O117" i="3"/>
  <c r="L117" i="3" l="1"/>
  <c r="H118" i="3"/>
  <c r="N118" i="3" l="1"/>
  <c r="K119" i="3" s="1"/>
  <c r="P119" i="3" l="1"/>
  <c r="O118" i="3"/>
  <c r="L118" i="3" l="1"/>
  <c r="H119" i="3"/>
  <c r="N119" i="3" l="1"/>
  <c r="K120" i="3" s="1"/>
  <c r="P120" i="3" l="1"/>
  <c r="O119" i="3"/>
  <c r="L119" i="3" l="1"/>
  <c r="H120" i="3"/>
  <c r="N120" i="3" l="1"/>
  <c r="K121" i="3" s="1"/>
  <c r="P121" i="3" l="1"/>
  <c r="O120" i="3"/>
  <c r="H121" i="3" l="1"/>
  <c r="L120" i="3"/>
  <c r="N121" i="3" l="1"/>
  <c r="K122" i="3" s="1"/>
  <c r="P122" i="3" l="1"/>
  <c r="O121" i="3"/>
  <c r="L121" i="3" l="1"/>
  <c r="H122" i="3"/>
  <c r="N122" i="3" l="1"/>
  <c r="K123" i="3" s="1"/>
  <c r="P123" i="3" l="1"/>
  <c r="O122" i="3"/>
  <c r="H123" i="3" l="1"/>
  <c r="L122" i="3"/>
  <c r="N123" i="3" l="1"/>
  <c r="K124" i="3" s="1"/>
  <c r="P124" i="3" l="1"/>
  <c r="O123" i="3"/>
  <c r="L123" i="3" l="1"/>
  <c r="H124" i="3"/>
  <c r="N124" i="3" l="1"/>
  <c r="K125" i="3" s="1"/>
  <c r="P125" i="3" l="1"/>
  <c r="O124" i="3"/>
  <c r="H125" i="3" l="1"/>
  <c r="L124" i="3"/>
  <c r="N125" i="3" l="1"/>
  <c r="K126" i="3" s="1"/>
  <c r="P126" i="3" l="1"/>
  <c r="O125" i="3"/>
  <c r="L125" i="3" l="1"/>
  <c r="H126" i="3"/>
  <c r="N126" i="3" l="1"/>
  <c r="K127" i="3" s="1"/>
  <c r="P127" i="3" l="1"/>
  <c r="O126" i="3"/>
  <c r="L126" i="3" l="1"/>
  <c r="H127" i="3"/>
  <c r="N127" i="3" l="1"/>
  <c r="K128" i="3" s="1"/>
  <c r="P128" i="3" l="1"/>
  <c r="O127" i="3"/>
  <c r="L127" i="3" l="1"/>
  <c r="H128" i="3"/>
  <c r="N128" i="3" l="1"/>
  <c r="K129" i="3" s="1"/>
  <c r="P129" i="3" l="1"/>
  <c r="O128" i="3"/>
  <c r="L128" i="3" l="1"/>
  <c r="H129" i="3"/>
  <c r="N129" i="3" l="1"/>
  <c r="K130" i="3" s="1"/>
  <c r="P130" i="3" l="1"/>
  <c r="O129" i="3"/>
  <c r="L129" i="3" l="1"/>
  <c r="H130" i="3"/>
  <c r="N130" i="3" l="1"/>
  <c r="O130" i="3" l="1"/>
  <c r="L130" i="3" l="1"/>
  <c r="H131" i="3"/>
  <c r="K131" i="3"/>
  <c r="P131" i="3" l="1"/>
  <c r="N131" i="3"/>
  <c r="K132" i="3" s="1"/>
  <c r="O131" i="3" l="1"/>
  <c r="P132" i="3"/>
  <c r="L131" i="3"/>
  <c r="H132" i="3"/>
  <c r="N132" i="3" l="1"/>
  <c r="K133" i="3" s="1"/>
  <c r="P133" i="3" l="1"/>
  <c r="O132" i="3"/>
  <c r="L132" i="3" l="1"/>
  <c r="H133" i="3"/>
  <c r="N133" i="3" l="1"/>
  <c r="K134" i="3" s="1"/>
  <c r="P134" i="3" l="1"/>
  <c r="O133" i="3"/>
  <c r="L133" i="3" l="1"/>
  <c r="H134" i="3"/>
  <c r="N134" i="3" l="1"/>
  <c r="K135" i="3" s="1"/>
  <c r="P135" i="3" l="1"/>
  <c r="O134" i="3"/>
  <c r="L134" i="3" l="1"/>
  <c r="H135" i="3"/>
  <c r="N135" i="3" l="1"/>
  <c r="K136" i="3" s="1"/>
  <c r="P136" i="3" l="1"/>
  <c r="O135" i="3"/>
  <c r="L135" i="3" l="1"/>
  <c r="H136" i="3"/>
  <c r="N136" i="3" l="1"/>
  <c r="K137" i="3" s="1"/>
  <c r="P137" i="3" l="1"/>
  <c r="O136" i="3"/>
  <c r="H137" i="3" l="1"/>
  <c r="L136" i="3"/>
  <c r="N137" i="3" l="1"/>
  <c r="K138" i="3" s="1"/>
  <c r="P138" i="3" l="1"/>
  <c r="O137" i="3"/>
  <c r="L137" i="3" l="1"/>
  <c r="H138" i="3"/>
  <c r="N138" i="3" l="1"/>
  <c r="K139" i="3" s="1"/>
  <c r="P139" i="3" l="1"/>
  <c r="O138" i="3"/>
  <c r="L138" i="3" l="1"/>
  <c r="H139" i="3"/>
  <c r="N139" i="3" l="1"/>
  <c r="K140" i="3" s="1"/>
  <c r="P140" i="3" l="1"/>
  <c r="O139" i="3"/>
  <c r="L139" i="3" l="1"/>
  <c r="H140" i="3"/>
  <c r="N140" i="3" l="1"/>
  <c r="K141" i="3" s="1"/>
  <c r="P141" i="3" l="1"/>
  <c r="O140" i="3"/>
  <c r="L140" i="3" l="1"/>
  <c r="H141" i="3"/>
  <c r="N141" i="3" l="1"/>
  <c r="K142" i="3" s="1"/>
  <c r="P142" i="3" l="1"/>
  <c r="O141" i="3"/>
  <c r="L141" i="3" l="1"/>
  <c r="H142" i="3"/>
  <c r="N142" i="3" l="1"/>
  <c r="K143" i="3" s="1"/>
  <c r="P143" i="3" l="1"/>
  <c r="O142" i="3"/>
  <c r="L142" i="3" l="1"/>
  <c r="H143" i="3"/>
  <c r="N143" i="3" l="1"/>
  <c r="K144" i="3" s="1"/>
  <c r="P144" i="3" l="1"/>
  <c r="O143" i="3"/>
  <c r="L143" i="3" l="1"/>
  <c r="H144" i="3"/>
  <c r="N144" i="3" l="1"/>
  <c r="K145" i="3" s="1"/>
  <c r="P145" i="3" l="1"/>
  <c r="O144" i="3"/>
  <c r="L144" i="3" l="1"/>
  <c r="H145" i="3"/>
  <c r="N145" i="3" l="1"/>
  <c r="K146" i="3" s="1"/>
  <c r="P146" i="3" l="1"/>
  <c r="O145" i="3"/>
  <c r="L145" i="3" l="1"/>
  <c r="H146" i="3"/>
  <c r="N146" i="3" l="1"/>
  <c r="K147" i="3" s="1"/>
  <c r="P147" i="3" l="1"/>
  <c r="O146" i="3"/>
  <c r="L146" i="3" l="1"/>
  <c r="H147" i="3"/>
  <c r="N147" i="3" l="1"/>
  <c r="K148" i="3" s="1"/>
  <c r="P148" i="3" l="1"/>
  <c r="O147" i="3"/>
  <c r="L147" i="3" l="1"/>
  <c r="H148" i="3"/>
  <c r="N148" i="3" l="1"/>
  <c r="K149" i="3" s="1"/>
  <c r="P149" i="3" l="1"/>
  <c r="O148" i="3"/>
  <c r="L148" i="3" l="1"/>
  <c r="H149" i="3"/>
  <c r="N149" i="3" l="1"/>
  <c r="K150" i="3" s="1"/>
  <c r="P150" i="3" l="1"/>
  <c r="O149" i="3"/>
  <c r="L149" i="3" l="1"/>
  <c r="H150" i="3"/>
  <c r="N150" i="3" l="1"/>
  <c r="K151" i="3" s="1"/>
  <c r="P151" i="3" l="1"/>
  <c r="O150" i="3"/>
  <c r="L150" i="3" l="1"/>
  <c r="H151" i="3"/>
  <c r="N151" i="3" l="1"/>
  <c r="K152" i="3" s="1"/>
  <c r="P152" i="3" l="1"/>
  <c r="O151" i="3"/>
  <c r="L151" i="3" l="1"/>
  <c r="H152" i="3"/>
  <c r="N152" i="3" l="1"/>
  <c r="K153" i="3" s="1"/>
  <c r="P153" i="3" l="1"/>
  <c r="O152" i="3"/>
  <c r="L152" i="3" l="1"/>
  <c r="H153" i="3"/>
  <c r="N153" i="3" l="1"/>
  <c r="K154" i="3" s="1"/>
  <c r="P154" i="3" l="1"/>
  <c r="O153" i="3"/>
  <c r="L153" i="3" l="1"/>
  <c r="H154" i="3"/>
  <c r="N154" i="3" l="1"/>
  <c r="K155" i="3" s="1"/>
  <c r="P155" i="3" l="1"/>
  <c r="O154" i="3"/>
  <c r="L154" i="3" l="1"/>
  <c r="H155" i="3"/>
  <c r="N155" i="3" l="1"/>
  <c r="K156" i="3" s="1"/>
  <c r="P156" i="3" l="1"/>
  <c r="O155" i="3"/>
  <c r="L155" i="3" l="1"/>
  <c r="H156" i="3"/>
  <c r="N156" i="3" l="1"/>
  <c r="K157" i="3" s="1"/>
  <c r="P157" i="3" l="1"/>
  <c r="O156" i="3"/>
  <c r="L156" i="3" l="1"/>
  <c r="H157" i="3"/>
  <c r="N157" i="3" l="1"/>
  <c r="K158" i="3" s="1"/>
  <c r="P158" i="3" l="1"/>
  <c r="O157" i="3"/>
  <c r="L157" i="3" l="1"/>
  <c r="H158" i="3"/>
  <c r="N158" i="3" l="1"/>
  <c r="K159" i="3" s="1"/>
  <c r="P159" i="3" l="1"/>
  <c r="O158" i="3"/>
  <c r="L158" i="3" l="1"/>
  <c r="H159" i="3"/>
  <c r="N159" i="3" l="1"/>
  <c r="K160" i="3" s="1"/>
  <c r="P160" i="3" l="1"/>
  <c r="O159" i="3"/>
  <c r="L159" i="3" l="1"/>
  <c r="H160" i="3"/>
  <c r="N160" i="3" l="1"/>
  <c r="K161" i="3" s="1"/>
  <c r="P161" i="3" l="1"/>
  <c r="O160" i="3"/>
  <c r="L160" i="3" l="1"/>
  <c r="H161" i="3"/>
  <c r="N161" i="3" l="1"/>
  <c r="K162" i="3" s="1"/>
  <c r="P162" i="3" l="1"/>
  <c r="O161" i="3"/>
  <c r="L161" i="3" l="1"/>
  <c r="H162" i="3"/>
  <c r="N162" i="3" l="1"/>
  <c r="K163" i="3" s="1"/>
  <c r="P163" i="3" l="1"/>
  <c r="O162" i="3"/>
  <c r="L162" i="3" l="1"/>
  <c r="H163" i="3"/>
  <c r="N163" i="3" l="1"/>
  <c r="K164" i="3" s="1"/>
  <c r="P164" i="3" l="1"/>
  <c r="O163" i="3"/>
  <c r="L163" i="3" l="1"/>
  <c r="H164" i="3"/>
  <c r="N164" i="3" l="1"/>
  <c r="K165" i="3" s="1"/>
  <c r="P165" i="3" l="1"/>
  <c r="O164" i="3"/>
  <c r="L164" i="3" l="1"/>
  <c r="H165" i="3"/>
  <c r="N165" i="3" l="1"/>
  <c r="K166" i="3" s="1"/>
  <c r="P166" i="3" l="1"/>
  <c r="O165" i="3"/>
  <c r="L165" i="3" l="1"/>
  <c r="H166" i="3"/>
  <c r="N166" i="3" l="1"/>
  <c r="K167" i="3" s="1"/>
  <c r="P167" i="3" l="1"/>
  <c r="O166" i="3"/>
  <c r="L166" i="3" l="1"/>
  <c r="H167" i="3"/>
  <c r="N167" i="3" l="1"/>
  <c r="K168" i="3" s="1"/>
  <c r="P168" i="3" l="1"/>
  <c r="O167" i="3"/>
  <c r="L167" i="3" l="1"/>
  <c r="H168" i="3"/>
  <c r="N168" i="3" l="1"/>
  <c r="K169" i="3" s="1"/>
  <c r="P169" i="3" l="1"/>
  <c r="O168" i="3"/>
  <c r="L168" i="3" l="1"/>
  <c r="H169" i="3"/>
  <c r="N169" i="3" l="1"/>
  <c r="K170" i="3" s="1"/>
  <c r="P170" i="3" l="1"/>
  <c r="O169" i="3"/>
  <c r="L169" i="3" l="1"/>
  <c r="H170" i="3"/>
  <c r="N170" i="3" l="1"/>
  <c r="O170" i="3" l="1"/>
  <c r="H171" i="3" l="1"/>
  <c r="K171" i="3"/>
  <c r="P171" i="3" l="1"/>
  <c r="N171" i="3"/>
  <c r="K172" i="3"/>
  <c r="O171" i="3"/>
  <c r="P172" i="3" l="1"/>
  <c r="L171" i="3"/>
  <c r="H172" i="3"/>
  <c r="N172" i="3" l="1"/>
  <c r="K173" i="3" s="1"/>
  <c r="P173" i="3" l="1"/>
  <c r="O172" i="3"/>
  <c r="H173" i="3" l="1"/>
  <c r="L172" i="3"/>
  <c r="N173" i="3" l="1"/>
  <c r="K174" i="3" s="1"/>
  <c r="P174" i="3" l="1"/>
  <c r="O173" i="3"/>
  <c r="L173" i="3" l="1"/>
  <c r="H174" i="3"/>
  <c r="N174" i="3" l="1"/>
  <c r="K175" i="3" s="1"/>
  <c r="P175" i="3" l="1"/>
  <c r="O174" i="3"/>
  <c r="L174" i="3" l="1"/>
  <c r="H175" i="3"/>
  <c r="N175" i="3" l="1"/>
  <c r="K176" i="3" s="1"/>
  <c r="P176" i="3" l="1"/>
  <c r="O175" i="3"/>
  <c r="L175" i="3" l="1"/>
  <c r="H176" i="3"/>
  <c r="N176" i="3" l="1"/>
  <c r="K177" i="3" s="1"/>
  <c r="P177" i="3" l="1"/>
  <c r="O176" i="3"/>
  <c r="L176" i="3" l="1"/>
  <c r="H177" i="3"/>
  <c r="N177" i="3" l="1"/>
  <c r="K178" i="3" s="1"/>
  <c r="P178" i="3" l="1"/>
  <c r="O177" i="3"/>
  <c r="L177" i="3" l="1"/>
  <c r="H178" i="3"/>
  <c r="N178" i="3" l="1"/>
  <c r="K179" i="3" s="1"/>
  <c r="P179" i="3" l="1"/>
  <c r="O178" i="3"/>
  <c r="L178" i="3" l="1"/>
  <c r="H179" i="3"/>
  <c r="N179" i="3" l="1"/>
  <c r="K180" i="3" s="1"/>
  <c r="P180" i="3" l="1"/>
  <c r="O179" i="3"/>
  <c r="L179" i="3" l="1"/>
  <c r="H180" i="3"/>
  <c r="N180" i="3" l="1"/>
  <c r="K181" i="3" s="1"/>
  <c r="P181" i="3" l="1"/>
  <c r="O180" i="3"/>
  <c r="L180" i="3" l="1"/>
  <c r="H181" i="3"/>
  <c r="N181" i="3" l="1"/>
  <c r="K182" i="3" s="1"/>
  <c r="P182" i="3" l="1"/>
  <c r="O181" i="3"/>
  <c r="L181" i="3" l="1"/>
  <c r="H182" i="3"/>
  <c r="N182" i="3" l="1"/>
  <c r="K183" i="3" s="1"/>
  <c r="P183" i="3" l="1"/>
  <c r="O182" i="3"/>
  <c r="L182" i="3" l="1"/>
  <c r="H183" i="3"/>
  <c r="N183" i="3" l="1"/>
  <c r="K184" i="3" s="1"/>
  <c r="P184" i="3" l="1"/>
  <c r="O183" i="3"/>
  <c r="L183" i="3" l="1"/>
  <c r="H184" i="3"/>
  <c r="N184" i="3" l="1"/>
  <c r="K185" i="3" s="1"/>
  <c r="P185" i="3" l="1"/>
  <c r="O184" i="3"/>
  <c r="L184" i="3" l="1"/>
  <c r="H185" i="3"/>
  <c r="N185" i="3" l="1"/>
  <c r="K186" i="3" s="1"/>
  <c r="P186" i="3" l="1"/>
  <c r="O185" i="3"/>
  <c r="L185" i="3" l="1"/>
  <c r="H186" i="3"/>
  <c r="N186" i="3" l="1"/>
  <c r="K187" i="3" s="1"/>
  <c r="P187" i="3" l="1"/>
  <c r="O186" i="3"/>
  <c r="L186" i="3" l="1"/>
  <c r="H187" i="3"/>
  <c r="N187" i="3" l="1"/>
  <c r="K188" i="3" s="1"/>
  <c r="P188" i="3" l="1"/>
  <c r="O187" i="3"/>
  <c r="L187" i="3" l="1"/>
  <c r="H188" i="3"/>
  <c r="N188" i="3" l="1"/>
  <c r="K189" i="3" s="1"/>
  <c r="P189" i="3" l="1"/>
  <c r="O188" i="3"/>
  <c r="L188" i="3" l="1"/>
  <c r="H189" i="3"/>
  <c r="N189" i="3" l="1"/>
  <c r="K190" i="3" s="1"/>
  <c r="P190" i="3" l="1"/>
  <c r="O189" i="3"/>
  <c r="L189" i="3" l="1"/>
  <c r="H190" i="3"/>
  <c r="N190" i="3" l="1"/>
  <c r="K191" i="3" s="1"/>
  <c r="P191" i="3" l="1"/>
  <c r="O190" i="3"/>
  <c r="L190" i="3" l="1"/>
  <c r="H191" i="3"/>
  <c r="N191" i="3" l="1"/>
  <c r="K192" i="3" s="1"/>
  <c r="P192" i="3" l="1"/>
  <c r="O191" i="3"/>
  <c r="L191" i="3" l="1"/>
  <c r="H192" i="3"/>
  <c r="N192" i="3" l="1"/>
  <c r="K193" i="3" s="1"/>
  <c r="P193" i="3" l="1"/>
  <c r="O192" i="3"/>
  <c r="L192" i="3" l="1"/>
  <c r="H193" i="3"/>
  <c r="N193" i="3" l="1"/>
  <c r="K194" i="3" s="1"/>
  <c r="P194" i="3" l="1"/>
  <c r="O193" i="3"/>
  <c r="L193" i="3" l="1"/>
  <c r="H194" i="3"/>
  <c r="N194" i="3" l="1"/>
  <c r="K195" i="3" s="1"/>
  <c r="P195" i="3" l="1"/>
  <c r="O194" i="3"/>
  <c r="L194" i="3" l="1"/>
  <c r="H195" i="3"/>
  <c r="N195" i="3" l="1"/>
  <c r="O195" i="3" l="1"/>
  <c r="L195" i="3" l="1"/>
  <c r="H196" i="3"/>
  <c r="K196" i="3"/>
  <c r="P196" i="3" l="1"/>
  <c r="N196" i="3"/>
  <c r="K197" i="3" s="1"/>
  <c r="P197" i="3" l="1"/>
  <c r="O196" i="3"/>
  <c r="L196" i="3" l="1"/>
  <c r="H197" i="3"/>
  <c r="N197" i="3" l="1"/>
  <c r="K198" i="3" s="1"/>
  <c r="P198" i="3" l="1"/>
  <c r="O197" i="3"/>
  <c r="L197" i="3" l="1"/>
  <c r="H198" i="3"/>
  <c r="N198" i="3" l="1"/>
  <c r="K199" i="3" s="1"/>
  <c r="P199" i="3" l="1"/>
  <c r="O198" i="3"/>
  <c r="L198" i="3" l="1"/>
  <c r="H199" i="3"/>
  <c r="N199" i="3" l="1"/>
  <c r="K200" i="3" s="1"/>
  <c r="P200" i="3" l="1"/>
  <c r="O199" i="3"/>
  <c r="L199" i="3" l="1"/>
  <c r="H200" i="3"/>
  <c r="N200" i="3" l="1"/>
  <c r="K201" i="3" s="1"/>
  <c r="P201" i="3" l="1"/>
  <c r="O200" i="3"/>
  <c r="L200" i="3" l="1"/>
  <c r="H201" i="3"/>
  <c r="N201" i="3" l="1"/>
  <c r="K202" i="3" s="1"/>
  <c r="P202" i="3" l="1"/>
  <c r="O201" i="3"/>
  <c r="L201" i="3" l="1"/>
  <c r="H202" i="3"/>
  <c r="N202" i="3" l="1"/>
  <c r="K203" i="3" s="1"/>
  <c r="P203" i="3" l="1"/>
  <c r="O202" i="3"/>
  <c r="H203" i="3" l="1"/>
  <c r="L202" i="3"/>
  <c r="N203" i="3" l="1"/>
  <c r="K204" i="3" s="1"/>
  <c r="P204" i="3" l="1"/>
  <c r="O203" i="3"/>
  <c r="L203" i="3" l="1"/>
  <c r="H204" i="3"/>
  <c r="N204" i="3" l="1"/>
  <c r="K205" i="3" s="1"/>
  <c r="P205" i="3" l="1"/>
  <c r="O204" i="3"/>
  <c r="L204" i="3" l="1"/>
  <c r="H205" i="3"/>
  <c r="N205" i="3" l="1"/>
  <c r="K206" i="3" s="1"/>
  <c r="P206" i="3" l="1"/>
  <c r="O205" i="3"/>
  <c r="L205" i="3" l="1"/>
  <c r="H206" i="3"/>
  <c r="N206" i="3" l="1"/>
  <c r="K207" i="3" s="1"/>
  <c r="P207" i="3" l="1"/>
  <c r="O206" i="3"/>
  <c r="L206" i="3" l="1"/>
  <c r="H207" i="3"/>
  <c r="N207" i="3" l="1"/>
  <c r="K208" i="3" s="1"/>
  <c r="P208" i="3" l="1"/>
  <c r="O207" i="3"/>
  <c r="L207" i="3" l="1"/>
  <c r="H208" i="3"/>
  <c r="N208" i="3" l="1"/>
  <c r="K209" i="3" s="1"/>
  <c r="P209" i="3" l="1"/>
  <c r="O208" i="3"/>
  <c r="L208" i="3" l="1"/>
  <c r="H209" i="3"/>
  <c r="N209" i="3" l="1"/>
  <c r="K210" i="3" s="1"/>
  <c r="P210" i="3" l="1"/>
  <c r="O209" i="3"/>
  <c r="L209" i="3" l="1"/>
  <c r="H210" i="3"/>
  <c r="N210" i="3" l="1"/>
  <c r="K211" i="3" s="1"/>
  <c r="P211" i="3" l="1"/>
  <c r="O210" i="3"/>
  <c r="L210" i="3" l="1"/>
  <c r="H211" i="3"/>
  <c r="N211" i="3" l="1"/>
  <c r="K212" i="3" s="1"/>
  <c r="P212" i="3" l="1"/>
  <c r="O211" i="3"/>
  <c r="L211" i="3" l="1"/>
  <c r="H212" i="3"/>
  <c r="N212" i="3" l="1"/>
  <c r="K213" i="3" s="1"/>
  <c r="P213" i="3" l="1"/>
  <c r="O212" i="3"/>
  <c r="L212" i="3" l="1"/>
  <c r="H213" i="3"/>
  <c r="N213" i="3" l="1"/>
  <c r="K214" i="3" s="1"/>
  <c r="P214" i="3" l="1"/>
  <c r="O213" i="3"/>
  <c r="L213" i="3" l="1"/>
  <c r="H214" i="3"/>
  <c r="N214" i="3" l="1"/>
  <c r="K215" i="3" s="1"/>
  <c r="P215" i="3" l="1"/>
  <c r="O214" i="3"/>
  <c r="L214" i="3" l="1"/>
  <c r="H215" i="3"/>
  <c r="N215" i="3" l="1"/>
  <c r="K216" i="3" s="1"/>
  <c r="P216" i="3" l="1"/>
  <c r="O215" i="3"/>
  <c r="L215" i="3" l="1"/>
  <c r="H216" i="3"/>
  <c r="N216" i="3" l="1"/>
  <c r="O216" i="3" l="1"/>
  <c r="L216" i="3" l="1"/>
  <c r="H217" i="3"/>
  <c r="K217" i="3"/>
  <c r="P217" i="3" l="1"/>
  <c r="N217" i="3"/>
  <c r="K218" i="3" s="1"/>
  <c r="P218" i="3" l="1"/>
  <c r="O217" i="3"/>
  <c r="L217" i="3" l="1"/>
  <c r="H218" i="3"/>
  <c r="N218" i="3" l="1"/>
  <c r="K219" i="3" s="1"/>
  <c r="P219" i="3" l="1"/>
  <c r="O218" i="3"/>
  <c r="L218" i="3" l="1"/>
  <c r="H219" i="3"/>
  <c r="N219" i="3" l="1"/>
  <c r="K220" i="3" s="1"/>
  <c r="P220" i="3" l="1"/>
  <c r="O219" i="3"/>
  <c r="L219" i="3" l="1"/>
  <c r="H220" i="3"/>
  <c r="N220" i="3" l="1"/>
  <c r="K221" i="3" s="1"/>
  <c r="P221" i="3" l="1"/>
  <c r="O220" i="3"/>
  <c r="L220" i="3" l="1"/>
  <c r="H221" i="3"/>
  <c r="N221" i="3" l="1"/>
  <c r="K222" i="3" s="1"/>
  <c r="P222" i="3" l="1"/>
  <c r="O221" i="3"/>
  <c r="L221" i="3" l="1"/>
  <c r="H222" i="3"/>
  <c r="N222" i="3" l="1"/>
  <c r="K223" i="3" s="1"/>
  <c r="P223" i="3" l="1"/>
  <c r="O222" i="3"/>
  <c r="L222" i="3" l="1"/>
  <c r="H223" i="3"/>
  <c r="N223" i="3" l="1"/>
  <c r="K224" i="3" s="1"/>
  <c r="P224" i="3" l="1"/>
  <c r="O223" i="3"/>
  <c r="L223" i="3" l="1"/>
  <c r="H224" i="3"/>
  <c r="N224" i="3" l="1"/>
  <c r="K225" i="3" s="1"/>
  <c r="P225" i="3" l="1"/>
  <c r="O224" i="3"/>
  <c r="L224" i="3" l="1"/>
  <c r="H225" i="3"/>
  <c r="N225" i="3" l="1"/>
  <c r="K226" i="3" s="1"/>
  <c r="P226" i="3" l="1"/>
  <c r="O225" i="3"/>
  <c r="L225" i="3" l="1"/>
  <c r="H226" i="3"/>
  <c r="N226" i="3" l="1"/>
  <c r="K227" i="3" s="1"/>
  <c r="P227" i="3" l="1"/>
  <c r="O226" i="3"/>
  <c r="L226" i="3" l="1"/>
  <c r="H227" i="3"/>
  <c r="N227" i="3" l="1"/>
  <c r="K228" i="3" s="1"/>
  <c r="P228" i="3" l="1"/>
  <c r="O227" i="3"/>
  <c r="L227" i="3" l="1"/>
  <c r="H228" i="3"/>
  <c r="N228" i="3" l="1"/>
  <c r="K229" i="3" s="1"/>
  <c r="P229" i="3" l="1"/>
  <c r="O228" i="3"/>
  <c r="L228" i="3" l="1"/>
  <c r="H229" i="3"/>
  <c r="N229" i="3" l="1"/>
  <c r="K230" i="3" s="1"/>
  <c r="P230" i="3" l="1"/>
  <c r="O229" i="3"/>
  <c r="L229" i="3" l="1"/>
  <c r="H230" i="3"/>
  <c r="N230" i="3" l="1"/>
  <c r="K231" i="3" s="1"/>
  <c r="P231" i="3" l="1"/>
  <c r="O230" i="3"/>
  <c r="L230" i="3" l="1"/>
  <c r="H231" i="3"/>
  <c r="N231" i="3" l="1"/>
  <c r="K232" i="3" s="1"/>
  <c r="P232" i="3" l="1"/>
  <c r="O231" i="3"/>
  <c r="L231" i="3" l="1"/>
  <c r="H232" i="3"/>
  <c r="N232" i="3" l="1"/>
  <c r="K233" i="3" s="1"/>
  <c r="P233" i="3" l="1"/>
  <c r="O232" i="3"/>
  <c r="L232" i="3" l="1"/>
  <c r="H233" i="3"/>
  <c r="N233" i="3" l="1"/>
  <c r="O233" i="3" l="1"/>
  <c r="L233" i="3" l="1"/>
  <c r="H234" i="3"/>
  <c r="K234" i="3"/>
  <c r="P234" i="3" l="1"/>
  <c r="N234" i="3"/>
  <c r="K235" i="3" s="1"/>
  <c r="P235" i="3" l="1"/>
  <c r="O234" i="3"/>
  <c r="L234" i="3" l="1"/>
  <c r="H235" i="3"/>
  <c r="N235" i="3" l="1"/>
  <c r="K236" i="3" s="1"/>
  <c r="P236" i="3" l="1"/>
  <c r="O235" i="3"/>
  <c r="L235" i="3" l="1"/>
  <c r="H236" i="3"/>
  <c r="N236" i="3" l="1"/>
  <c r="K237" i="3" s="1"/>
  <c r="P237" i="3" l="1"/>
  <c r="O236" i="3"/>
  <c r="L236" i="3" l="1"/>
  <c r="H237" i="3"/>
  <c r="N237" i="3" l="1"/>
  <c r="K238" i="3" s="1"/>
  <c r="P238" i="3" l="1"/>
  <c r="O237" i="3"/>
  <c r="L237" i="3" l="1"/>
  <c r="H238" i="3"/>
  <c r="N238" i="3" l="1"/>
  <c r="K239" i="3" s="1"/>
  <c r="P239" i="3" l="1"/>
  <c r="O238" i="3"/>
  <c r="L238" i="3" l="1"/>
  <c r="H239" i="3"/>
  <c r="N239" i="3" l="1"/>
  <c r="K240" i="3" s="1"/>
  <c r="P240" i="3" l="1"/>
  <c r="O239" i="3"/>
  <c r="L239" i="3" l="1"/>
  <c r="H240" i="3"/>
  <c r="N240" i="3" l="1"/>
  <c r="K241" i="3" s="1"/>
  <c r="P241" i="3" l="1"/>
  <c r="O240" i="3"/>
  <c r="L240" i="3" l="1"/>
  <c r="H241" i="3"/>
  <c r="N241" i="3" l="1"/>
  <c r="K242" i="3" s="1"/>
  <c r="P242" i="3" l="1"/>
  <c r="O241" i="3"/>
  <c r="L241" i="3" l="1"/>
  <c r="H242" i="3"/>
  <c r="N242" i="3" l="1"/>
  <c r="K243" i="3" s="1"/>
  <c r="P243" i="3" l="1"/>
  <c r="O242" i="3"/>
  <c r="L242" i="3" l="1"/>
  <c r="H243" i="3"/>
  <c r="N243" i="3" l="1"/>
  <c r="K244" i="3" s="1"/>
  <c r="P244" i="3" l="1"/>
  <c r="O243" i="3"/>
  <c r="L243" i="3" l="1"/>
  <c r="H244" i="3"/>
  <c r="N244" i="3" l="1"/>
  <c r="K245" i="3" s="1"/>
  <c r="P245" i="3" l="1"/>
  <c r="O244" i="3"/>
  <c r="L244" i="3" l="1"/>
  <c r="H245" i="3"/>
  <c r="N245" i="3" l="1"/>
  <c r="K246" i="3" s="1"/>
  <c r="P246" i="3" l="1"/>
  <c r="O245" i="3"/>
  <c r="L245" i="3" l="1"/>
  <c r="H246" i="3"/>
  <c r="N246" i="3" l="1"/>
  <c r="K247" i="3" s="1"/>
  <c r="P247" i="3" l="1"/>
  <c r="O246" i="3"/>
  <c r="L246" i="3" l="1"/>
  <c r="H247" i="3"/>
  <c r="N247" i="3" l="1"/>
  <c r="K248" i="3" s="1"/>
  <c r="P248" i="3" l="1"/>
  <c r="O247" i="3"/>
  <c r="L247" i="3" l="1"/>
  <c r="H248" i="3"/>
  <c r="N248" i="3" l="1"/>
  <c r="K249" i="3" s="1"/>
  <c r="P249" i="3" l="1"/>
  <c r="O248" i="3"/>
  <c r="L248" i="3" l="1"/>
  <c r="H249" i="3"/>
  <c r="N249" i="3" l="1"/>
  <c r="K250" i="3" s="1"/>
  <c r="P250" i="3" l="1"/>
  <c r="O249" i="3"/>
  <c r="L249" i="3" l="1"/>
  <c r="H250" i="3"/>
  <c r="N250" i="3" l="1"/>
  <c r="K251" i="3" s="1"/>
  <c r="P251" i="3" l="1"/>
  <c r="O250" i="3"/>
  <c r="L250" i="3" l="1"/>
  <c r="H251" i="3"/>
  <c r="N251" i="3" l="1"/>
  <c r="K252" i="3" s="1"/>
  <c r="P252" i="3" l="1"/>
  <c r="O251" i="3"/>
  <c r="L251" i="3" l="1"/>
  <c r="H252" i="3"/>
  <c r="N252" i="3" l="1"/>
  <c r="K253" i="3" s="1"/>
  <c r="P253" i="3" l="1"/>
  <c r="O252" i="3"/>
  <c r="L252" i="3" l="1"/>
  <c r="H253" i="3"/>
  <c r="N253" i="3" l="1"/>
  <c r="O253" i="3" l="1"/>
  <c r="L253" i="3" l="1"/>
  <c r="H254" i="3"/>
  <c r="K254" i="3"/>
  <c r="N254" i="3" l="1"/>
  <c r="P254" i="3"/>
  <c r="K255" i="3"/>
  <c r="O254" i="3"/>
  <c r="L254" i="3" l="1"/>
  <c r="H255" i="3"/>
  <c r="N255" i="3"/>
  <c r="P255" i="3"/>
  <c r="K256" i="3" l="1"/>
  <c r="O255" i="3"/>
  <c r="L255" i="3" l="1"/>
  <c r="H256" i="3"/>
  <c r="P256" i="3"/>
  <c r="N256" i="3" l="1"/>
  <c r="K257" i="3" s="1"/>
  <c r="P257" i="3" l="1"/>
  <c r="O256" i="3"/>
  <c r="L256" i="3" l="1"/>
  <c r="H257" i="3"/>
  <c r="N257" i="3" l="1"/>
  <c r="K258" i="3" s="1"/>
  <c r="P258" i="3" l="1"/>
  <c r="O257" i="3"/>
  <c r="L257" i="3" l="1"/>
  <c r="H258" i="3"/>
  <c r="N258" i="3" l="1"/>
  <c r="K259" i="3" s="1"/>
  <c r="P259" i="3" l="1"/>
  <c r="O258" i="3"/>
  <c r="L258" i="3" l="1"/>
  <c r="H259" i="3"/>
  <c r="N259" i="3" l="1"/>
  <c r="K260" i="3" s="1"/>
  <c r="P260" i="3" l="1"/>
  <c r="O259" i="3"/>
  <c r="L259" i="3" l="1"/>
  <c r="H260" i="3"/>
  <c r="N260" i="3" l="1"/>
  <c r="K261" i="3" s="1"/>
  <c r="P261" i="3" l="1"/>
  <c r="O260" i="3"/>
  <c r="L260" i="3" l="1"/>
  <c r="H261" i="3"/>
  <c r="N261" i="3" l="1"/>
  <c r="K262" i="3" s="1"/>
  <c r="P262" i="3" l="1"/>
  <c r="O261" i="3"/>
  <c r="L261" i="3" l="1"/>
  <c r="H262" i="3"/>
  <c r="N262" i="3" l="1"/>
  <c r="K263" i="3" s="1"/>
  <c r="P263" i="3" l="1"/>
  <c r="O262" i="3"/>
  <c r="L262" i="3" l="1"/>
  <c r="H263" i="3"/>
  <c r="N263" i="3" l="1"/>
  <c r="K264" i="3" s="1"/>
  <c r="P264" i="3" l="1"/>
  <c r="O263" i="3"/>
  <c r="L263" i="3" l="1"/>
  <c r="H264" i="3"/>
  <c r="N264" i="3" l="1"/>
  <c r="K265" i="3" s="1"/>
  <c r="P265" i="3" l="1"/>
  <c r="O264" i="3"/>
  <c r="L264" i="3" l="1"/>
  <c r="H265" i="3"/>
  <c r="N265" i="3" l="1"/>
  <c r="K266" i="3" s="1"/>
  <c r="P266" i="3" l="1"/>
  <c r="O265" i="3"/>
  <c r="L265" i="3" l="1"/>
  <c r="H266" i="3"/>
  <c r="N266" i="3" l="1"/>
  <c r="K267" i="3" s="1"/>
  <c r="P267" i="3" l="1"/>
  <c r="O266" i="3"/>
  <c r="L266" i="3" l="1"/>
  <c r="H267" i="3"/>
  <c r="N267" i="3" l="1"/>
  <c r="K268" i="3" s="1"/>
  <c r="P268" i="3" l="1"/>
  <c r="O267" i="3"/>
  <c r="L267" i="3" l="1"/>
  <c r="H268" i="3"/>
  <c r="N268" i="3" l="1"/>
  <c r="K269" i="3" s="1"/>
  <c r="P269" i="3" l="1"/>
  <c r="O268" i="3"/>
  <c r="L268" i="3" l="1"/>
  <c r="H269" i="3"/>
  <c r="N269" i="3" l="1"/>
  <c r="K270" i="3" s="1"/>
  <c r="P270" i="3" l="1"/>
  <c r="O269" i="3"/>
  <c r="L269" i="3" l="1"/>
  <c r="H270" i="3"/>
  <c r="N270" i="3" l="1"/>
  <c r="K271" i="3" s="1"/>
  <c r="P271" i="3" l="1"/>
  <c r="O270" i="3"/>
  <c r="L270" i="3" l="1"/>
  <c r="H271" i="3"/>
  <c r="N271" i="3" l="1"/>
  <c r="K272" i="3" s="1"/>
  <c r="P272" i="3" l="1"/>
  <c r="O271" i="3"/>
  <c r="L271" i="3" l="1"/>
  <c r="H272" i="3"/>
  <c r="N272" i="3" l="1"/>
  <c r="K273" i="3" s="1"/>
  <c r="P273" i="3" l="1"/>
  <c r="O272" i="3"/>
  <c r="L272" i="3" l="1"/>
  <c r="H273" i="3"/>
  <c r="N273" i="3" l="1"/>
  <c r="K274" i="3" s="1"/>
  <c r="P274" i="3" l="1"/>
  <c r="O273" i="3"/>
  <c r="L273" i="3" l="1"/>
  <c r="H274" i="3"/>
  <c r="N274" i="3" l="1"/>
  <c r="K275" i="3" s="1"/>
  <c r="P275" i="3" l="1"/>
  <c r="O274" i="3"/>
  <c r="L274" i="3" l="1"/>
  <c r="H275" i="3"/>
  <c r="N275" i="3" l="1"/>
  <c r="K276" i="3" s="1"/>
  <c r="P276" i="3" l="1"/>
  <c r="O275" i="3"/>
  <c r="L275" i="3" l="1"/>
  <c r="H276" i="3"/>
  <c r="N276" i="3" l="1"/>
  <c r="K277" i="3" s="1"/>
  <c r="P277" i="3" l="1"/>
  <c r="O276" i="3"/>
  <c r="L276" i="3" l="1"/>
  <c r="H277" i="3"/>
  <c r="N277" i="3" l="1"/>
  <c r="K278" i="3" s="1"/>
  <c r="P278" i="3" l="1"/>
  <c r="O277" i="3"/>
  <c r="L277" i="3" l="1"/>
  <c r="H278" i="3"/>
  <c r="N278" i="3" l="1"/>
  <c r="K279" i="3" s="1"/>
  <c r="P279" i="3" l="1"/>
  <c r="O278" i="3"/>
  <c r="L278" i="3" l="1"/>
  <c r="H279" i="3"/>
  <c r="N279" i="3" l="1"/>
  <c r="K280" i="3" s="1"/>
  <c r="P280" i="3" l="1"/>
  <c r="O279" i="3"/>
  <c r="L279" i="3" l="1"/>
  <c r="H280" i="3"/>
  <c r="N280" i="3" l="1"/>
  <c r="K281" i="3" s="1"/>
  <c r="P281" i="3" l="1"/>
  <c r="O280" i="3"/>
  <c r="L280" i="3" l="1"/>
  <c r="H281" i="3"/>
  <c r="N281" i="3" l="1"/>
  <c r="K282" i="3" s="1"/>
  <c r="P282" i="3" l="1"/>
  <c r="O281" i="3"/>
  <c r="L281" i="3" l="1"/>
  <c r="H282" i="3"/>
  <c r="N282" i="3" l="1"/>
  <c r="K283" i="3" s="1"/>
  <c r="P283" i="3" l="1"/>
  <c r="O282" i="3"/>
  <c r="L282" i="3" l="1"/>
  <c r="H283" i="3"/>
  <c r="N283" i="3" l="1"/>
  <c r="O283" i="3" l="1"/>
  <c r="L283" i="3" l="1"/>
  <c r="H284" i="3"/>
  <c r="K284" i="3"/>
  <c r="N284" i="3" l="1"/>
  <c r="K285" i="3" s="1"/>
  <c r="P284" i="3"/>
  <c r="P285" i="3" l="1"/>
  <c r="O284" i="3"/>
  <c r="L284" i="3" l="1"/>
  <c r="H285" i="3"/>
  <c r="N285" i="3" l="1"/>
  <c r="K286" i="3" s="1"/>
  <c r="P286" i="3" l="1"/>
  <c r="O285" i="3"/>
  <c r="L285" i="3" l="1"/>
  <c r="H286" i="3"/>
  <c r="N286" i="3" l="1"/>
  <c r="K287" i="3" s="1"/>
  <c r="P287" i="3" l="1"/>
  <c r="O286" i="3"/>
  <c r="L286" i="3" l="1"/>
  <c r="H287" i="3"/>
  <c r="N287" i="3" l="1"/>
  <c r="K288" i="3" s="1"/>
  <c r="P288" i="3" l="1"/>
  <c r="O287" i="3"/>
  <c r="L287" i="3" l="1"/>
  <c r="H288" i="3"/>
  <c r="N288" i="3" l="1"/>
  <c r="K289" i="3" s="1"/>
  <c r="P289" i="3" l="1"/>
  <c r="O288" i="3"/>
  <c r="L288" i="3" l="1"/>
  <c r="H289" i="3"/>
  <c r="N289" i="3" l="1"/>
  <c r="K290" i="3" s="1"/>
  <c r="P290" i="3" l="1"/>
  <c r="O289" i="3"/>
  <c r="L289" i="3" l="1"/>
  <c r="H290" i="3"/>
  <c r="N290" i="3" l="1"/>
  <c r="K291" i="3" s="1"/>
  <c r="P291" i="3" l="1"/>
  <c r="O290" i="3"/>
  <c r="L290" i="3" l="1"/>
  <c r="H291" i="3"/>
  <c r="N291" i="3" l="1"/>
  <c r="K292" i="3" s="1"/>
  <c r="P292" i="3" l="1"/>
  <c r="O291" i="3"/>
  <c r="L291" i="3" l="1"/>
  <c r="H292" i="3"/>
  <c r="N292" i="3" l="1"/>
  <c r="K293" i="3" s="1"/>
  <c r="P293" i="3" l="1"/>
  <c r="O292" i="3"/>
  <c r="L292" i="3" l="1"/>
  <c r="H293" i="3"/>
  <c r="N293" i="3" l="1"/>
  <c r="K294" i="3" s="1"/>
  <c r="P294" i="3" l="1"/>
  <c r="O293" i="3"/>
  <c r="L293" i="3" l="1"/>
  <c r="H294" i="3"/>
  <c r="N294" i="3" l="1"/>
  <c r="K295" i="3" s="1"/>
  <c r="P295" i="3" l="1"/>
  <c r="O294" i="3"/>
  <c r="L294" i="3" l="1"/>
  <c r="H295" i="3"/>
  <c r="N295" i="3" l="1"/>
  <c r="K296" i="3" s="1"/>
  <c r="P296" i="3" l="1"/>
  <c r="O295" i="3"/>
  <c r="L295" i="3" l="1"/>
  <c r="H296" i="3"/>
  <c r="N296" i="3" l="1"/>
  <c r="K297" i="3" s="1"/>
  <c r="P297" i="3" l="1"/>
  <c r="O296" i="3"/>
  <c r="L296" i="3" l="1"/>
  <c r="H297" i="3"/>
  <c r="N297" i="3" l="1"/>
  <c r="K298" i="3" s="1"/>
  <c r="P298" i="3" l="1"/>
  <c r="O297" i="3"/>
  <c r="L297" i="3" l="1"/>
  <c r="H298" i="3"/>
  <c r="N298" i="3" l="1"/>
  <c r="K299" i="3" s="1"/>
  <c r="P299" i="3" l="1"/>
  <c r="O298" i="3"/>
  <c r="L298" i="3" l="1"/>
  <c r="H299" i="3"/>
  <c r="N299" i="3" l="1"/>
  <c r="K300" i="3" s="1"/>
  <c r="P300" i="3" l="1"/>
  <c r="O299" i="3"/>
  <c r="L299" i="3" l="1"/>
  <c r="H300" i="3"/>
  <c r="N300" i="3" l="1"/>
  <c r="K301" i="3" s="1"/>
  <c r="P301" i="3" l="1"/>
  <c r="O300" i="3"/>
  <c r="L300" i="3" l="1"/>
  <c r="H301" i="3"/>
  <c r="N301" i="3" l="1"/>
  <c r="K302" i="3" s="1"/>
  <c r="P302" i="3" l="1"/>
  <c r="O301" i="3"/>
  <c r="L301" i="3" l="1"/>
  <c r="H302" i="3"/>
  <c r="N302" i="3" l="1"/>
  <c r="K303" i="3" s="1"/>
  <c r="P303" i="3" l="1"/>
  <c r="O302" i="3"/>
  <c r="L302" i="3" l="1"/>
  <c r="H303" i="3"/>
  <c r="N303" i="3" l="1"/>
  <c r="K304" i="3" s="1"/>
  <c r="P304" i="3" l="1"/>
  <c r="O303" i="3"/>
  <c r="L303" i="3" l="1"/>
  <c r="H304" i="3"/>
  <c r="N304" i="3" l="1"/>
  <c r="K305" i="3" s="1"/>
  <c r="P305" i="3" l="1"/>
  <c r="O304" i="3"/>
  <c r="L304" i="3" l="1"/>
  <c r="H305" i="3"/>
  <c r="N305" i="3" l="1"/>
  <c r="K306" i="3" s="1"/>
  <c r="P306" i="3" l="1"/>
  <c r="O305" i="3"/>
  <c r="L305" i="3" l="1"/>
  <c r="H306" i="3"/>
  <c r="N306" i="3" l="1"/>
  <c r="K307" i="3" s="1"/>
  <c r="P307" i="3" l="1"/>
  <c r="O306" i="3"/>
  <c r="L306" i="3" l="1"/>
  <c r="H307" i="3"/>
  <c r="N307" i="3" l="1"/>
  <c r="K308" i="3" s="1"/>
  <c r="P308" i="3" l="1"/>
  <c r="O307" i="3"/>
  <c r="L307" i="3" l="1"/>
  <c r="H308" i="3"/>
  <c r="N308" i="3" l="1"/>
  <c r="K309" i="3" s="1"/>
  <c r="P309" i="3" l="1"/>
  <c r="O308" i="3"/>
  <c r="L308" i="3" l="1"/>
  <c r="H309" i="3"/>
  <c r="N309" i="3" l="1"/>
  <c r="K310" i="3" s="1"/>
  <c r="P310" i="3" l="1"/>
  <c r="O309" i="3"/>
  <c r="L309" i="3" l="1"/>
  <c r="H310" i="3"/>
  <c r="N310" i="3" l="1"/>
  <c r="K311" i="3" s="1"/>
  <c r="P311" i="3" l="1"/>
  <c r="O310" i="3"/>
  <c r="L310" i="3" l="1"/>
  <c r="H311" i="3"/>
  <c r="N311" i="3" l="1"/>
  <c r="K312" i="3" s="1"/>
  <c r="P312" i="3" l="1"/>
  <c r="O311" i="3"/>
  <c r="L311" i="3" l="1"/>
  <c r="H312" i="3"/>
  <c r="N312" i="3" l="1"/>
  <c r="K313" i="3" s="1"/>
  <c r="P313" i="3" l="1"/>
  <c r="O312" i="3"/>
  <c r="L312" i="3" l="1"/>
  <c r="H313" i="3"/>
  <c r="N313" i="3" l="1"/>
  <c r="K314" i="3" s="1"/>
  <c r="P314" i="3" l="1"/>
  <c r="O313" i="3"/>
  <c r="L313" i="3" l="1"/>
  <c r="H314" i="3"/>
  <c r="N314" i="3" l="1"/>
  <c r="K315" i="3" s="1"/>
  <c r="P315" i="3" l="1"/>
  <c r="O314" i="3"/>
  <c r="L314" i="3" l="1"/>
  <c r="H315" i="3"/>
  <c r="N315" i="3" l="1"/>
  <c r="K316" i="3" s="1"/>
  <c r="P316" i="3" l="1"/>
  <c r="O315" i="3"/>
  <c r="L315" i="3" l="1"/>
  <c r="H316" i="3"/>
  <c r="N316" i="3" l="1"/>
  <c r="K317" i="3" s="1"/>
  <c r="P317" i="3" l="1"/>
  <c r="O316" i="3"/>
  <c r="L316" i="3" l="1"/>
  <c r="H317" i="3"/>
  <c r="N317" i="3" l="1"/>
  <c r="K318" i="3" s="1"/>
  <c r="P318" i="3" l="1"/>
  <c r="O317" i="3"/>
  <c r="L317" i="3" l="1"/>
  <c r="H318" i="3"/>
  <c r="N318" i="3" l="1"/>
  <c r="K319" i="3" s="1"/>
  <c r="P319" i="3" l="1"/>
  <c r="O318" i="3"/>
  <c r="L318" i="3" l="1"/>
  <c r="H319" i="3"/>
  <c r="N319" i="3" l="1"/>
  <c r="K320" i="3" s="1"/>
  <c r="P320" i="3" l="1"/>
  <c r="O319" i="3"/>
  <c r="L319" i="3" l="1"/>
  <c r="H320" i="3"/>
  <c r="N320" i="3" l="1"/>
  <c r="K321" i="3" s="1"/>
  <c r="P321" i="3" l="1"/>
  <c r="O320" i="3"/>
  <c r="L320" i="3" l="1"/>
  <c r="H321" i="3"/>
  <c r="N321" i="3" l="1"/>
  <c r="K322" i="3" s="1"/>
  <c r="P322" i="3" l="1"/>
  <c r="O321" i="3"/>
  <c r="L321" i="3" l="1"/>
  <c r="H322" i="3"/>
  <c r="N322" i="3" l="1"/>
  <c r="K323" i="3" s="1"/>
  <c r="P323" i="3" l="1"/>
  <c r="O322" i="3"/>
  <c r="L322" i="3" l="1"/>
  <c r="H323" i="3"/>
  <c r="N323" i="3" l="1"/>
  <c r="K324" i="3" s="1"/>
  <c r="P324" i="3" l="1"/>
  <c r="O323" i="3"/>
  <c r="L323" i="3" l="1"/>
  <c r="H324" i="3"/>
  <c r="N324" i="3" l="1"/>
  <c r="K325" i="3" s="1"/>
  <c r="P325" i="3" l="1"/>
  <c r="O324" i="3"/>
  <c r="L324" i="3" l="1"/>
  <c r="H325" i="3"/>
  <c r="N325" i="3" l="1"/>
  <c r="K326" i="3" s="1"/>
  <c r="P326" i="3" l="1"/>
  <c r="O325" i="3"/>
  <c r="L325" i="3" l="1"/>
  <c r="H326" i="3"/>
  <c r="N326" i="3" l="1"/>
  <c r="K327" i="3" s="1"/>
  <c r="P327" i="3" l="1"/>
  <c r="O326" i="3"/>
  <c r="L326" i="3" l="1"/>
  <c r="H327" i="3"/>
  <c r="N327" i="3" l="1"/>
  <c r="K328" i="3" s="1"/>
  <c r="P328" i="3" l="1"/>
  <c r="O327" i="3"/>
  <c r="L327" i="3" l="1"/>
  <c r="H328" i="3"/>
  <c r="N328" i="3" l="1"/>
  <c r="K329" i="3" s="1"/>
  <c r="P329" i="3" l="1"/>
  <c r="O328" i="3"/>
  <c r="L328" i="3" l="1"/>
  <c r="H329" i="3"/>
  <c r="N329" i="3" l="1"/>
  <c r="K330" i="3" s="1"/>
  <c r="P330" i="3" l="1"/>
  <c r="O329" i="3"/>
  <c r="L329" i="3" l="1"/>
  <c r="H330" i="3"/>
  <c r="N330" i="3" l="1"/>
  <c r="K331" i="3" s="1"/>
  <c r="P331" i="3" l="1"/>
  <c r="O330" i="3"/>
  <c r="L330" i="3" l="1"/>
  <c r="H331" i="3"/>
  <c r="N331" i="3" l="1"/>
  <c r="K332" i="3" s="1"/>
  <c r="P332" i="3" l="1"/>
  <c r="O331" i="3"/>
  <c r="L331" i="3" l="1"/>
  <c r="H332" i="3"/>
  <c r="N332" i="3" l="1"/>
  <c r="K333" i="3" s="1"/>
  <c r="P333" i="3" l="1"/>
  <c r="O332" i="3"/>
  <c r="L332" i="3" l="1"/>
  <c r="H333" i="3"/>
  <c r="N333" i="3" l="1"/>
  <c r="K334" i="3" s="1"/>
  <c r="P334" i="3" l="1"/>
  <c r="O333" i="3"/>
  <c r="L333" i="3" l="1"/>
  <c r="H334" i="3"/>
  <c r="N334" i="3" l="1"/>
  <c r="K335" i="3" s="1"/>
  <c r="P335" i="3" l="1"/>
  <c r="O334" i="3"/>
  <c r="L334" i="3" l="1"/>
  <c r="H335" i="3"/>
  <c r="N335" i="3" l="1"/>
  <c r="K336" i="3" s="1"/>
  <c r="P336" i="3" l="1"/>
  <c r="O335" i="3"/>
  <c r="L335" i="3" l="1"/>
  <c r="H336" i="3"/>
  <c r="N336" i="3" l="1"/>
  <c r="K337" i="3" s="1"/>
  <c r="P337" i="3" l="1"/>
  <c r="O336" i="3"/>
  <c r="L336" i="3" l="1"/>
  <c r="H337" i="3"/>
  <c r="N337" i="3" l="1"/>
  <c r="K338" i="3" s="1"/>
  <c r="P338" i="3" l="1"/>
  <c r="O337" i="3"/>
  <c r="L337" i="3" l="1"/>
  <c r="H338" i="3"/>
  <c r="N338" i="3" l="1"/>
  <c r="K339" i="3" s="1"/>
  <c r="P339" i="3" l="1"/>
  <c r="O338" i="3"/>
  <c r="L338" i="3" l="1"/>
  <c r="H339" i="3"/>
  <c r="N339" i="3" l="1"/>
  <c r="K340" i="3" s="1"/>
  <c r="P340" i="3" l="1"/>
  <c r="O339" i="3"/>
  <c r="L339" i="3" l="1"/>
  <c r="H340" i="3"/>
  <c r="N340" i="3" l="1"/>
  <c r="K341" i="3" s="1"/>
  <c r="P341" i="3" l="1"/>
  <c r="O340" i="3"/>
  <c r="L340" i="3" l="1"/>
  <c r="H341" i="3"/>
  <c r="N341" i="3" l="1"/>
  <c r="K342" i="3" s="1"/>
  <c r="P342" i="3" l="1"/>
  <c r="O341" i="3"/>
  <c r="L341" i="3" l="1"/>
  <c r="H342" i="3"/>
  <c r="N342" i="3" l="1"/>
  <c r="K343" i="3" s="1"/>
  <c r="P343" i="3" l="1"/>
  <c r="O342" i="3"/>
  <c r="L342" i="3" l="1"/>
  <c r="H343" i="3"/>
  <c r="N343" i="3" l="1"/>
  <c r="K344" i="3" s="1"/>
  <c r="P344" i="3" l="1"/>
  <c r="O343" i="3"/>
  <c r="L343" i="3" l="1"/>
  <c r="H344" i="3"/>
  <c r="N344" i="3" l="1"/>
  <c r="K345" i="3" s="1"/>
  <c r="P345" i="3" l="1"/>
  <c r="O344" i="3"/>
  <c r="L344" i="3" l="1"/>
  <c r="H345" i="3"/>
  <c r="N345" i="3" l="1"/>
  <c r="K346" i="3" s="1"/>
  <c r="P346" i="3" l="1"/>
  <c r="O345" i="3"/>
  <c r="L345" i="3" l="1"/>
  <c r="H346" i="3"/>
  <c r="N346" i="3" l="1"/>
  <c r="K347" i="3" s="1"/>
  <c r="P347" i="3" l="1"/>
  <c r="O346" i="3"/>
  <c r="L346" i="3" l="1"/>
  <c r="H347" i="3"/>
  <c r="N347" i="3" l="1"/>
  <c r="K348" i="3" s="1"/>
  <c r="P348" i="3" l="1"/>
  <c r="O347" i="3"/>
  <c r="L347" i="3" l="1"/>
  <c r="H348" i="3"/>
  <c r="N348" i="3" l="1"/>
  <c r="K349" i="3" s="1"/>
  <c r="P349" i="3" l="1"/>
  <c r="O348" i="3"/>
  <c r="L348" i="3" l="1"/>
  <c r="H349" i="3"/>
  <c r="N349" i="3" l="1"/>
  <c r="K350" i="3" s="1"/>
  <c r="P350" i="3" l="1"/>
  <c r="O349" i="3"/>
  <c r="L349" i="3" l="1"/>
  <c r="H350" i="3"/>
  <c r="N350" i="3" l="1"/>
  <c r="K351" i="3" s="1"/>
  <c r="P351" i="3" l="1"/>
  <c r="O350" i="3"/>
  <c r="L350" i="3" l="1"/>
  <c r="H351" i="3"/>
  <c r="N351" i="3" l="1"/>
  <c r="K352" i="3" s="1"/>
  <c r="P352" i="3" l="1"/>
  <c r="O351" i="3"/>
  <c r="L351" i="3" l="1"/>
  <c r="H352" i="3"/>
  <c r="N352" i="3" l="1"/>
  <c r="K353" i="3" s="1"/>
  <c r="P353" i="3" l="1"/>
  <c r="O352" i="3"/>
  <c r="L352" i="3" l="1"/>
  <c r="H353" i="3"/>
  <c r="N353" i="3" l="1"/>
  <c r="K354" i="3" s="1"/>
  <c r="P354" i="3" l="1"/>
  <c r="O353" i="3"/>
  <c r="L353" i="3" l="1"/>
  <c r="H354" i="3"/>
  <c r="N354" i="3" l="1"/>
  <c r="K355" i="3" s="1"/>
  <c r="P355" i="3" l="1"/>
  <c r="O354" i="3"/>
  <c r="L354" i="3" l="1"/>
  <c r="H355" i="3"/>
  <c r="N355" i="3" l="1"/>
  <c r="K356" i="3" s="1"/>
  <c r="P356" i="3" l="1"/>
  <c r="O355" i="3"/>
  <c r="L355" i="3" l="1"/>
  <c r="H356" i="3"/>
  <c r="N356" i="3" l="1"/>
  <c r="K357" i="3" s="1"/>
  <c r="P357" i="3" l="1"/>
  <c r="O356" i="3"/>
  <c r="L356" i="3" l="1"/>
  <c r="H357" i="3"/>
  <c r="N357" i="3" l="1"/>
  <c r="K358" i="3" s="1"/>
  <c r="P358" i="3" l="1"/>
  <c r="O357" i="3"/>
  <c r="L357" i="3" l="1"/>
  <c r="H358" i="3"/>
  <c r="N358" i="3" l="1"/>
  <c r="K359" i="3" s="1"/>
  <c r="P359" i="3" l="1"/>
  <c r="O358" i="3"/>
  <c r="L358" i="3" l="1"/>
  <c r="H359" i="3"/>
  <c r="N359" i="3" l="1"/>
  <c r="K360" i="3" s="1"/>
  <c r="P360" i="3" l="1"/>
  <c r="O359" i="3"/>
  <c r="L359" i="3" l="1"/>
  <c r="H360" i="3"/>
  <c r="N360" i="3" l="1"/>
  <c r="K361" i="3" s="1"/>
  <c r="P361" i="3" l="1"/>
  <c r="O360" i="3"/>
  <c r="L360" i="3" l="1"/>
  <c r="H361" i="3"/>
  <c r="N361" i="3" l="1"/>
  <c r="K362" i="3" s="1"/>
  <c r="P362" i="3" l="1"/>
  <c r="O361" i="3"/>
  <c r="L361" i="3" l="1"/>
  <c r="H362" i="3"/>
  <c r="N362" i="3" l="1"/>
  <c r="K363" i="3" s="1"/>
  <c r="P363" i="3" l="1"/>
  <c r="O362" i="3"/>
  <c r="L362" i="3" l="1"/>
  <c r="H363" i="3"/>
  <c r="N363" i="3" l="1"/>
  <c r="K364" i="3" s="1"/>
  <c r="P364" i="3" l="1"/>
  <c r="O363" i="3"/>
  <c r="L363" i="3" l="1"/>
  <c r="H364" i="3"/>
  <c r="N364" i="3" l="1"/>
  <c r="K365" i="3" s="1"/>
  <c r="P365" i="3" l="1"/>
  <c r="O364" i="3"/>
  <c r="L364" i="3" l="1"/>
  <c r="H365" i="3"/>
  <c r="N365" i="3" l="1"/>
  <c r="K366" i="3" s="1"/>
  <c r="P366" i="3" l="1"/>
  <c r="O365" i="3"/>
  <c r="L365" i="3" l="1"/>
  <c r="H366" i="3"/>
  <c r="N366" i="3" l="1"/>
  <c r="K367" i="3" s="1"/>
  <c r="P367" i="3" l="1"/>
  <c r="O366" i="3"/>
  <c r="L366" i="3" l="1"/>
  <c r="H367" i="3"/>
  <c r="N367" i="3" l="1"/>
  <c r="K368" i="3" s="1"/>
  <c r="P368" i="3" l="1"/>
  <c r="O367" i="3"/>
  <c r="L367" i="3" l="1"/>
  <c r="H368" i="3"/>
  <c r="N368" i="3" l="1"/>
  <c r="K369" i="3" s="1"/>
  <c r="P369" i="3" l="1"/>
  <c r="O368" i="3"/>
  <c r="L368" i="3" l="1"/>
  <c r="H369" i="3"/>
  <c r="N369" i="3" l="1"/>
  <c r="K370" i="3" s="1"/>
  <c r="P370" i="3" l="1"/>
  <c r="O369" i="3"/>
  <c r="L369" i="3" l="1"/>
  <c r="H370" i="3"/>
  <c r="N370" i="3" l="1"/>
  <c r="K371" i="3" s="1"/>
  <c r="P371" i="3" l="1"/>
  <c r="O370" i="3"/>
  <c r="L370" i="3" l="1"/>
  <c r="H371" i="3"/>
  <c r="N371" i="3" l="1"/>
  <c r="K372" i="3" s="1"/>
  <c r="P372" i="3" l="1"/>
  <c r="O371" i="3"/>
  <c r="L371" i="3" l="1"/>
  <c r="H372" i="3"/>
  <c r="N372" i="3" l="1"/>
  <c r="K373" i="3" s="1"/>
  <c r="P373" i="3" l="1"/>
  <c r="O372" i="3"/>
  <c r="L372" i="3" l="1"/>
  <c r="H373" i="3"/>
  <c r="N373" i="3" l="1"/>
  <c r="K374" i="3" s="1"/>
  <c r="P374" i="3" l="1"/>
  <c r="O373" i="3"/>
  <c r="L373" i="3" l="1"/>
  <c r="H374" i="3"/>
  <c r="N374" i="3" l="1"/>
  <c r="K375" i="3" s="1"/>
  <c r="P375" i="3" l="1"/>
  <c r="O374" i="3"/>
  <c r="L374" i="3" l="1"/>
  <c r="H375" i="3"/>
  <c r="N375" i="3" l="1"/>
  <c r="K376" i="3" s="1"/>
  <c r="P376" i="3" l="1"/>
  <c r="O375" i="3"/>
  <c r="L375" i="3" l="1"/>
  <c r="H376" i="3"/>
  <c r="N376" i="3" l="1"/>
  <c r="K377" i="3" s="1"/>
  <c r="P377" i="3" l="1"/>
  <c r="O376" i="3"/>
  <c r="L376" i="3" l="1"/>
  <c r="H377" i="3"/>
  <c r="N377" i="3" l="1"/>
  <c r="K378" i="3" s="1"/>
  <c r="P378" i="3" l="1"/>
  <c r="O377" i="3"/>
  <c r="L377" i="3" l="1"/>
  <c r="H378" i="3"/>
  <c r="N378" i="3" l="1"/>
  <c r="K379" i="3" s="1"/>
  <c r="P379" i="3" l="1"/>
  <c r="O378" i="3"/>
  <c r="L378" i="3" l="1"/>
  <c r="H379" i="3"/>
  <c r="N379" i="3" l="1"/>
  <c r="K380" i="3" s="1"/>
  <c r="P380" i="3" l="1"/>
  <c r="O379" i="3"/>
  <c r="L379" i="3" l="1"/>
  <c r="H380" i="3"/>
  <c r="N380" i="3" l="1"/>
  <c r="K381" i="3" s="1"/>
  <c r="P381" i="3" l="1"/>
  <c r="O380" i="3"/>
  <c r="L380" i="3" l="1"/>
  <c r="H381" i="3"/>
  <c r="N381" i="3" l="1"/>
  <c r="K382" i="3" s="1"/>
  <c r="P382" i="3" l="1"/>
  <c r="O381" i="3"/>
  <c r="L381" i="3" l="1"/>
  <c r="H382" i="3"/>
  <c r="N382" i="3" l="1"/>
  <c r="K383" i="3" s="1"/>
  <c r="P383" i="3" l="1"/>
  <c r="O382" i="3"/>
  <c r="L382" i="3" l="1"/>
  <c r="H383" i="3"/>
  <c r="N383" i="3" l="1"/>
  <c r="K384" i="3" s="1"/>
  <c r="P384" i="3" l="1"/>
  <c r="O383" i="3"/>
  <c r="L383" i="3" l="1"/>
  <c r="H384" i="3"/>
  <c r="N384" i="3" l="1"/>
  <c r="K385" i="3" s="1"/>
  <c r="P385" i="3" l="1"/>
  <c r="O384" i="3"/>
  <c r="L384" i="3" l="1"/>
  <c r="H385" i="3"/>
  <c r="N385" i="3" l="1"/>
  <c r="K386" i="3" s="1"/>
  <c r="P386" i="3" l="1"/>
  <c r="O385" i="3"/>
  <c r="L385" i="3" l="1"/>
  <c r="H386" i="3"/>
  <c r="N386" i="3" l="1"/>
  <c r="K387" i="3" s="1"/>
  <c r="P387" i="3" l="1"/>
  <c r="O386" i="3"/>
  <c r="L386" i="3" l="1"/>
  <c r="H387" i="3"/>
  <c r="N387" i="3" l="1"/>
  <c r="K388" i="3" s="1"/>
  <c r="P388" i="3" l="1"/>
  <c r="O387" i="3"/>
  <c r="L387" i="3" l="1"/>
  <c r="H388" i="3"/>
  <c r="N388" i="3" l="1"/>
  <c r="K389" i="3" s="1"/>
  <c r="P389" i="3" l="1"/>
  <c r="O388" i="3"/>
  <c r="L388" i="3" l="1"/>
  <c r="H389" i="3"/>
  <c r="N389" i="3" l="1"/>
  <c r="K390" i="3" s="1"/>
  <c r="P390" i="3" l="1"/>
  <c r="O389" i="3"/>
  <c r="L389" i="3" l="1"/>
  <c r="H390" i="3"/>
  <c r="N390" i="3" l="1"/>
  <c r="K391" i="3" s="1"/>
  <c r="P391" i="3" l="1"/>
  <c r="O390" i="3"/>
  <c r="L390" i="3" l="1"/>
  <c r="H391" i="3"/>
  <c r="N391" i="3" l="1"/>
  <c r="K392" i="3" s="1"/>
  <c r="P392" i="3" l="1"/>
  <c r="O391" i="3"/>
  <c r="L391" i="3" l="1"/>
  <c r="H392" i="3"/>
  <c r="N392" i="3" l="1"/>
  <c r="K393" i="3" s="1"/>
  <c r="P393" i="3" l="1"/>
  <c r="O392" i="3"/>
  <c r="L392" i="3" l="1"/>
  <c r="H393" i="3"/>
  <c r="N393" i="3" l="1"/>
  <c r="K394" i="3" s="1"/>
  <c r="P394" i="3" l="1"/>
  <c r="P397" i="3" s="1"/>
  <c r="K397" i="3"/>
  <c r="O393" i="3"/>
  <c r="L393" i="3" l="1"/>
  <c r="H394" i="3"/>
  <c r="H397" i="3" l="1"/>
  <c r="N394" i="3"/>
  <c r="N397" i="3" s="1"/>
  <c r="O394" i="3" l="1"/>
  <c r="K395" i="3"/>
  <c r="P395" i="3" l="1"/>
  <c r="L394" i="3"/>
  <c r="L397" i="3" s="1"/>
  <c r="H395" i="3"/>
  <c r="O397" i="3"/>
  <c r="N395" i="3" l="1"/>
  <c r="O395" i="3" s="1"/>
  <c r="L395" i="3" s="1"/>
</calcChain>
</file>

<file path=xl/sharedStrings.xml><?xml version="1.0" encoding="utf-8"?>
<sst xmlns="http://schemas.openxmlformats.org/spreadsheetml/2006/main" count="4810" uniqueCount="209">
  <si>
    <t>Point_ID</t>
  </si>
  <si>
    <t>Clay</t>
  </si>
  <si>
    <t>Sand</t>
  </si>
  <si>
    <t>Silt</t>
  </si>
  <si>
    <t>Huelva</t>
  </si>
  <si>
    <t>ES6</t>
  </si>
  <si>
    <t>ES61</t>
  </si>
  <si>
    <t>ES615</t>
  </si>
  <si>
    <t>sand</t>
  </si>
  <si>
    <t>Badajoz</t>
  </si>
  <si>
    <t>ES4</t>
  </si>
  <si>
    <t>ES43</t>
  </si>
  <si>
    <t>ES431</t>
  </si>
  <si>
    <t>loamy_sand</t>
  </si>
  <si>
    <t>Toledo</t>
  </si>
  <si>
    <t>ES42</t>
  </si>
  <si>
    <t>ES425</t>
  </si>
  <si>
    <t>Cuenca</t>
  </si>
  <si>
    <t>ES423</t>
  </si>
  <si>
    <t>Cáceres</t>
  </si>
  <si>
    <t>ES432</t>
  </si>
  <si>
    <t>Salamanca</t>
  </si>
  <si>
    <t>ES41</t>
  </si>
  <si>
    <t>ES415</t>
  </si>
  <si>
    <t>Granada</t>
  </si>
  <si>
    <t>ES614</t>
  </si>
  <si>
    <t>sandy_loam</t>
  </si>
  <si>
    <t>Sevilla</t>
  </si>
  <si>
    <t>ES618</t>
  </si>
  <si>
    <t>Lleida</t>
  </si>
  <si>
    <t>ES5</t>
  </si>
  <si>
    <t>ES51</t>
  </si>
  <si>
    <t>ES513</t>
  </si>
  <si>
    <t>Palencia</t>
  </si>
  <si>
    <t>ES414</t>
  </si>
  <si>
    <t>Almería</t>
  </si>
  <si>
    <t>ES611</t>
  </si>
  <si>
    <t>Zamora</t>
  </si>
  <si>
    <t>ES419</t>
  </si>
  <si>
    <t>Málaga</t>
  </si>
  <si>
    <t>ES617</t>
  </si>
  <si>
    <t>Zaragoza</t>
  </si>
  <si>
    <t>ES2</t>
  </si>
  <si>
    <t>ES24</t>
  </si>
  <si>
    <t>ES243</t>
  </si>
  <si>
    <t>Tarragona</t>
  </si>
  <si>
    <t>ES514</t>
  </si>
  <si>
    <t>ES52</t>
  </si>
  <si>
    <t>ES523</t>
  </si>
  <si>
    <t>Ciudad Real</t>
  </si>
  <si>
    <t>ES422</t>
  </si>
  <si>
    <t>Jaén</t>
  </si>
  <si>
    <t>ES616</t>
  </si>
  <si>
    <t>La Rioja</t>
  </si>
  <si>
    <t>ES23</t>
  </si>
  <si>
    <t>ES230</t>
  </si>
  <si>
    <t>Huesca</t>
  </si>
  <si>
    <t>ES241</t>
  </si>
  <si>
    <t>sandy_clay_loam</t>
  </si>
  <si>
    <t>loam</t>
  </si>
  <si>
    <t>clay_loam</t>
  </si>
  <si>
    <t>silty_loam</t>
  </si>
  <si>
    <t>clay</t>
  </si>
  <si>
    <t>silty_clay_loam</t>
  </si>
  <si>
    <t>silty_clay</t>
  </si>
  <si>
    <t>ES521</t>
  </si>
  <si>
    <t>Valencia</t>
  </si>
  <si>
    <t>Alicante</t>
  </si>
  <si>
    <t>Murcia</t>
  </si>
  <si>
    <t>Valladolid</t>
  </si>
  <si>
    <t>ES62</t>
  </si>
  <si>
    <t>ES620</t>
  </si>
  <si>
    <t>ES418</t>
  </si>
  <si>
    <t>CC</t>
  </si>
  <si>
    <t>PMP</t>
  </si>
  <si>
    <t>Ks</t>
  </si>
  <si>
    <t>mm</t>
  </si>
  <si>
    <t>%</t>
  </si>
  <si>
    <t>l/s/ha</t>
  </si>
  <si>
    <t>Rad</t>
  </si>
  <si>
    <t>ETo</t>
  </si>
  <si>
    <t>°C</t>
  </si>
  <si>
    <t>m/s</t>
  </si>
  <si>
    <t>Total</t>
  </si>
  <si>
    <t>Etc</t>
  </si>
  <si>
    <t>Mes</t>
  </si>
  <si>
    <t>Etapa</t>
  </si>
  <si>
    <t>Prec. efec</t>
  </si>
  <si>
    <t>mm/día</t>
  </si>
  <si>
    <t>Des</t>
  </si>
  <si>
    <t>Med</t>
  </si>
  <si>
    <t>Fin</t>
  </si>
  <si>
    <t>Fecha</t>
  </si>
  <si>
    <t>Día</t>
  </si>
  <si>
    <t>Precipit.</t>
  </si>
  <si>
    <t>ETa</t>
  </si>
  <si>
    <t>Agot.</t>
  </si>
  <si>
    <t>Lám.Neta</t>
  </si>
  <si>
    <t>Déficit</t>
  </si>
  <si>
    <t>Pérdida</t>
  </si>
  <si>
    <t>Lam.Br.</t>
  </si>
  <si>
    <t>Caudal</t>
  </si>
  <si>
    <t>fracc.</t>
  </si>
  <si>
    <t>Ini</t>
  </si>
  <si>
    <t>Zr</t>
  </si>
  <si>
    <t>AFA</t>
  </si>
  <si>
    <t>p*ADT</t>
  </si>
  <si>
    <t>ADP</t>
  </si>
  <si>
    <t>(CC-PMP)*zr</t>
  </si>
  <si>
    <t>Profundidad de las raices</t>
  </si>
  <si>
    <t>Capacidad de campo</t>
  </si>
  <si>
    <t>punto de marchitez</t>
  </si>
  <si>
    <t>Total agua disponible en la zona radicular</t>
  </si>
  <si>
    <t>P*ADT</t>
  </si>
  <si>
    <t>Agua facilmente aprovechable</t>
  </si>
  <si>
    <t>p</t>
  </si>
  <si>
    <t>Fracción de agotamiento del cultivo</t>
  </si>
  <si>
    <t>I</t>
  </si>
  <si>
    <t>Dósis de riego neta</t>
  </si>
  <si>
    <t>Dr-1</t>
  </si>
  <si>
    <t>Dr</t>
  </si>
  <si>
    <t>P</t>
  </si>
  <si>
    <t>RO</t>
  </si>
  <si>
    <t>CR</t>
  </si>
  <si>
    <t>DP</t>
  </si>
  <si>
    <t>(ADT-Dr)/((1-p)*ADT)</t>
  </si>
  <si>
    <t>coeficiente de estrés hídrico</t>
  </si>
  <si>
    <t>agotamiento de la humedad en la zona radicular al final del día</t>
  </si>
  <si>
    <t>agotamiento de la humedad en la zona radicular del día anterior</t>
  </si>
  <si>
    <t>precipitación díaria</t>
  </si>
  <si>
    <t>escurrimiento superficial en el día 1</t>
  </si>
  <si>
    <t>ascenso capilar proveniente de la masa de agua subterranea</t>
  </si>
  <si>
    <t>evapotranspiración del cultivo</t>
  </si>
  <si>
    <t>Perdidas de agua de la zona radicular por precolación</t>
  </si>
  <si>
    <t>(CC-ADP-1)</t>
  </si>
  <si>
    <t>Cantidades diarias de precipitación menores a 0.2*Eto, no se consideran</t>
  </si>
  <si>
    <t>Eto (mm·dia)</t>
  </si>
  <si>
    <t>Zr (m)</t>
  </si>
  <si>
    <t>AFA (mm)</t>
  </si>
  <si>
    <t>Dr_inicio(mm)</t>
  </si>
  <si>
    <t>P-RO (mm)</t>
  </si>
  <si>
    <t>ADT (mm)</t>
  </si>
  <si>
    <t>Dr_final(mm)</t>
  </si>
  <si>
    <t>DP_(mm)</t>
  </si>
  <si>
    <t>Etc_(mm)</t>
  </si>
  <si>
    <t>Necesidades britas</t>
  </si>
  <si>
    <t>Temp Min</t>
  </si>
  <si>
    <t>Temp Max</t>
  </si>
  <si>
    <t>Humedad</t>
  </si>
  <si>
    <t>Viento</t>
  </si>
  <si>
    <t>Insolación</t>
  </si>
  <si>
    <t>horas</t>
  </si>
  <si>
    <t>MJ/m²/día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</si>
  <si>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</si>
  <si>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</si>
  <si>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</si>
  <si>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</si>
  <si>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</si>
  <si>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</si>
  <si>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</si>
  <si>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</si>
  <si>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</si>
  <si>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</si>
  <si>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</si>
  <si>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</si>
  <si>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Promedio</t>
  </si>
  <si>
    <t>Available_water</t>
  </si>
  <si>
    <t>Texture</t>
  </si>
  <si>
    <t>PH_CaCl2</t>
  </si>
  <si>
    <t>PH_H2O</t>
  </si>
  <si>
    <t>Weather</t>
  </si>
  <si>
    <t>Temperate</t>
  </si>
  <si>
    <t>NUTS3</t>
  </si>
  <si>
    <t>Id_NUTS1</t>
  </si>
  <si>
    <t>Id_NUTS2</t>
  </si>
  <si>
    <t>Id_NUTS3</t>
  </si>
  <si>
    <t>NUTS2</t>
  </si>
  <si>
    <t>Aragón</t>
  </si>
  <si>
    <t>Región de Murcia</t>
  </si>
  <si>
    <t>Andalucía</t>
  </si>
  <si>
    <t>Castilla-La Mancha</t>
  </si>
  <si>
    <t>Cataluña</t>
  </si>
  <si>
    <t>Extremadura</t>
  </si>
  <si>
    <t>Castilla y León</t>
  </si>
  <si>
    <t>Comunidad Valenciana</t>
  </si>
  <si>
    <t>factor</t>
  </si>
  <si>
    <t>Name of the NUTS 2 subnational Spanish region</t>
  </si>
  <si>
    <t>Name of the NUTS 3 subnational Spanish region</t>
  </si>
  <si>
    <t>Alphanumeric NUTS 1 identification</t>
  </si>
  <si>
    <t>Alphanumeric NUTS 2 identification</t>
  </si>
  <si>
    <t>Alphanumeric NUTS 3 identification</t>
  </si>
  <si>
    <t>Common  wheater of the NUTS 3 region</t>
  </si>
  <si>
    <t>Clay content in the soil</t>
  </si>
  <si>
    <t>Sand content in the soil</t>
  </si>
  <si>
    <t>Silt content in the soil</t>
  </si>
  <si>
    <t>Soil water availability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</si>
  <si>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·m</t>
    </r>
    <r>
      <rPr>
        <vertAlign val="superscript"/>
        <sz val="11"/>
        <color theme="1"/>
        <rFont val="Calibri"/>
        <family val="2"/>
        <scheme val="minor"/>
      </rPr>
      <t>-3</t>
    </r>
  </si>
  <si>
    <t>Type of soil texture</t>
  </si>
  <si>
    <t>Glass electrode in a 1:5 (V/V) suspension of soil in H20</t>
  </si>
  <si>
    <t>Glass electrode in a 1:5 (V/V) suspension of soil in CaCl2</t>
  </si>
  <si>
    <t>Variable</t>
  </si>
  <si>
    <t>Description</t>
  </si>
  <si>
    <t>Unit or type of variable</t>
  </si>
  <si>
    <t>Sources:</t>
  </si>
  <si>
    <t>A. Jones, O. Fernandez Ugalde, S. Scarpa, LUCAS 2015 Topsoil Survey, (2020) 1–75. https://doi.org/10.2760/616084.</t>
  </si>
  <si>
    <t>USDA, Agricultural Research Service. U. S. Departament of Agriculture: Soil Water Characteristics, (n.d.). https://www.ars.usda.gov/research/software/download/?softwareid=492 (accessed May 15, 2022).</t>
  </si>
  <si>
    <t>ESDAC, European Soil Data Centre (ESDAC), esdac.jrc.ec.europa.eu, European Commission, Joint Research Centre, LUCAS2015_SOIL Data. (2020). https://esdac.jrc.ec.europa.eu/content/lucas2015-topsoil-data (accessed May 13, 2022).</t>
  </si>
  <si>
    <t>Code of the soil point sampled</t>
  </si>
  <si>
    <t>integer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</si>
</sst>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16" fontId="0" fillId="0" borderId="0" xfId="0" applyNumberFormat="1"/>
    <xf numFmtId="14" fontId="0" fillId="0" borderId="0" xfId="0" applyNumberFormat="1"/>
    <xf numFmtId="164" fontId="0" fillId="0" borderId="0" xfId="1" applyFont="1"/>
    <xf numFmtId="164" fontId="0" fillId="0" borderId="0" xfId="0" applyNumberFormat="1"/>
    <xf numFmtId="0" fontId="0" fillId="0" borderId="0" xfId="0" applyFont="1" applyAlignment="1">
      <alignment wrapText="1"/>
    </xf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2</xdr:row>
      <xdr:rowOff>57150</xdr:rowOff>
    </xdr:from>
    <xdr:to>
      <xdr:col>9</xdr:col>
      <xdr:colOff>513438</xdr:colOff>
      <xdr:row>5</xdr:row>
      <xdr:rowOff>123745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96D91C2-75DE-4AD0-AA31-E33B1C522E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39575" y="17392650"/>
          <a:ext cx="7295238" cy="638095"/>
        </a:xfrm>
        <a:prstGeom prst="rect">
          <a:avLst/>
        </a:prstGeom>
      </xdr:spPr>
    </xdr:pic>
    <xdr:clientData/>
  </xdr:twoCellAnchor>
  <xdr:twoCellAnchor editAs="oneCell">
    <xdr:from>
      <xdr:col>11</xdr:col>
      <xdr:colOff>9525</xdr:colOff>
      <xdr:row>6</xdr:row>
      <xdr:rowOff>95250</xdr:rowOff>
    </xdr:from>
    <xdr:to>
      <xdr:col>24</xdr:col>
      <xdr:colOff>674953</xdr:colOff>
      <xdr:row>17</xdr:row>
      <xdr:rowOff>85464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4F8A587-4A5B-4DF3-8F3F-B8634F7F22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77175" y="1238250"/>
          <a:ext cx="10571428" cy="2085714"/>
        </a:xfrm>
        <a:prstGeom prst="rect">
          <a:avLst/>
        </a:prstGeom>
      </xdr:spPr>
    </xdr:pic>
    <xdr:clientData/>
  </xdr:twoCellAnchor>
  <xdr:twoCellAnchor editAs="oneCell">
    <xdr:from>
      <xdr:col>11</xdr:col>
      <xdr:colOff>28575</xdr:colOff>
      <xdr:row>0</xdr:row>
      <xdr:rowOff>76200</xdr:rowOff>
    </xdr:from>
    <xdr:to>
      <xdr:col>24</xdr:col>
      <xdr:colOff>322575</xdr:colOff>
      <xdr:row>5</xdr:row>
      <xdr:rowOff>133224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2D6793E1-32DC-427A-A243-6355D5057B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896225" y="76200"/>
          <a:ext cx="10200000" cy="1009524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18</xdr:row>
      <xdr:rowOff>38100</xdr:rowOff>
    </xdr:from>
    <xdr:to>
      <xdr:col>24</xdr:col>
      <xdr:colOff>341619</xdr:colOff>
      <xdr:row>21</xdr:row>
      <xdr:rowOff>142790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71B21D53-3A10-4A69-867D-AAEEAF484A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867650" y="3467100"/>
          <a:ext cx="10247619" cy="67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C7435-6F68-4415-AAA0-6E8EB067B68D}">
  <dimension ref="A1:N606"/>
  <sheetViews>
    <sheetView workbookViewId="0">
      <selection activeCell="M1" sqref="M1:M1048576"/>
    </sheetView>
  </sheetViews>
  <sheetFormatPr defaultColWidth="11.42578125" defaultRowHeight="15" x14ac:dyDescent="0.25"/>
  <sheetData>
    <row r="1" spans="1:14" s="1" customFormat="1" ht="35.25" customHeight="1" x14ac:dyDescent="0.25">
      <c r="A1" s="1" t="s">
        <v>0</v>
      </c>
      <c r="B1" s="1" t="s">
        <v>176</v>
      </c>
      <c r="C1" s="1" t="s">
        <v>172</v>
      </c>
      <c r="D1" s="1" t="s">
        <v>173</v>
      </c>
      <c r="E1" s="1" t="s">
        <v>174</v>
      </c>
      <c r="F1" s="1" t="s">
        <v>175</v>
      </c>
      <c r="G1" s="7" t="s">
        <v>170</v>
      </c>
      <c r="H1" s="1" t="s">
        <v>1</v>
      </c>
      <c r="I1" s="1" t="s">
        <v>2</v>
      </c>
      <c r="J1" s="1" t="s">
        <v>3</v>
      </c>
      <c r="K1" s="1" t="s">
        <v>168</v>
      </c>
      <c r="L1" s="7" t="s">
        <v>169</v>
      </c>
      <c r="M1" s="1" t="s">
        <v>167</v>
      </c>
      <c r="N1" s="1" t="s">
        <v>166</v>
      </c>
    </row>
    <row r="2" spans="1:14" x14ac:dyDescent="0.25">
      <c r="A2">
        <v>34241792</v>
      </c>
      <c r="B2" t="s">
        <v>184</v>
      </c>
      <c r="C2" t="s">
        <v>67</v>
      </c>
      <c r="D2" t="s">
        <v>30</v>
      </c>
      <c r="E2" t="s">
        <v>47</v>
      </c>
      <c r="F2" t="s">
        <v>65</v>
      </c>
      <c r="G2" t="s">
        <v>171</v>
      </c>
      <c r="H2">
        <v>38</v>
      </c>
      <c r="I2">
        <v>18</v>
      </c>
      <c r="J2">
        <v>44</v>
      </c>
      <c r="K2">
        <v>7.3</v>
      </c>
      <c r="L2">
        <v>7.76</v>
      </c>
      <c r="M2" t="s">
        <v>63</v>
      </c>
      <c r="N2">
        <v>0.15</v>
      </c>
    </row>
    <row r="3" spans="1:14" x14ac:dyDescent="0.25">
      <c r="A3">
        <v>32401732</v>
      </c>
      <c r="B3" t="s">
        <v>179</v>
      </c>
      <c r="C3" t="s">
        <v>35</v>
      </c>
      <c r="D3" t="s">
        <v>5</v>
      </c>
      <c r="E3" t="s">
        <v>6</v>
      </c>
      <c r="F3" t="s">
        <v>36</v>
      </c>
      <c r="G3" t="s">
        <v>171</v>
      </c>
      <c r="H3">
        <v>10</v>
      </c>
      <c r="I3">
        <v>70</v>
      </c>
      <c r="J3">
        <v>20</v>
      </c>
      <c r="K3">
        <v>7.8</v>
      </c>
      <c r="L3">
        <v>8.2899999999999991</v>
      </c>
      <c r="M3" t="s">
        <v>26</v>
      </c>
      <c r="N3">
        <v>0.105</v>
      </c>
    </row>
    <row r="4" spans="1:14" x14ac:dyDescent="0.25">
      <c r="A4">
        <v>32501706</v>
      </c>
      <c r="B4" t="s">
        <v>179</v>
      </c>
      <c r="C4" t="s">
        <v>35</v>
      </c>
      <c r="D4" t="s">
        <v>5</v>
      </c>
      <c r="E4" t="s">
        <v>6</v>
      </c>
      <c r="F4" t="s">
        <v>36</v>
      </c>
      <c r="G4" t="s">
        <v>171</v>
      </c>
      <c r="H4">
        <v>11</v>
      </c>
      <c r="I4">
        <v>66</v>
      </c>
      <c r="J4">
        <v>24</v>
      </c>
      <c r="K4">
        <v>7.4</v>
      </c>
      <c r="L4">
        <v>7.85</v>
      </c>
      <c r="M4" t="s">
        <v>26</v>
      </c>
      <c r="N4">
        <v>0.11</v>
      </c>
    </row>
    <row r="5" spans="1:14" x14ac:dyDescent="0.25">
      <c r="A5">
        <v>32361694</v>
      </c>
      <c r="B5" t="s">
        <v>179</v>
      </c>
      <c r="C5" t="s">
        <v>35</v>
      </c>
      <c r="D5" t="s">
        <v>5</v>
      </c>
      <c r="E5" t="s">
        <v>6</v>
      </c>
      <c r="F5" t="s">
        <v>36</v>
      </c>
      <c r="G5" t="s">
        <v>171</v>
      </c>
      <c r="H5">
        <v>9</v>
      </c>
      <c r="I5">
        <v>64</v>
      </c>
      <c r="J5">
        <v>27</v>
      </c>
      <c r="K5">
        <v>7.8</v>
      </c>
      <c r="L5">
        <v>8.3800000000000008</v>
      </c>
      <c r="M5" t="s">
        <v>26</v>
      </c>
      <c r="N5">
        <v>0.1</v>
      </c>
    </row>
    <row r="6" spans="1:14" x14ac:dyDescent="0.25">
      <c r="A6">
        <v>31981674</v>
      </c>
      <c r="B6" t="s">
        <v>179</v>
      </c>
      <c r="C6" t="s">
        <v>35</v>
      </c>
      <c r="D6" t="s">
        <v>5</v>
      </c>
      <c r="E6" t="s">
        <v>6</v>
      </c>
      <c r="F6" t="s">
        <v>36</v>
      </c>
      <c r="G6" t="s">
        <v>171</v>
      </c>
      <c r="H6">
        <v>5</v>
      </c>
      <c r="I6">
        <v>61</v>
      </c>
      <c r="J6">
        <v>34</v>
      </c>
      <c r="K6">
        <v>6.6</v>
      </c>
      <c r="L6">
        <v>6.78</v>
      </c>
      <c r="M6" t="s">
        <v>26</v>
      </c>
      <c r="N6">
        <v>0.11</v>
      </c>
    </row>
    <row r="7" spans="1:14" x14ac:dyDescent="0.25">
      <c r="A7">
        <v>32401702</v>
      </c>
      <c r="B7" t="s">
        <v>179</v>
      </c>
      <c r="C7" t="s">
        <v>35</v>
      </c>
      <c r="D7" t="s">
        <v>5</v>
      </c>
      <c r="E7" t="s">
        <v>6</v>
      </c>
      <c r="F7" t="s">
        <v>36</v>
      </c>
      <c r="G7" t="s">
        <v>171</v>
      </c>
      <c r="H7">
        <v>11</v>
      </c>
      <c r="I7">
        <v>61</v>
      </c>
      <c r="J7">
        <v>28</v>
      </c>
      <c r="K7">
        <v>7.2</v>
      </c>
      <c r="L7">
        <v>7.6</v>
      </c>
      <c r="M7" t="s">
        <v>26</v>
      </c>
      <c r="N7">
        <v>0.11</v>
      </c>
    </row>
    <row r="8" spans="1:14" x14ac:dyDescent="0.25">
      <c r="A8">
        <v>32121666</v>
      </c>
      <c r="B8" t="s">
        <v>179</v>
      </c>
      <c r="C8" t="s">
        <v>35</v>
      </c>
      <c r="D8" t="s">
        <v>5</v>
      </c>
      <c r="E8" t="s">
        <v>6</v>
      </c>
      <c r="F8" t="s">
        <v>36</v>
      </c>
      <c r="G8" t="s">
        <v>171</v>
      </c>
      <c r="H8">
        <v>6</v>
      </c>
      <c r="I8">
        <v>59</v>
      </c>
      <c r="J8">
        <v>35</v>
      </c>
      <c r="K8">
        <v>7</v>
      </c>
      <c r="L8">
        <v>7.46</v>
      </c>
      <c r="M8" t="s">
        <v>26</v>
      </c>
      <c r="N8">
        <v>0.12</v>
      </c>
    </row>
    <row r="9" spans="1:14" x14ac:dyDescent="0.25">
      <c r="A9">
        <v>31781658</v>
      </c>
      <c r="B9" t="s">
        <v>179</v>
      </c>
      <c r="C9" t="s">
        <v>35</v>
      </c>
      <c r="D9" t="s">
        <v>5</v>
      </c>
      <c r="E9" t="s">
        <v>6</v>
      </c>
      <c r="F9" t="s">
        <v>36</v>
      </c>
      <c r="G9" t="s">
        <v>171</v>
      </c>
      <c r="H9">
        <v>8</v>
      </c>
      <c r="I9">
        <v>59</v>
      </c>
      <c r="J9">
        <v>33</v>
      </c>
      <c r="K9">
        <v>7.1</v>
      </c>
      <c r="L9">
        <v>7.39</v>
      </c>
      <c r="M9" t="s">
        <v>26</v>
      </c>
      <c r="N9">
        <v>0.1</v>
      </c>
    </row>
    <row r="10" spans="1:14" x14ac:dyDescent="0.25">
      <c r="A10">
        <v>32521696</v>
      </c>
      <c r="B10" t="s">
        <v>179</v>
      </c>
      <c r="C10" t="s">
        <v>35</v>
      </c>
      <c r="D10" t="s">
        <v>5</v>
      </c>
      <c r="E10" t="s">
        <v>6</v>
      </c>
      <c r="F10" t="s">
        <v>36</v>
      </c>
      <c r="G10" t="s">
        <v>171</v>
      </c>
      <c r="H10">
        <v>13</v>
      </c>
      <c r="I10">
        <v>58</v>
      </c>
      <c r="J10">
        <v>30</v>
      </c>
      <c r="K10">
        <v>7.5</v>
      </c>
      <c r="L10">
        <v>8.19</v>
      </c>
      <c r="M10" t="s">
        <v>26</v>
      </c>
      <c r="N10">
        <v>0.11499999999999999</v>
      </c>
    </row>
    <row r="11" spans="1:14" x14ac:dyDescent="0.25">
      <c r="A11">
        <v>31821654</v>
      </c>
      <c r="B11" t="s">
        <v>179</v>
      </c>
      <c r="C11" t="s">
        <v>35</v>
      </c>
      <c r="D11" t="s">
        <v>5</v>
      </c>
      <c r="E11" t="s">
        <v>6</v>
      </c>
      <c r="F11" t="s">
        <v>36</v>
      </c>
      <c r="G11" t="s">
        <v>171</v>
      </c>
      <c r="H11">
        <v>8</v>
      </c>
      <c r="I11">
        <v>56</v>
      </c>
      <c r="J11">
        <v>35</v>
      </c>
      <c r="K11">
        <v>5.8</v>
      </c>
      <c r="L11">
        <v>6.15</v>
      </c>
      <c r="M11" t="s">
        <v>26</v>
      </c>
      <c r="N11">
        <v>0.1</v>
      </c>
    </row>
    <row r="12" spans="1:14" x14ac:dyDescent="0.25">
      <c r="A12">
        <v>31761666</v>
      </c>
      <c r="B12" t="s">
        <v>179</v>
      </c>
      <c r="C12" t="s">
        <v>35</v>
      </c>
      <c r="D12" t="s">
        <v>5</v>
      </c>
      <c r="E12" t="s">
        <v>6</v>
      </c>
      <c r="F12" t="s">
        <v>36</v>
      </c>
      <c r="G12" t="s">
        <v>171</v>
      </c>
      <c r="H12">
        <v>7</v>
      </c>
      <c r="I12">
        <v>56</v>
      </c>
      <c r="J12">
        <v>37</v>
      </c>
      <c r="K12">
        <v>7.6</v>
      </c>
      <c r="L12">
        <v>8.4499999999999993</v>
      </c>
      <c r="M12" t="s">
        <v>26</v>
      </c>
      <c r="N12">
        <v>0.12</v>
      </c>
    </row>
    <row r="13" spans="1:14" x14ac:dyDescent="0.25">
      <c r="A13">
        <v>32381700</v>
      </c>
      <c r="B13" t="s">
        <v>179</v>
      </c>
      <c r="C13" t="s">
        <v>35</v>
      </c>
      <c r="D13" t="s">
        <v>5</v>
      </c>
      <c r="E13" t="s">
        <v>6</v>
      </c>
      <c r="F13" t="s">
        <v>36</v>
      </c>
      <c r="G13" t="s">
        <v>171</v>
      </c>
      <c r="H13">
        <v>17</v>
      </c>
      <c r="I13">
        <v>56</v>
      </c>
      <c r="J13">
        <v>27</v>
      </c>
      <c r="K13">
        <v>7.5</v>
      </c>
      <c r="L13">
        <v>7.96</v>
      </c>
      <c r="M13" t="s">
        <v>26</v>
      </c>
      <c r="N13">
        <v>0.11</v>
      </c>
    </row>
    <row r="14" spans="1:14" x14ac:dyDescent="0.25">
      <c r="A14">
        <v>32501694</v>
      </c>
      <c r="B14" t="s">
        <v>179</v>
      </c>
      <c r="C14" t="s">
        <v>35</v>
      </c>
      <c r="D14" t="s">
        <v>5</v>
      </c>
      <c r="E14" t="s">
        <v>6</v>
      </c>
      <c r="F14" t="s">
        <v>36</v>
      </c>
      <c r="G14" t="s">
        <v>171</v>
      </c>
      <c r="H14">
        <v>13</v>
      </c>
      <c r="I14">
        <v>56</v>
      </c>
      <c r="J14">
        <v>31</v>
      </c>
      <c r="K14">
        <v>7.6</v>
      </c>
      <c r="L14">
        <v>8.14</v>
      </c>
      <c r="M14" t="s">
        <v>26</v>
      </c>
      <c r="N14">
        <v>0.11499999999999999</v>
      </c>
    </row>
    <row r="15" spans="1:14" x14ac:dyDescent="0.25">
      <c r="A15">
        <v>32081660</v>
      </c>
      <c r="B15" t="s">
        <v>179</v>
      </c>
      <c r="C15" t="s">
        <v>35</v>
      </c>
      <c r="D15" t="s">
        <v>5</v>
      </c>
      <c r="E15" t="s">
        <v>6</v>
      </c>
      <c r="F15" t="s">
        <v>36</v>
      </c>
      <c r="G15" t="s">
        <v>171</v>
      </c>
      <c r="H15">
        <v>6</v>
      </c>
      <c r="I15">
        <v>55</v>
      </c>
      <c r="J15">
        <v>39</v>
      </c>
      <c r="K15">
        <v>6.2</v>
      </c>
      <c r="L15">
        <v>6.53</v>
      </c>
      <c r="M15" t="s">
        <v>26</v>
      </c>
      <c r="N15">
        <v>0.13</v>
      </c>
    </row>
    <row r="16" spans="1:14" x14ac:dyDescent="0.25">
      <c r="A16">
        <v>32001654</v>
      </c>
      <c r="B16" t="s">
        <v>179</v>
      </c>
      <c r="C16" t="s">
        <v>35</v>
      </c>
      <c r="D16" t="s">
        <v>5</v>
      </c>
      <c r="E16" t="s">
        <v>6</v>
      </c>
      <c r="F16" t="s">
        <v>36</v>
      </c>
      <c r="G16" t="s">
        <v>171</v>
      </c>
      <c r="H16">
        <v>14</v>
      </c>
      <c r="I16">
        <v>50</v>
      </c>
      <c r="J16">
        <v>37</v>
      </c>
      <c r="K16">
        <v>7.5</v>
      </c>
      <c r="L16">
        <v>7.85</v>
      </c>
      <c r="M16" t="s">
        <v>59</v>
      </c>
      <c r="N16">
        <v>0.14500000000000002</v>
      </c>
    </row>
    <row r="17" spans="1:14" x14ac:dyDescent="0.25">
      <c r="A17">
        <v>32401714</v>
      </c>
      <c r="B17" t="s">
        <v>179</v>
      </c>
      <c r="C17" t="s">
        <v>35</v>
      </c>
      <c r="D17" t="s">
        <v>5</v>
      </c>
      <c r="E17" t="s">
        <v>6</v>
      </c>
      <c r="F17" t="s">
        <v>36</v>
      </c>
      <c r="G17" t="s">
        <v>171</v>
      </c>
      <c r="H17">
        <v>24</v>
      </c>
      <c r="I17">
        <v>46</v>
      </c>
      <c r="J17">
        <v>30</v>
      </c>
      <c r="K17">
        <v>7.7</v>
      </c>
      <c r="L17">
        <v>8.42</v>
      </c>
      <c r="M17" t="s">
        <v>59</v>
      </c>
      <c r="N17">
        <v>0.14500000000000002</v>
      </c>
    </row>
    <row r="18" spans="1:14" x14ac:dyDescent="0.25">
      <c r="A18">
        <v>31801666</v>
      </c>
      <c r="B18" t="s">
        <v>179</v>
      </c>
      <c r="C18" t="s">
        <v>35</v>
      </c>
      <c r="D18" t="s">
        <v>5</v>
      </c>
      <c r="E18" t="s">
        <v>6</v>
      </c>
      <c r="F18" t="s">
        <v>36</v>
      </c>
      <c r="G18" t="s">
        <v>171</v>
      </c>
      <c r="H18">
        <v>10</v>
      </c>
      <c r="I18">
        <v>46</v>
      </c>
      <c r="J18">
        <v>44</v>
      </c>
      <c r="K18">
        <v>7.3</v>
      </c>
      <c r="L18">
        <v>7.75</v>
      </c>
      <c r="M18" t="s">
        <v>59</v>
      </c>
      <c r="N18">
        <v>0.13500000000000001</v>
      </c>
    </row>
    <row r="19" spans="1:14" x14ac:dyDescent="0.25">
      <c r="A19">
        <v>32461700</v>
      </c>
      <c r="B19" t="s">
        <v>179</v>
      </c>
      <c r="C19" t="s">
        <v>35</v>
      </c>
      <c r="D19" t="s">
        <v>5</v>
      </c>
      <c r="E19" t="s">
        <v>6</v>
      </c>
      <c r="F19" t="s">
        <v>36</v>
      </c>
      <c r="G19" t="s">
        <v>171</v>
      </c>
      <c r="H19">
        <v>17</v>
      </c>
      <c r="I19">
        <v>46</v>
      </c>
      <c r="J19">
        <v>37</v>
      </c>
      <c r="K19">
        <v>7.4</v>
      </c>
      <c r="L19">
        <v>7.92</v>
      </c>
      <c r="M19" t="s">
        <v>59</v>
      </c>
      <c r="N19">
        <v>0.14500000000000002</v>
      </c>
    </row>
    <row r="20" spans="1:14" x14ac:dyDescent="0.25">
      <c r="A20">
        <v>31981678</v>
      </c>
      <c r="B20" t="s">
        <v>179</v>
      </c>
      <c r="C20" t="s">
        <v>35</v>
      </c>
      <c r="D20" t="s">
        <v>5</v>
      </c>
      <c r="E20" t="s">
        <v>6</v>
      </c>
      <c r="F20" t="s">
        <v>36</v>
      </c>
      <c r="G20" t="s">
        <v>171</v>
      </c>
      <c r="H20">
        <v>15</v>
      </c>
      <c r="I20">
        <v>46</v>
      </c>
      <c r="J20">
        <v>39</v>
      </c>
      <c r="K20">
        <v>7.1</v>
      </c>
      <c r="L20">
        <v>7.53</v>
      </c>
      <c r="M20" t="s">
        <v>59</v>
      </c>
      <c r="N20">
        <v>0.13500000000000001</v>
      </c>
    </row>
    <row r="21" spans="1:14" x14ac:dyDescent="0.25">
      <c r="A21">
        <v>32441724</v>
      </c>
      <c r="B21" t="s">
        <v>179</v>
      </c>
      <c r="C21" t="s">
        <v>35</v>
      </c>
      <c r="D21" t="s">
        <v>5</v>
      </c>
      <c r="E21" t="s">
        <v>6</v>
      </c>
      <c r="F21" t="s">
        <v>36</v>
      </c>
      <c r="G21" t="s">
        <v>171</v>
      </c>
      <c r="H21">
        <v>18</v>
      </c>
      <c r="I21">
        <v>43</v>
      </c>
      <c r="J21">
        <v>39</v>
      </c>
      <c r="K21">
        <v>7.4</v>
      </c>
      <c r="L21">
        <v>7.85</v>
      </c>
      <c r="M21" t="s">
        <v>59</v>
      </c>
      <c r="N21">
        <v>0.14000000000000001</v>
      </c>
    </row>
    <row r="22" spans="1:14" x14ac:dyDescent="0.25">
      <c r="A22">
        <v>32361698</v>
      </c>
      <c r="B22" t="s">
        <v>179</v>
      </c>
      <c r="C22" t="s">
        <v>35</v>
      </c>
      <c r="D22" t="s">
        <v>5</v>
      </c>
      <c r="E22" t="s">
        <v>6</v>
      </c>
      <c r="F22" t="s">
        <v>36</v>
      </c>
      <c r="G22" t="s">
        <v>171</v>
      </c>
      <c r="H22">
        <v>15</v>
      </c>
      <c r="I22">
        <v>43</v>
      </c>
      <c r="J22">
        <v>42</v>
      </c>
      <c r="K22">
        <v>7.8</v>
      </c>
      <c r="L22">
        <v>8.2899999999999991</v>
      </c>
      <c r="M22" t="s">
        <v>59</v>
      </c>
      <c r="N22">
        <v>0.13500000000000001</v>
      </c>
    </row>
    <row r="23" spans="1:14" x14ac:dyDescent="0.25">
      <c r="A23">
        <v>32281694</v>
      </c>
      <c r="B23" t="s">
        <v>179</v>
      </c>
      <c r="C23" t="s">
        <v>35</v>
      </c>
      <c r="D23" t="s">
        <v>5</v>
      </c>
      <c r="E23" t="s">
        <v>6</v>
      </c>
      <c r="F23" t="s">
        <v>36</v>
      </c>
      <c r="G23" t="s">
        <v>171</v>
      </c>
      <c r="H23">
        <v>17</v>
      </c>
      <c r="I23">
        <v>43</v>
      </c>
      <c r="J23">
        <v>40</v>
      </c>
      <c r="K23">
        <v>7.4</v>
      </c>
      <c r="L23">
        <v>7.93</v>
      </c>
      <c r="M23" t="s">
        <v>59</v>
      </c>
      <c r="N23">
        <v>0.14500000000000002</v>
      </c>
    </row>
    <row r="24" spans="1:14" x14ac:dyDescent="0.25">
      <c r="A24">
        <v>31741664</v>
      </c>
      <c r="B24" t="s">
        <v>179</v>
      </c>
      <c r="C24" t="s">
        <v>35</v>
      </c>
      <c r="D24" t="s">
        <v>5</v>
      </c>
      <c r="E24" t="s">
        <v>6</v>
      </c>
      <c r="F24" t="s">
        <v>36</v>
      </c>
      <c r="G24" t="s">
        <v>171</v>
      </c>
      <c r="H24">
        <v>19</v>
      </c>
      <c r="I24">
        <v>41</v>
      </c>
      <c r="J24">
        <v>40</v>
      </c>
      <c r="K24">
        <v>7.4</v>
      </c>
      <c r="L24">
        <v>7.77</v>
      </c>
      <c r="M24" t="s">
        <v>59</v>
      </c>
      <c r="N24">
        <v>0.14500000000000002</v>
      </c>
    </row>
    <row r="25" spans="1:14" x14ac:dyDescent="0.25">
      <c r="A25">
        <v>32261702</v>
      </c>
      <c r="B25" t="s">
        <v>179</v>
      </c>
      <c r="C25" t="s">
        <v>35</v>
      </c>
      <c r="D25" t="s">
        <v>5</v>
      </c>
      <c r="E25" t="s">
        <v>6</v>
      </c>
      <c r="F25" t="s">
        <v>36</v>
      </c>
      <c r="G25" t="s">
        <v>171</v>
      </c>
      <c r="H25">
        <v>25</v>
      </c>
      <c r="I25">
        <v>40</v>
      </c>
      <c r="J25">
        <v>35</v>
      </c>
      <c r="K25">
        <v>7.7</v>
      </c>
      <c r="L25">
        <v>8.11</v>
      </c>
      <c r="M25" t="s">
        <v>59</v>
      </c>
      <c r="N25">
        <v>0.14000000000000001</v>
      </c>
    </row>
    <row r="26" spans="1:14" x14ac:dyDescent="0.25">
      <c r="A26">
        <v>32441714</v>
      </c>
      <c r="B26" t="s">
        <v>179</v>
      </c>
      <c r="C26" t="s">
        <v>35</v>
      </c>
      <c r="D26" t="s">
        <v>5</v>
      </c>
      <c r="E26" t="s">
        <v>6</v>
      </c>
      <c r="F26" t="s">
        <v>36</v>
      </c>
      <c r="G26" t="s">
        <v>171</v>
      </c>
      <c r="H26">
        <v>15</v>
      </c>
      <c r="I26">
        <v>39</v>
      </c>
      <c r="J26">
        <v>46</v>
      </c>
      <c r="K26">
        <v>7.2</v>
      </c>
      <c r="L26">
        <v>7.6</v>
      </c>
      <c r="M26" t="s">
        <v>59</v>
      </c>
      <c r="N26">
        <v>0.13500000000000001</v>
      </c>
    </row>
    <row r="27" spans="1:14" x14ac:dyDescent="0.25">
      <c r="A27">
        <v>32461694</v>
      </c>
      <c r="B27" t="s">
        <v>179</v>
      </c>
      <c r="C27" t="s">
        <v>35</v>
      </c>
      <c r="D27" t="s">
        <v>5</v>
      </c>
      <c r="E27" t="s">
        <v>6</v>
      </c>
      <c r="F27" t="s">
        <v>36</v>
      </c>
      <c r="G27" t="s">
        <v>171</v>
      </c>
      <c r="H27">
        <v>20</v>
      </c>
      <c r="I27">
        <v>39</v>
      </c>
      <c r="J27">
        <v>41</v>
      </c>
      <c r="K27">
        <v>7.4</v>
      </c>
      <c r="L27">
        <v>7.8</v>
      </c>
      <c r="M27" t="s">
        <v>59</v>
      </c>
      <c r="N27">
        <v>0.14000000000000001</v>
      </c>
    </row>
    <row r="28" spans="1:14" x14ac:dyDescent="0.25">
      <c r="A28">
        <v>32321694</v>
      </c>
      <c r="B28" t="s">
        <v>179</v>
      </c>
      <c r="C28" t="s">
        <v>35</v>
      </c>
      <c r="D28" t="s">
        <v>5</v>
      </c>
      <c r="E28" t="s">
        <v>6</v>
      </c>
      <c r="F28" t="s">
        <v>36</v>
      </c>
      <c r="G28" t="s">
        <v>171</v>
      </c>
      <c r="H28">
        <v>18</v>
      </c>
      <c r="I28">
        <v>38</v>
      </c>
      <c r="J28">
        <v>44</v>
      </c>
      <c r="K28">
        <v>6.8</v>
      </c>
      <c r="L28">
        <v>6.94</v>
      </c>
      <c r="M28" t="s">
        <v>59</v>
      </c>
      <c r="N28">
        <v>0.14000000000000001</v>
      </c>
    </row>
    <row r="29" spans="1:14" x14ac:dyDescent="0.25">
      <c r="A29">
        <v>32241664</v>
      </c>
      <c r="B29" t="s">
        <v>179</v>
      </c>
      <c r="C29" t="s">
        <v>35</v>
      </c>
      <c r="D29" t="s">
        <v>5</v>
      </c>
      <c r="E29" t="s">
        <v>6</v>
      </c>
      <c r="F29" t="s">
        <v>36</v>
      </c>
      <c r="G29" t="s">
        <v>171</v>
      </c>
      <c r="H29">
        <v>10</v>
      </c>
      <c r="I29">
        <v>36</v>
      </c>
      <c r="J29">
        <v>53</v>
      </c>
      <c r="K29">
        <v>6.5</v>
      </c>
      <c r="L29">
        <v>6.61</v>
      </c>
      <c r="M29" t="s">
        <v>61</v>
      </c>
      <c r="N29">
        <v>0.17499999999999999</v>
      </c>
    </row>
    <row r="30" spans="1:14" x14ac:dyDescent="0.25">
      <c r="A30">
        <v>32181636</v>
      </c>
      <c r="B30" t="s">
        <v>179</v>
      </c>
      <c r="C30" t="s">
        <v>35</v>
      </c>
      <c r="D30" t="s">
        <v>5</v>
      </c>
      <c r="E30" t="s">
        <v>6</v>
      </c>
      <c r="F30" t="s">
        <v>36</v>
      </c>
      <c r="G30" t="s">
        <v>171</v>
      </c>
      <c r="H30">
        <v>13</v>
      </c>
      <c r="I30">
        <v>34</v>
      </c>
      <c r="J30">
        <v>53</v>
      </c>
      <c r="K30">
        <v>6.9</v>
      </c>
      <c r="L30">
        <v>7.16</v>
      </c>
      <c r="M30" t="s">
        <v>61</v>
      </c>
      <c r="N30">
        <v>0.17</v>
      </c>
    </row>
    <row r="31" spans="1:14" x14ac:dyDescent="0.25">
      <c r="A31">
        <v>32401696</v>
      </c>
      <c r="B31" t="s">
        <v>179</v>
      </c>
      <c r="C31" t="s">
        <v>35</v>
      </c>
      <c r="D31" t="s">
        <v>5</v>
      </c>
      <c r="E31" t="s">
        <v>6</v>
      </c>
      <c r="F31" t="s">
        <v>36</v>
      </c>
      <c r="G31" t="s">
        <v>171</v>
      </c>
      <c r="H31">
        <v>33</v>
      </c>
      <c r="I31">
        <v>33</v>
      </c>
      <c r="J31">
        <v>34</v>
      </c>
      <c r="K31">
        <v>7.6</v>
      </c>
      <c r="L31">
        <v>8.09</v>
      </c>
      <c r="M31" t="s">
        <v>60</v>
      </c>
      <c r="N31">
        <v>0.14000000000000001</v>
      </c>
    </row>
    <row r="32" spans="1:14" x14ac:dyDescent="0.25">
      <c r="A32">
        <v>32501698</v>
      </c>
      <c r="B32" t="s">
        <v>179</v>
      </c>
      <c r="C32" t="s">
        <v>35</v>
      </c>
      <c r="D32" t="s">
        <v>5</v>
      </c>
      <c r="E32" t="s">
        <v>6</v>
      </c>
      <c r="F32" t="s">
        <v>36</v>
      </c>
      <c r="G32" t="s">
        <v>171</v>
      </c>
      <c r="H32">
        <v>26</v>
      </c>
      <c r="I32">
        <v>32</v>
      </c>
      <c r="J32">
        <v>43</v>
      </c>
      <c r="K32">
        <v>7.6</v>
      </c>
      <c r="L32">
        <v>8.19</v>
      </c>
      <c r="M32" t="s">
        <v>59</v>
      </c>
      <c r="N32">
        <v>0.14500000000000002</v>
      </c>
    </row>
    <row r="33" spans="1:14" x14ac:dyDescent="0.25">
      <c r="A33">
        <v>32421728</v>
      </c>
      <c r="B33" t="s">
        <v>179</v>
      </c>
      <c r="C33" t="s">
        <v>35</v>
      </c>
      <c r="D33" t="s">
        <v>5</v>
      </c>
      <c r="E33" t="s">
        <v>6</v>
      </c>
      <c r="F33" t="s">
        <v>36</v>
      </c>
      <c r="G33" t="s">
        <v>171</v>
      </c>
      <c r="H33">
        <v>30</v>
      </c>
      <c r="I33">
        <v>31</v>
      </c>
      <c r="J33">
        <v>39</v>
      </c>
      <c r="K33">
        <v>7.4</v>
      </c>
      <c r="L33">
        <v>7.93</v>
      </c>
      <c r="M33" t="s">
        <v>60</v>
      </c>
      <c r="N33">
        <v>0.15000000000000002</v>
      </c>
    </row>
    <row r="34" spans="1:14" x14ac:dyDescent="0.25">
      <c r="A34">
        <v>32061656</v>
      </c>
      <c r="B34" t="s">
        <v>179</v>
      </c>
      <c r="C34" t="s">
        <v>35</v>
      </c>
      <c r="D34" t="s">
        <v>5</v>
      </c>
      <c r="E34" t="s">
        <v>6</v>
      </c>
      <c r="F34" t="s">
        <v>36</v>
      </c>
      <c r="G34" t="s">
        <v>171</v>
      </c>
      <c r="H34">
        <v>13</v>
      </c>
      <c r="I34">
        <v>31</v>
      </c>
      <c r="J34">
        <v>56</v>
      </c>
      <c r="K34">
        <v>6.7</v>
      </c>
      <c r="L34">
        <v>6.95</v>
      </c>
      <c r="M34" t="s">
        <v>61</v>
      </c>
      <c r="N34">
        <v>0.17</v>
      </c>
    </row>
    <row r="35" spans="1:14" x14ac:dyDescent="0.25">
      <c r="A35">
        <v>32381692</v>
      </c>
      <c r="B35" t="s">
        <v>179</v>
      </c>
      <c r="C35" t="s">
        <v>35</v>
      </c>
      <c r="D35" t="s">
        <v>5</v>
      </c>
      <c r="E35" t="s">
        <v>6</v>
      </c>
      <c r="F35" t="s">
        <v>36</v>
      </c>
      <c r="G35" t="s">
        <v>171</v>
      </c>
      <c r="H35">
        <v>18</v>
      </c>
      <c r="I35">
        <v>31</v>
      </c>
      <c r="J35">
        <v>51</v>
      </c>
      <c r="K35">
        <v>7.5</v>
      </c>
      <c r="L35">
        <v>7.98</v>
      </c>
      <c r="M35" t="s">
        <v>61</v>
      </c>
      <c r="N35">
        <v>0.16999999999999998</v>
      </c>
    </row>
    <row r="36" spans="1:14" x14ac:dyDescent="0.25">
      <c r="A36">
        <v>32321698</v>
      </c>
      <c r="B36" t="s">
        <v>179</v>
      </c>
      <c r="C36" t="s">
        <v>35</v>
      </c>
      <c r="D36" t="s">
        <v>5</v>
      </c>
      <c r="E36" t="s">
        <v>6</v>
      </c>
      <c r="F36" t="s">
        <v>36</v>
      </c>
      <c r="G36" t="s">
        <v>171</v>
      </c>
      <c r="H36">
        <v>22</v>
      </c>
      <c r="I36">
        <v>30</v>
      </c>
      <c r="J36">
        <v>49</v>
      </c>
      <c r="K36">
        <v>7.6</v>
      </c>
      <c r="L36">
        <v>8.07</v>
      </c>
      <c r="M36" t="s">
        <v>59</v>
      </c>
      <c r="N36">
        <v>0.14500000000000002</v>
      </c>
    </row>
    <row r="37" spans="1:14" x14ac:dyDescent="0.25">
      <c r="A37">
        <v>32181684</v>
      </c>
      <c r="B37" t="s">
        <v>179</v>
      </c>
      <c r="C37" t="s">
        <v>35</v>
      </c>
      <c r="D37" t="s">
        <v>5</v>
      </c>
      <c r="E37" t="s">
        <v>6</v>
      </c>
      <c r="F37" t="s">
        <v>36</v>
      </c>
      <c r="G37" t="s">
        <v>171</v>
      </c>
      <c r="H37">
        <v>34</v>
      </c>
      <c r="I37">
        <v>23</v>
      </c>
      <c r="J37">
        <v>43</v>
      </c>
      <c r="K37">
        <v>7.6</v>
      </c>
      <c r="L37">
        <v>8.3800000000000008</v>
      </c>
      <c r="M37" t="s">
        <v>60</v>
      </c>
      <c r="N37">
        <v>0.15</v>
      </c>
    </row>
    <row r="38" spans="1:14" x14ac:dyDescent="0.25">
      <c r="A38">
        <v>32461726</v>
      </c>
      <c r="B38" t="s">
        <v>179</v>
      </c>
      <c r="C38" t="s">
        <v>35</v>
      </c>
      <c r="D38" t="s">
        <v>5</v>
      </c>
      <c r="E38" t="s">
        <v>6</v>
      </c>
      <c r="F38" t="s">
        <v>36</v>
      </c>
      <c r="G38" t="s">
        <v>171</v>
      </c>
      <c r="H38">
        <v>40</v>
      </c>
      <c r="I38">
        <v>22</v>
      </c>
      <c r="J38">
        <v>38</v>
      </c>
      <c r="K38">
        <v>7.6</v>
      </c>
      <c r="L38">
        <v>8.1300000000000008</v>
      </c>
      <c r="M38" t="s">
        <v>62</v>
      </c>
      <c r="N38">
        <v>0.14000000000000001</v>
      </c>
    </row>
    <row r="39" spans="1:14" x14ac:dyDescent="0.25">
      <c r="A39">
        <v>32381728</v>
      </c>
      <c r="B39" t="s">
        <v>179</v>
      </c>
      <c r="C39" t="s">
        <v>35</v>
      </c>
      <c r="D39" t="s">
        <v>5</v>
      </c>
      <c r="E39" t="s">
        <v>6</v>
      </c>
      <c r="F39" t="s">
        <v>36</v>
      </c>
      <c r="G39" t="s">
        <v>171</v>
      </c>
      <c r="H39">
        <v>42</v>
      </c>
      <c r="I39">
        <v>21</v>
      </c>
      <c r="J39">
        <v>37</v>
      </c>
      <c r="K39">
        <v>7.6</v>
      </c>
      <c r="L39">
        <v>8.1300000000000008</v>
      </c>
      <c r="M39" t="s">
        <v>62</v>
      </c>
      <c r="N39">
        <v>0.14000000000000001</v>
      </c>
    </row>
    <row r="40" spans="1:14" x14ac:dyDescent="0.25">
      <c r="A40">
        <v>31921632</v>
      </c>
      <c r="B40" t="s">
        <v>179</v>
      </c>
      <c r="C40" t="s">
        <v>35</v>
      </c>
      <c r="D40" t="s">
        <v>5</v>
      </c>
      <c r="E40" t="s">
        <v>6</v>
      </c>
      <c r="F40" t="s">
        <v>36</v>
      </c>
      <c r="G40" t="s">
        <v>171</v>
      </c>
      <c r="H40">
        <v>35</v>
      </c>
      <c r="I40">
        <v>19</v>
      </c>
      <c r="J40">
        <v>47</v>
      </c>
      <c r="K40">
        <v>7.5</v>
      </c>
      <c r="L40">
        <v>7.88</v>
      </c>
      <c r="M40" t="s">
        <v>63</v>
      </c>
      <c r="N40">
        <v>0.155</v>
      </c>
    </row>
    <row r="41" spans="1:14" x14ac:dyDescent="0.25">
      <c r="A41">
        <v>32381710</v>
      </c>
      <c r="B41" t="s">
        <v>179</v>
      </c>
      <c r="C41" t="s">
        <v>35</v>
      </c>
      <c r="D41" t="s">
        <v>5</v>
      </c>
      <c r="E41" t="s">
        <v>6</v>
      </c>
      <c r="F41" t="s">
        <v>36</v>
      </c>
      <c r="G41" t="s">
        <v>171</v>
      </c>
      <c r="H41">
        <v>31</v>
      </c>
      <c r="I41">
        <v>19</v>
      </c>
      <c r="J41">
        <v>50</v>
      </c>
      <c r="K41">
        <v>7.4</v>
      </c>
      <c r="L41">
        <v>7.8</v>
      </c>
      <c r="M41" t="s">
        <v>63</v>
      </c>
      <c r="N41">
        <v>0.16</v>
      </c>
    </row>
    <row r="42" spans="1:14" x14ac:dyDescent="0.25">
      <c r="A42">
        <v>31661638</v>
      </c>
      <c r="B42" t="s">
        <v>179</v>
      </c>
      <c r="C42" t="s">
        <v>35</v>
      </c>
      <c r="D42" t="s">
        <v>5</v>
      </c>
      <c r="E42" t="s">
        <v>6</v>
      </c>
      <c r="F42" t="s">
        <v>36</v>
      </c>
      <c r="G42" t="s">
        <v>171</v>
      </c>
      <c r="H42">
        <v>31</v>
      </c>
      <c r="I42">
        <v>19</v>
      </c>
      <c r="J42">
        <v>50</v>
      </c>
      <c r="K42">
        <v>7.5</v>
      </c>
      <c r="L42">
        <v>7.93</v>
      </c>
      <c r="M42" t="s">
        <v>63</v>
      </c>
      <c r="N42">
        <v>0.16</v>
      </c>
    </row>
    <row r="43" spans="1:14" x14ac:dyDescent="0.25">
      <c r="A43">
        <v>32401724</v>
      </c>
      <c r="B43" t="s">
        <v>179</v>
      </c>
      <c r="C43" t="s">
        <v>35</v>
      </c>
      <c r="D43" t="s">
        <v>5</v>
      </c>
      <c r="E43" t="s">
        <v>6</v>
      </c>
      <c r="F43" t="s">
        <v>36</v>
      </c>
      <c r="G43" t="s">
        <v>171</v>
      </c>
      <c r="H43">
        <v>43</v>
      </c>
      <c r="I43">
        <v>19</v>
      </c>
      <c r="J43">
        <v>38</v>
      </c>
      <c r="K43">
        <v>7.6</v>
      </c>
      <c r="L43">
        <v>8.07</v>
      </c>
      <c r="M43" t="s">
        <v>62</v>
      </c>
      <c r="N43">
        <v>0.14000000000000001</v>
      </c>
    </row>
    <row r="44" spans="1:14" x14ac:dyDescent="0.25">
      <c r="A44">
        <v>32401720</v>
      </c>
      <c r="B44" t="s">
        <v>179</v>
      </c>
      <c r="C44" t="s">
        <v>35</v>
      </c>
      <c r="D44" t="s">
        <v>5</v>
      </c>
      <c r="E44" t="s">
        <v>6</v>
      </c>
      <c r="F44" t="s">
        <v>36</v>
      </c>
      <c r="G44" t="s">
        <v>171</v>
      </c>
      <c r="H44">
        <v>52</v>
      </c>
      <c r="I44">
        <v>18</v>
      </c>
      <c r="J44">
        <v>30</v>
      </c>
      <c r="K44">
        <v>7.6</v>
      </c>
      <c r="L44">
        <v>8.1199999999999992</v>
      </c>
      <c r="M44" t="s">
        <v>62</v>
      </c>
      <c r="N44">
        <v>0.12</v>
      </c>
    </row>
    <row r="45" spans="1:14" x14ac:dyDescent="0.25">
      <c r="A45">
        <v>32481692</v>
      </c>
      <c r="B45" t="s">
        <v>179</v>
      </c>
      <c r="C45" t="s">
        <v>35</v>
      </c>
      <c r="D45" t="s">
        <v>5</v>
      </c>
      <c r="E45" t="s">
        <v>6</v>
      </c>
      <c r="F45" t="s">
        <v>36</v>
      </c>
      <c r="G45" t="s">
        <v>171</v>
      </c>
      <c r="H45">
        <v>43</v>
      </c>
      <c r="I45">
        <v>18</v>
      </c>
      <c r="J45">
        <v>38</v>
      </c>
      <c r="K45">
        <v>7.4</v>
      </c>
      <c r="L45">
        <v>7.84</v>
      </c>
      <c r="M45" t="s">
        <v>62</v>
      </c>
      <c r="N45">
        <v>0.14000000000000001</v>
      </c>
    </row>
    <row r="46" spans="1:14" x14ac:dyDescent="0.25">
      <c r="A46">
        <v>31861634</v>
      </c>
      <c r="B46" t="s">
        <v>179</v>
      </c>
      <c r="C46" t="s">
        <v>35</v>
      </c>
      <c r="D46" t="s">
        <v>5</v>
      </c>
      <c r="E46" t="s">
        <v>6</v>
      </c>
      <c r="F46" t="s">
        <v>36</v>
      </c>
      <c r="G46" t="s">
        <v>171</v>
      </c>
      <c r="H46">
        <v>34</v>
      </c>
      <c r="I46">
        <v>17</v>
      </c>
      <c r="J46">
        <v>49</v>
      </c>
      <c r="K46">
        <v>7.2</v>
      </c>
      <c r="L46">
        <v>7.56</v>
      </c>
      <c r="M46" t="s">
        <v>63</v>
      </c>
      <c r="N46">
        <v>0.16500000000000001</v>
      </c>
    </row>
    <row r="47" spans="1:14" x14ac:dyDescent="0.25">
      <c r="A47">
        <v>28261904</v>
      </c>
      <c r="B47" t="s">
        <v>182</v>
      </c>
      <c r="C47" t="s">
        <v>9</v>
      </c>
      <c r="D47" t="s">
        <v>10</v>
      </c>
      <c r="E47" t="s">
        <v>11</v>
      </c>
      <c r="F47" t="s">
        <v>12</v>
      </c>
      <c r="G47" t="s">
        <v>171</v>
      </c>
      <c r="H47">
        <v>6</v>
      </c>
      <c r="I47">
        <v>82</v>
      </c>
      <c r="J47">
        <v>12</v>
      </c>
      <c r="K47">
        <v>4.7</v>
      </c>
      <c r="L47">
        <v>5.3</v>
      </c>
      <c r="M47" t="s">
        <v>13</v>
      </c>
      <c r="N47">
        <v>0.06</v>
      </c>
    </row>
    <row r="48" spans="1:14" x14ac:dyDescent="0.25">
      <c r="A48">
        <v>28661930</v>
      </c>
      <c r="B48" t="s">
        <v>182</v>
      </c>
      <c r="C48" t="s">
        <v>9</v>
      </c>
      <c r="D48" t="s">
        <v>10</v>
      </c>
      <c r="E48" t="s">
        <v>11</v>
      </c>
      <c r="F48" t="s">
        <v>12</v>
      </c>
      <c r="G48" t="s">
        <v>171</v>
      </c>
      <c r="H48">
        <v>9</v>
      </c>
      <c r="I48">
        <v>67</v>
      </c>
      <c r="J48">
        <v>24</v>
      </c>
      <c r="K48">
        <v>5.8</v>
      </c>
      <c r="L48">
        <v>6.05</v>
      </c>
      <c r="M48" t="s">
        <v>26</v>
      </c>
      <c r="N48">
        <v>0.1</v>
      </c>
    </row>
    <row r="49" spans="1:14" x14ac:dyDescent="0.25">
      <c r="A49">
        <v>29161918</v>
      </c>
      <c r="B49" t="s">
        <v>182</v>
      </c>
      <c r="C49" t="s">
        <v>9</v>
      </c>
      <c r="D49" t="s">
        <v>10</v>
      </c>
      <c r="E49" t="s">
        <v>11</v>
      </c>
      <c r="F49" t="s">
        <v>12</v>
      </c>
      <c r="G49" t="s">
        <v>171</v>
      </c>
      <c r="H49">
        <v>12</v>
      </c>
      <c r="I49">
        <v>62</v>
      </c>
      <c r="J49">
        <v>26</v>
      </c>
      <c r="K49">
        <v>5.0999999999999996</v>
      </c>
      <c r="L49">
        <v>5.69</v>
      </c>
      <c r="M49" t="s">
        <v>26</v>
      </c>
      <c r="N49">
        <v>0.105</v>
      </c>
    </row>
    <row r="50" spans="1:14" x14ac:dyDescent="0.25">
      <c r="A50">
        <v>30501930</v>
      </c>
      <c r="B50" t="s">
        <v>182</v>
      </c>
      <c r="C50" t="s">
        <v>9</v>
      </c>
      <c r="D50" t="s">
        <v>10</v>
      </c>
      <c r="E50" t="s">
        <v>11</v>
      </c>
      <c r="F50" t="s">
        <v>12</v>
      </c>
      <c r="G50" t="s">
        <v>171</v>
      </c>
      <c r="H50">
        <v>16</v>
      </c>
      <c r="I50">
        <v>52</v>
      </c>
      <c r="J50">
        <v>32</v>
      </c>
      <c r="K50">
        <v>4.8</v>
      </c>
      <c r="L50">
        <v>5.23</v>
      </c>
      <c r="M50" t="s">
        <v>26</v>
      </c>
      <c r="N50">
        <v>0.11499999999999999</v>
      </c>
    </row>
    <row r="51" spans="1:14" x14ac:dyDescent="0.25">
      <c r="A51">
        <v>28641830</v>
      </c>
      <c r="B51" t="s">
        <v>182</v>
      </c>
      <c r="C51" t="s">
        <v>9</v>
      </c>
      <c r="D51" t="s">
        <v>10</v>
      </c>
      <c r="E51" t="s">
        <v>11</v>
      </c>
      <c r="F51" t="s">
        <v>12</v>
      </c>
      <c r="G51" t="s">
        <v>171</v>
      </c>
      <c r="H51">
        <v>17</v>
      </c>
      <c r="I51">
        <v>42</v>
      </c>
      <c r="J51">
        <v>42</v>
      </c>
      <c r="K51">
        <v>5.8</v>
      </c>
      <c r="L51">
        <v>5.93</v>
      </c>
      <c r="M51" t="s">
        <v>59</v>
      </c>
      <c r="N51">
        <v>0.14500000000000002</v>
      </c>
    </row>
    <row r="52" spans="1:14" x14ac:dyDescent="0.25">
      <c r="A52">
        <v>28961938</v>
      </c>
      <c r="B52" t="s">
        <v>182</v>
      </c>
      <c r="C52" t="s">
        <v>9</v>
      </c>
      <c r="D52" t="s">
        <v>10</v>
      </c>
      <c r="E52" t="s">
        <v>11</v>
      </c>
      <c r="F52" t="s">
        <v>12</v>
      </c>
      <c r="G52" t="s">
        <v>171</v>
      </c>
      <c r="H52">
        <v>21</v>
      </c>
      <c r="I52">
        <v>41</v>
      </c>
      <c r="J52">
        <v>38</v>
      </c>
      <c r="K52">
        <v>5.2</v>
      </c>
      <c r="L52">
        <v>5.56</v>
      </c>
      <c r="M52" t="s">
        <v>59</v>
      </c>
      <c r="N52">
        <v>0.13500000000000001</v>
      </c>
    </row>
    <row r="53" spans="1:14" x14ac:dyDescent="0.25">
      <c r="A53">
        <v>28461956</v>
      </c>
      <c r="B53" t="s">
        <v>182</v>
      </c>
      <c r="C53" t="s">
        <v>9</v>
      </c>
      <c r="D53" t="s">
        <v>10</v>
      </c>
      <c r="E53" t="s">
        <v>11</v>
      </c>
      <c r="F53" t="s">
        <v>12</v>
      </c>
      <c r="G53" t="s">
        <v>171</v>
      </c>
      <c r="H53">
        <v>25</v>
      </c>
      <c r="I53">
        <v>40</v>
      </c>
      <c r="J53">
        <v>34</v>
      </c>
      <c r="K53">
        <v>4.3</v>
      </c>
      <c r="L53">
        <v>4.82</v>
      </c>
      <c r="M53" t="s">
        <v>59</v>
      </c>
      <c r="N53">
        <v>0.14000000000000001</v>
      </c>
    </row>
    <row r="54" spans="1:14" x14ac:dyDescent="0.25">
      <c r="A54">
        <v>28221888</v>
      </c>
      <c r="B54" t="s">
        <v>182</v>
      </c>
      <c r="C54" t="s">
        <v>9</v>
      </c>
      <c r="D54" t="s">
        <v>10</v>
      </c>
      <c r="E54" t="s">
        <v>11</v>
      </c>
      <c r="F54" t="s">
        <v>12</v>
      </c>
      <c r="G54" t="s">
        <v>171</v>
      </c>
      <c r="H54">
        <v>21</v>
      </c>
      <c r="I54">
        <v>40</v>
      </c>
      <c r="J54">
        <v>39</v>
      </c>
      <c r="K54">
        <v>6.8</v>
      </c>
      <c r="L54">
        <v>6.98</v>
      </c>
      <c r="M54" t="s">
        <v>59</v>
      </c>
      <c r="N54">
        <v>0.13500000000000001</v>
      </c>
    </row>
    <row r="55" spans="1:14" x14ac:dyDescent="0.25">
      <c r="A55">
        <v>30281930</v>
      </c>
      <c r="B55" t="s">
        <v>182</v>
      </c>
      <c r="C55" t="s">
        <v>9</v>
      </c>
      <c r="D55" t="s">
        <v>10</v>
      </c>
      <c r="E55" t="s">
        <v>11</v>
      </c>
      <c r="F55" t="s">
        <v>12</v>
      </c>
      <c r="G55" t="s">
        <v>171</v>
      </c>
      <c r="H55">
        <v>26</v>
      </c>
      <c r="I55">
        <v>39</v>
      </c>
      <c r="J55">
        <v>35</v>
      </c>
      <c r="K55">
        <v>5.5</v>
      </c>
      <c r="L55">
        <v>5.88</v>
      </c>
      <c r="M55" t="s">
        <v>59</v>
      </c>
      <c r="N55">
        <v>0.14500000000000002</v>
      </c>
    </row>
    <row r="56" spans="1:14" x14ac:dyDescent="0.25">
      <c r="A56">
        <v>28361904</v>
      </c>
      <c r="B56" t="s">
        <v>182</v>
      </c>
      <c r="C56" t="s">
        <v>9</v>
      </c>
      <c r="D56" t="s">
        <v>10</v>
      </c>
      <c r="E56" t="s">
        <v>11</v>
      </c>
      <c r="F56" t="s">
        <v>12</v>
      </c>
      <c r="G56" t="s">
        <v>171</v>
      </c>
      <c r="H56">
        <v>22</v>
      </c>
      <c r="I56">
        <v>38</v>
      </c>
      <c r="J56">
        <v>40</v>
      </c>
      <c r="K56">
        <v>7.1</v>
      </c>
      <c r="L56">
        <v>7.49</v>
      </c>
      <c r="M56" t="s">
        <v>59</v>
      </c>
      <c r="N56">
        <v>0.14500000000000002</v>
      </c>
    </row>
    <row r="57" spans="1:14" x14ac:dyDescent="0.25">
      <c r="A57">
        <v>28681964</v>
      </c>
      <c r="B57" t="s">
        <v>182</v>
      </c>
      <c r="C57" t="s">
        <v>9</v>
      </c>
      <c r="D57" t="s">
        <v>10</v>
      </c>
      <c r="E57" t="s">
        <v>11</v>
      </c>
      <c r="F57" t="s">
        <v>12</v>
      </c>
      <c r="G57" t="s">
        <v>171</v>
      </c>
      <c r="H57">
        <v>19</v>
      </c>
      <c r="I57">
        <v>37</v>
      </c>
      <c r="J57">
        <v>45</v>
      </c>
      <c r="K57">
        <v>4.2</v>
      </c>
      <c r="L57">
        <v>4.8</v>
      </c>
      <c r="M57" t="s">
        <v>59</v>
      </c>
      <c r="N57">
        <v>0.14500000000000002</v>
      </c>
    </row>
    <row r="58" spans="1:14" x14ac:dyDescent="0.25">
      <c r="A58">
        <v>28521972</v>
      </c>
      <c r="B58" t="s">
        <v>182</v>
      </c>
      <c r="C58" t="s">
        <v>9</v>
      </c>
      <c r="D58" t="s">
        <v>10</v>
      </c>
      <c r="E58" t="s">
        <v>11</v>
      </c>
      <c r="F58" t="s">
        <v>12</v>
      </c>
      <c r="G58" t="s">
        <v>171</v>
      </c>
      <c r="H58">
        <v>15</v>
      </c>
      <c r="I58">
        <v>33</v>
      </c>
      <c r="J58">
        <v>51</v>
      </c>
      <c r="K58">
        <v>4.5999999999999996</v>
      </c>
      <c r="L58">
        <v>5.16</v>
      </c>
      <c r="M58" t="s">
        <v>61</v>
      </c>
      <c r="N58">
        <v>0.16</v>
      </c>
    </row>
    <row r="59" spans="1:14" x14ac:dyDescent="0.25">
      <c r="A59">
        <v>28281848</v>
      </c>
      <c r="B59" t="s">
        <v>182</v>
      </c>
      <c r="C59" t="s">
        <v>9</v>
      </c>
      <c r="D59" t="s">
        <v>10</v>
      </c>
      <c r="E59" t="s">
        <v>11</v>
      </c>
      <c r="F59" t="s">
        <v>12</v>
      </c>
      <c r="G59" t="s">
        <v>171</v>
      </c>
      <c r="H59">
        <v>23</v>
      </c>
      <c r="I59">
        <v>33</v>
      </c>
      <c r="J59">
        <v>45</v>
      </c>
      <c r="K59">
        <v>5.4</v>
      </c>
      <c r="L59">
        <v>5.84</v>
      </c>
      <c r="M59" t="s">
        <v>59</v>
      </c>
      <c r="N59">
        <v>0.14000000000000001</v>
      </c>
    </row>
    <row r="60" spans="1:14" x14ac:dyDescent="0.25">
      <c r="A60">
        <v>30161932</v>
      </c>
      <c r="B60" t="s">
        <v>182</v>
      </c>
      <c r="C60" t="s">
        <v>9</v>
      </c>
      <c r="D60" t="s">
        <v>10</v>
      </c>
      <c r="E60" t="s">
        <v>11</v>
      </c>
      <c r="F60" t="s">
        <v>12</v>
      </c>
      <c r="G60" t="s">
        <v>171</v>
      </c>
      <c r="H60">
        <v>24</v>
      </c>
      <c r="I60">
        <v>31</v>
      </c>
      <c r="J60">
        <v>45</v>
      </c>
      <c r="K60">
        <v>4.5999999999999996</v>
      </c>
      <c r="L60">
        <v>5.23</v>
      </c>
      <c r="M60" t="s">
        <v>59</v>
      </c>
      <c r="N60">
        <v>0.14500000000000002</v>
      </c>
    </row>
    <row r="61" spans="1:14" x14ac:dyDescent="0.25">
      <c r="A61">
        <v>30481928</v>
      </c>
      <c r="B61" t="s">
        <v>182</v>
      </c>
      <c r="C61" t="s">
        <v>9</v>
      </c>
      <c r="D61" t="s">
        <v>10</v>
      </c>
      <c r="E61" t="s">
        <v>11</v>
      </c>
      <c r="F61" t="s">
        <v>12</v>
      </c>
      <c r="G61" t="s">
        <v>171</v>
      </c>
      <c r="H61">
        <v>20</v>
      </c>
      <c r="I61">
        <v>31</v>
      </c>
      <c r="J61">
        <v>49</v>
      </c>
      <c r="K61">
        <v>5.6</v>
      </c>
      <c r="L61">
        <v>5.97</v>
      </c>
      <c r="M61" t="s">
        <v>59</v>
      </c>
      <c r="N61">
        <v>0.14000000000000001</v>
      </c>
    </row>
    <row r="62" spans="1:14" x14ac:dyDescent="0.25">
      <c r="A62">
        <v>28341858</v>
      </c>
      <c r="B62" t="s">
        <v>182</v>
      </c>
      <c r="C62" t="s">
        <v>9</v>
      </c>
      <c r="D62" t="s">
        <v>10</v>
      </c>
      <c r="E62" t="s">
        <v>11</v>
      </c>
      <c r="F62" t="s">
        <v>12</v>
      </c>
      <c r="G62" t="s">
        <v>171</v>
      </c>
      <c r="H62">
        <v>22</v>
      </c>
      <c r="I62">
        <v>28</v>
      </c>
      <c r="J62">
        <v>50</v>
      </c>
      <c r="K62">
        <v>5.3</v>
      </c>
      <c r="L62">
        <v>5.61</v>
      </c>
      <c r="M62" t="s">
        <v>61</v>
      </c>
      <c r="N62">
        <v>0.16999999999999998</v>
      </c>
    </row>
    <row r="63" spans="1:14" x14ac:dyDescent="0.25">
      <c r="A63">
        <v>30001912</v>
      </c>
      <c r="B63" t="s">
        <v>182</v>
      </c>
      <c r="C63" t="s">
        <v>9</v>
      </c>
      <c r="D63" t="s">
        <v>10</v>
      </c>
      <c r="E63" t="s">
        <v>11</v>
      </c>
      <c r="F63" t="s">
        <v>12</v>
      </c>
      <c r="G63" t="s">
        <v>171</v>
      </c>
      <c r="H63">
        <v>37</v>
      </c>
      <c r="I63">
        <v>27</v>
      </c>
      <c r="J63">
        <v>36</v>
      </c>
      <c r="K63">
        <v>5.5</v>
      </c>
      <c r="L63">
        <v>5.89</v>
      </c>
      <c r="M63" t="s">
        <v>60</v>
      </c>
      <c r="N63">
        <v>0.14000000000000001</v>
      </c>
    </row>
    <row r="64" spans="1:14" x14ac:dyDescent="0.25">
      <c r="A64">
        <v>28561854</v>
      </c>
      <c r="B64" t="s">
        <v>182</v>
      </c>
      <c r="C64" t="s">
        <v>9</v>
      </c>
      <c r="D64" t="s">
        <v>10</v>
      </c>
      <c r="E64" t="s">
        <v>11</v>
      </c>
      <c r="F64" t="s">
        <v>12</v>
      </c>
      <c r="G64" t="s">
        <v>171</v>
      </c>
      <c r="H64">
        <v>17</v>
      </c>
      <c r="I64">
        <v>26</v>
      </c>
      <c r="J64">
        <v>57</v>
      </c>
      <c r="K64">
        <v>5.6</v>
      </c>
      <c r="L64">
        <v>5.82</v>
      </c>
      <c r="M64" t="s">
        <v>61</v>
      </c>
      <c r="N64">
        <v>0.17499999999999999</v>
      </c>
    </row>
    <row r="65" spans="1:14" x14ac:dyDescent="0.25">
      <c r="A65">
        <v>28721946</v>
      </c>
      <c r="B65" t="s">
        <v>182</v>
      </c>
      <c r="C65" t="s">
        <v>9</v>
      </c>
      <c r="D65" t="s">
        <v>10</v>
      </c>
      <c r="E65" t="s">
        <v>11</v>
      </c>
      <c r="F65" t="s">
        <v>12</v>
      </c>
      <c r="G65" t="s">
        <v>171</v>
      </c>
      <c r="H65">
        <v>34</v>
      </c>
      <c r="I65">
        <v>24</v>
      </c>
      <c r="J65">
        <v>41</v>
      </c>
      <c r="K65">
        <v>5.0999999999999996</v>
      </c>
      <c r="L65">
        <v>5.73</v>
      </c>
      <c r="M65" t="s">
        <v>60</v>
      </c>
      <c r="N65">
        <v>0.15</v>
      </c>
    </row>
    <row r="66" spans="1:14" x14ac:dyDescent="0.25">
      <c r="A66">
        <v>30261908</v>
      </c>
      <c r="B66" t="s">
        <v>182</v>
      </c>
      <c r="C66" t="s">
        <v>9</v>
      </c>
      <c r="D66" t="s">
        <v>10</v>
      </c>
      <c r="E66" t="s">
        <v>11</v>
      </c>
      <c r="F66" t="s">
        <v>12</v>
      </c>
      <c r="G66" t="s">
        <v>171</v>
      </c>
      <c r="H66">
        <v>30</v>
      </c>
      <c r="I66">
        <v>22</v>
      </c>
      <c r="J66">
        <v>48</v>
      </c>
      <c r="K66">
        <v>5.5</v>
      </c>
      <c r="L66">
        <v>5.94</v>
      </c>
      <c r="M66" t="s">
        <v>60</v>
      </c>
      <c r="N66">
        <v>0.15000000000000002</v>
      </c>
    </row>
    <row r="67" spans="1:14" x14ac:dyDescent="0.25">
      <c r="A67">
        <v>28321880</v>
      </c>
      <c r="B67" t="s">
        <v>182</v>
      </c>
      <c r="C67" t="s">
        <v>9</v>
      </c>
      <c r="D67" t="s">
        <v>10</v>
      </c>
      <c r="E67" t="s">
        <v>11</v>
      </c>
      <c r="F67" t="s">
        <v>12</v>
      </c>
      <c r="G67" t="s">
        <v>171</v>
      </c>
      <c r="H67">
        <v>21</v>
      </c>
      <c r="I67">
        <v>21</v>
      </c>
      <c r="J67">
        <v>58</v>
      </c>
      <c r="K67">
        <v>5.6</v>
      </c>
      <c r="L67">
        <v>5.94</v>
      </c>
      <c r="M67" t="s">
        <v>61</v>
      </c>
      <c r="N67">
        <v>0.17499999999999999</v>
      </c>
    </row>
    <row r="68" spans="1:14" x14ac:dyDescent="0.25">
      <c r="A68">
        <v>28181874</v>
      </c>
      <c r="B68" t="s">
        <v>182</v>
      </c>
      <c r="C68" t="s">
        <v>9</v>
      </c>
      <c r="D68" t="s">
        <v>10</v>
      </c>
      <c r="E68" t="s">
        <v>11</v>
      </c>
      <c r="F68" t="s">
        <v>12</v>
      </c>
      <c r="G68" t="s">
        <v>171</v>
      </c>
      <c r="H68">
        <v>32</v>
      </c>
      <c r="I68">
        <v>19</v>
      </c>
      <c r="J68">
        <v>49</v>
      </c>
      <c r="K68">
        <v>6.8</v>
      </c>
      <c r="L68">
        <v>6.91</v>
      </c>
      <c r="M68" t="s">
        <v>63</v>
      </c>
      <c r="N68">
        <v>0.16</v>
      </c>
    </row>
    <row r="69" spans="1:14" x14ac:dyDescent="0.25">
      <c r="A69">
        <v>29762010</v>
      </c>
      <c r="B69" t="s">
        <v>182</v>
      </c>
      <c r="C69" t="s">
        <v>19</v>
      </c>
      <c r="D69" t="s">
        <v>10</v>
      </c>
      <c r="E69" t="s">
        <v>11</v>
      </c>
      <c r="F69" t="s">
        <v>20</v>
      </c>
      <c r="G69" t="s">
        <v>171</v>
      </c>
      <c r="H69">
        <v>6</v>
      </c>
      <c r="I69">
        <v>77</v>
      </c>
      <c r="J69">
        <v>17</v>
      </c>
      <c r="K69">
        <v>4.5</v>
      </c>
      <c r="L69">
        <v>4.8</v>
      </c>
      <c r="M69" t="s">
        <v>13</v>
      </c>
      <c r="N69">
        <v>0.08</v>
      </c>
    </row>
    <row r="70" spans="1:14" x14ac:dyDescent="0.25">
      <c r="A70">
        <v>28982012</v>
      </c>
      <c r="B70" t="s">
        <v>182</v>
      </c>
      <c r="C70" t="s">
        <v>19</v>
      </c>
      <c r="D70" t="s">
        <v>10</v>
      </c>
      <c r="E70" t="s">
        <v>11</v>
      </c>
      <c r="F70" t="s">
        <v>20</v>
      </c>
      <c r="G70" t="s">
        <v>171</v>
      </c>
      <c r="H70">
        <v>5</v>
      </c>
      <c r="I70">
        <v>75</v>
      </c>
      <c r="J70">
        <v>20</v>
      </c>
      <c r="K70">
        <v>5.6</v>
      </c>
      <c r="L70">
        <v>6.11</v>
      </c>
      <c r="M70" t="s">
        <v>13</v>
      </c>
      <c r="N70">
        <v>0.08</v>
      </c>
    </row>
    <row r="71" spans="1:14" x14ac:dyDescent="0.25">
      <c r="A71">
        <v>29762032</v>
      </c>
      <c r="B71" t="s">
        <v>182</v>
      </c>
      <c r="C71" t="s">
        <v>19</v>
      </c>
      <c r="D71" t="s">
        <v>10</v>
      </c>
      <c r="E71" t="s">
        <v>11</v>
      </c>
      <c r="F71" t="s">
        <v>20</v>
      </c>
      <c r="G71" t="s">
        <v>171</v>
      </c>
      <c r="H71">
        <v>5</v>
      </c>
      <c r="I71">
        <v>74</v>
      </c>
      <c r="J71">
        <v>21</v>
      </c>
      <c r="K71">
        <v>4.5999999999999996</v>
      </c>
      <c r="L71">
        <v>5.03</v>
      </c>
      <c r="M71" t="s">
        <v>13</v>
      </c>
      <c r="N71">
        <v>0.08</v>
      </c>
    </row>
    <row r="72" spans="1:14" x14ac:dyDescent="0.25">
      <c r="A72">
        <v>29802054</v>
      </c>
      <c r="B72" t="s">
        <v>182</v>
      </c>
      <c r="C72" t="s">
        <v>19</v>
      </c>
      <c r="D72" t="s">
        <v>10</v>
      </c>
      <c r="E72" t="s">
        <v>11</v>
      </c>
      <c r="F72" t="s">
        <v>20</v>
      </c>
      <c r="G72" t="s">
        <v>171</v>
      </c>
      <c r="H72">
        <v>6</v>
      </c>
      <c r="I72">
        <v>73</v>
      </c>
      <c r="J72">
        <v>21</v>
      </c>
      <c r="K72">
        <v>4.7</v>
      </c>
      <c r="L72">
        <v>5.17</v>
      </c>
      <c r="M72" t="s">
        <v>26</v>
      </c>
      <c r="N72">
        <v>0.08</v>
      </c>
    </row>
    <row r="73" spans="1:14" x14ac:dyDescent="0.25">
      <c r="A73">
        <v>30082006</v>
      </c>
      <c r="B73" t="s">
        <v>182</v>
      </c>
      <c r="C73" t="s">
        <v>19</v>
      </c>
      <c r="D73" t="s">
        <v>10</v>
      </c>
      <c r="E73" t="s">
        <v>11</v>
      </c>
      <c r="F73" t="s">
        <v>20</v>
      </c>
      <c r="G73" t="s">
        <v>171</v>
      </c>
      <c r="H73">
        <v>7</v>
      </c>
      <c r="I73">
        <v>70</v>
      </c>
      <c r="J73">
        <v>23</v>
      </c>
      <c r="K73">
        <v>5.0999999999999996</v>
      </c>
      <c r="L73">
        <v>5.5</v>
      </c>
      <c r="M73" t="s">
        <v>26</v>
      </c>
      <c r="N73">
        <v>0.09</v>
      </c>
    </row>
    <row r="74" spans="1:14" x14ac:dyDescent="0.25">
      <c r="A74">
        <v>29782044</v>
      </c>
      <c r="B74" t="s">
        <v>182</v>
      </c>
      <c r="C74" t="s">
        <v>19</v>
      </c>
      <c r="D74" t="s">
        <v>10</v>
      </c>
      <c r="E74" t="s">
        <v>11</v>
      </c>
      <c r="F74" t="s">
        <v>20</v>
      </c>
      <c r="G74" t="s">
        <v>171</v>
      </c>
      <c r="H74">
        <v>5</v>
      </c>
      <c r="I74">
        <v>70</v>
      </c>
      <c r="J74">
        <v>25</v>
      </c>
      <c r="K74">
        <v>5.2</v>
      </c>
      <c r="L74">
        <v>5.58</v>
      </c>
      <c r="M74" t="s">
        <v>26</v>
      </c>
      <c r="N74">
        <v>0.09</v>
      </c>
    </row>
    <row r="75" spans="1:14" x14ac:dyDescent="0.25">
      <c r="A75">
        <v>28922062</v>
      </c>
      <c r="B75" t="s">
        <v>182</v>
      </c>
      <c r="C75" t="s">
        <v>19</v>
      </c>
      <c r="D75" t="s">
        <v>10</v>
      </c>
      <c r="E75" t="s">
        <v>11</v>
      </c>
      <c r="F75" t="s">
        <v>20</v>
      </c>
      <c r="G75" t="s">
        <v>171</v>
      </c>
      <c r="H75">
        <v>7</v>
      </c>
      <c r="I75">
        <v>69</v>
      </c>
      <c r="J75">
        <v>24</v>
      </c>
      <c r="K75">
        <v>4.8</v>
      </c>
      <c r="L75">
        <v>5.31</v>
      </c>
      <c r="M75" t="s">
        <v>26</v>
      </c>
      <c r="N75">
        <v>0.09</v>
      </c>
    </row>
    <row r="76" spans="1:14" x14ac:dyDescent="0.25">
      <c r="A76">
        <v>29882020</v>
      </c>
      <c r="B76" t="s">
        <v>182</v>
      </c>
      <c r="C76" t="s">
        <v>19</v>
      </c>
      <c r="D76" t="s">
        <v>10</v>
      </c>
      <c r="E76" t="s">
        <v>11</v>
      </c>
      <c r="F76" t="s">
        <v>20</v>
      </c>
      <c r="G76" t="s">
        <v>171</v>
      </c>
      <c r="H76">
        <v>9</v>
      </c>
      <c r="I76">
        <v>67</v>
      </c>
      <c r="J76">
        <v>25</v>
      </c>
      <c r="K76">
        <v>4.8</v>
      </c>
      <c r="L76">
        <v>5.38</v>
      </c>
      <c r="M76" t="s">
        <v>26</v>
      </c>
      <c r="N76">
        <v>0.1</v>
      </c>
    </row>
    <row r="77" spans="1:14" x14ac:dyDescent="0.25">
      <c r="A77">
        <v>29902028</v>
      </c>
      <c r="B77" t="s">
        <v>182</v>
      </c>
      <c r="C77" t="s">
        <v>19</v>
      </c>
      <c r="D77" t="s">
        <v>10</v>
      </c>
      <c r="E77" t="s">
        <v>11</v>
      </c>
      <c r="F77" t="s">
        <v>20</v>
      </c>
      <c r="G77" t="s">
        <v>171</v>
      </c>
      <c r="H77">
        <v>8</v>
      </c>
      <c r="I77">
        <v>66</v>
      </c>
      <c r="J77">
        <v>27</v>
      </c>
      <c r="K77">
        <v>4.5999999999999996</v>
      </c>
      <c r="L77">
        <v>5.23</v>
      </c>
      <c r="M77" t="s">
        <v>26</v>
      </c>
      <c r="N77">
        <v>0.1</v>
      </c>
    </row>
    <row r="78" spans="1:14" x14ac:dyDescent="0.25">
      <c r="A78">
        <v>29602038</v>
      </c>
      <c r="B78" t="s">
        <v>182</v>
      </c>
      <c r="C78" t="s">
        <v>19</v>
      </c>
      <c r="D78" t="s">
        <v>10</v>
      </c>
      <c r="E78" t="s">
        <v>11</v>
      </c>
      <c r="F78" t="s">
        <v>20</v>
      </c>
      <c r="G78" t="s">
        <v>171</v>
      </c>
      <c r="H78">
        <v>8</v>
      </c>
      <c r="I78">
        <v>64</v>
      </c>
      <c r="J78">
        <v>28</v>
      </c>
      <c r="K78">
        <v>4.5</v>
      </c>
      <c r="L78">
        <v>5.08</v>
      </c>
      <c r="M78" t="s">
        <v>26</v>
      </c>
      <c r="N78">
        <v>0.1</v>
      </c>
    </row>
    <row r="79" spans="1:14" x14ac:dyDescent="0.25">
      <c r="A79">
        <v>29282026</v>
      </c>
      <c r="B79" t="s">
        <v>182</v>
      </c>
      <c r="C79" t="s">
        <v>19</v>
      </c>
      <c r="D79" t="s">
        <v>10</v>
      </c>
      <c r="E79" t="s">
        <v>11</v>
      </c>
      <c r="F79" t="s">
        <v>20</v>
      </c>
      <c r="G79" t="s">
        <v>171</v>
      </c>
      <c r="H79">
        <v>9</v>
      </c>
      <c r="I79">
        <v>63</v>
      </c>
      <c r="J79">
        <v>28</v>
      </c>
      <c r="K79">
        <v>4.2</v>
      </c>
      <c r="L79">
        <v>4.3</v>
      </c>
      <c r="M79" t="s">
        <v>26</v>
      </c>
      <c r="N79">
        <v>0.1</v>
      </c>
    </row>
    <row r="80" spans="1:14" x14ac:dyDescent="0.25">
      <c r="A80">
        <v>29562038</v>
      </c>
      <c r="B80" t="s">
        <v>182</v>
      </c>
      <c r="C80" t="s">
        <v>19</v>
      </c>
      <c r="D80" t="s">
        <v>10</v>
      </c>
      <c r="E80" t="s">
        <v>11</v>
      </c>
      <c r="F80" t="s">
        <v>20</v>
      </c>
      <c r="G80" t="s">
        <v>171</v>
      </c>
      <c r="H80">
        <v>9</v>
      </c>
      <c r="I80">
        <v>62</v>
      </c>
      <c r="J80">
        <v>29</v>
      </c>
      <c r="K80">
        <v>4.9000000000000004</v>
      </c>
      <c r="L80">
        <v>5.37</v>
      </c>
      <c r="M80" t="s">
        <v>26</v>
      </c>
      <c r="N80">
        <v>0.1</v>
      </c>
    </row>
    <row r="81" spans="1:14" x14ac:dyDescent="0.25">
      <c r="A81">
        <v>29122050</v>
      </c>
      <c r="B81" t="s">
        <v>182</v>
      </c>
      <c r="C81" t="s">
        <v>19</v>
      </c>
      <c r="D81" t="s">
        <v>10</v>
      </c>
      <c r="E81" t="s">
        <v>11</v>
      </c>
      <c r="F81" t="s">
        <v>20</v>
      </c>
      <c r="G81" t="s">
        <v>171</v>
      </c>
      <c r="H81">
        <v>11</v>
      </c>
      <c r="I81">
        <v>59</v>
      </c>
      <c r="J81">
        <v>30</v>
      </c>
      <c r="K81">
        <v>4.0999999999999996</v>
      </c>
      <c r="L81">
        <v>4.71</v>
      </c>
      <c r="M81" t="s">
        <v>26</v>
      </c>
      <c r="N81">
        <v>0.11</v>
      </c>
    </row>
    <row r="82" spans="1:14" x14ac:dyDescent="0.25">
      <c r="A82">
        <v>29762042</v>
      </c>
      <c r="B82" t="s">
        <v>182</v>
      </c>
      <c r="C82" t="s">
        <v>19</v>
      </c>
      <c r="D82" t="s">
        <v>10</v>
      </c>
      <c r="E82" t="s">
        <v>11</v>
      </c>
      <c r="F82" t="s">
        <v>20</v>
      </c>
      <c r="G82" t="s">
        <v>171</v>
      </c>
      <c r="H82">
        <v>9</v>
      </c>
      <c r="I82">
        <v>54</v>
      </c>
      <c r="J82">
        <v>37</v>
      </c>
      <c r="K82">
        <v>4.9000000000000004</v>
      </c>
      <c r="L82">
        <v>5.3</v>
      </c>
      <c r="M82" t="s">
        <v>26</v>
      </c>
      <c r="N82">
        <v>0.1</v>
      </c>
    </row>
    <row r="83" spans="1:14" x14ac:dyDescent="0.25">
      <c r="A83">
        <v>28962042</v>
      </c>
      <c r="B83" t="s">
        <v>182</v>
      </c>
      <c r="C83" t="s">
        <v>19</v>
      </c>
      <c r="D83" t="s">
        <v>10</v>
      </c>
      <c r="E83" t="s">
        <v>11</v>
      </c>
      <c r="F83" t="s">
        <v>20</v>
      </c>
      <c r="G83" t="s">
        <v>171</v>
      </c>
      <c r="H83">
        <v>16</v>
      </c>
      <c r="I83">
        <v>51</v>
      </c>
      <c r="J83">
        <v>33</v>
      </c>
      <c r="K83">
        <v>4.7</v>
      </c>
      <c r="L83">
        <v>5.13</v>
      </c>
      <c r="M83" t="s">
        <v>59</v>
      </c>
      <c r="N83">
        <v>0.14000000000000001</v>
      </c>
    </row>
    <row r="84" spans="1:14" x14ac:dyDescent="0.25">
      <c r="A84">
        <v>29062002</v>
      </c>
      <c r="B84" t="s">
        <v>182</v>
      </c>
      <c r="C84" t="s">
        <v>19</v>
      </c>
      <c r="D84" t="s">
        <v>10</v>
      </c>
      <c r="E84" t="s">
        <v>11</v>
      </c>
      <c r="F84" t="s">
        <v>20</v>
      </c>
      <c r="G84" t="s">
        <v>171</v>
      </c>
      <c r="H84">
        <v>10</v>
      </c>
      <c r="I84">
        <v>48</v>
      </c>
      <c r="J84">
        <v>42</v>
      </c>
      <c r="K84">
        <v>5.7</v>
      </c>
      <c r="L84">
        <v>6.02</v>
      </c>
      <c r="M84" t="s">
        <v>59</v>
      </c>
      <c r="N84">
        <v>0.13500000000000001</v>
      </c>
    </row>
    <row r="85" spans="1:14" x14ac:dyDescent="0.25">
      <c r="A85">
        <v>28982044</v>
      </c>
      <c r="B85" t="s">
        <v>182</v>
      </c>
      <c r="C85" t="s">
        <v>19</v>
      </c>
      <c r="D85" t="s">
        <v>10</v>
      </c>
      <c r="E85" t="s">
        <v>11</v>
      </c>
      <c r="F85" t="s">
        <v>20</v>
      </c>
      <c r="G85" t="s">
        <v>171</v>
      </c>
      <c r="H85">
        <v>18</v>
      </c>
      <c r="I85">
        <v>46</v>
      </c>
      <c r="J85">
        <v>36</v>
      </c>
      <c r="K85">
        <v>4.3</v>
      </c>
      <c r="L85">
        <v>5</v>
      </c>
      <c r="M85" t="s">
        <v>59</v>
      </c>
      <c r="N85">
        <v>0.14000000000000001</v>
      </c>
    </row>
    <row r="86" spans="1:14" x14ac:dyDescent="0.25">
      <c r="A86">
        <v>28802056</v>
      </c>
      <c r="B86" t="s">
        <v>182</v>
      </c>
      <c r="C86" t="s">
        <v>19</v>
      </c>
      <c r="D86" t="s">
        <v>10</v>
      </c>
      <c r="E86" t="s">
        <v>11</v>
      </c>
      <c r="F86" t="s">
        <v>20</v>
      </c>
      <c r="G86" t="s">
        <v>171</v>
      </c>
      <c r="H86">
        <v>26</v>
      </c>
      <c r="I86">
        <v>43</v>
      </c>
      <c r="J86">
        <v>31</v>
      </c>
      <c r="K86">
        <v>7.6</v>
      </c>
      <c r="L86">
        <v>8.0500000000000007</v>
      </c>
      <c r="M86" t="s">
        <v>59</v>
      </c>
      <c r="N86">
        <v>0.14500000000000002</v>
      </c>
    </row>
    <row r="87" spans="1:14" x14ac:dyDescent="0.25">
      <c r="A87">
        <v>28921962</v>
      </c>
      <c r="B87" t="s">
        <v>182</v>
      </c>
      <c r="C87" t="s">
        <v>19</v>
      </c>
      <c r="D87" t="s">
        <v>10</v>
      </c>
      <c r="E87" t="s">
        <v>11</v>
      </c>
      <c r="F87" t="s">
        <v>20</v>
      </c>
      <c r="G87" t="s">
        <v>171</v>
      </c>
      <c r="H87">
        <v>25</v>
      </c>
      <c r="I87">
        <v>39</v>
      </c>
      <c r="J87">
        <v>36</v>
      </c>
      <c r="K87">
        <v>4.7</v>
      </c>
      <c r="L87">
        <v>5.41</v>
      </c>
      <c r="M87" t="s">
        <v>59</v>
      </c>
      <c r="N87">
        <v>0.14000000000000001</v>
      </c>
    </row>
    <row r="88" spans="1:14" x14ac:dyDescent="0.25">
      <c r="A88">
        <v>29221982</v>
      </c>
      <c r="B88" t="s">
        <v>182</v>
      </c>
      <c r="C88" t="s">
        <v>19</v>
      </c>
      <c r="D88" t="s">
        <v>10</v>
      </c>
      <c r="E88" t="s">
        <v>11</v>
      </c>
      <c r="F88" t="s">
        <v>20</v>
      </c>
      <c r="G88" t="s">
        <v>171</v>
      </c>
      <c r="H88">
        <v>17</v>
      </c>
      <c r="I88">
        <v>36</v>
      </c>
      <c r="J88">
        <v>47</v>
      </c>
      <c r="K88">
        <v>5.2</v>
      </c>
      <c r="L88">
        <v>5.65</v>
      </c>
      <c r="M88" t="s">
        <v>59</v>
      </c>
      <c r="N88">
        <v>0.14500000000000002</v>
      </c>
    </row>
    <row r="89" spans="1:14" x14ac:dyDescent="0.25">
      <c r="A89">
        <v>28902018</v>
      </c>
      <c r="B89" t="s">
        <v>182</v>
      </c>
      <c r="C89" t="s">
        <v>19</v>
      </c>
      <c r="D89" t="s">
        <v>10</v>
      </c>
      <c r="E89" t="s">
        <v>11</v>
      </c>
      <c r="F89" t="s">
        <v>20</v>
      </c>
      <c r="G89" t="s">
        <v>171</v>
      </c>
      <c r="H89">
        <v>17</v>
      </c>
      <c r="I89">
        <v>34</v>
      </c>
      <c r="J89">
        <v>49</v>
      </c>
      <c r="K89">
        <v>5.9</v>
      </c>
      <c r="L89">
        <v>6.14</v>
      </c>
      <c r="M89" t="s">
        <v>59</v>
      </c>
      <c r="N89">
        <v>0.14500000000000002</v>
      </c>
    </row>
    <row r="90" spans="1:14" x14ac:dyDescent="0.25">
      <c r="A90">
        <v>29502024</v>
      </c>
      <c r="B90" t="s">
        <v>182</v>
      </c>
      <c r="C90" t="s">
        <v>19</v>
      </c>
      <c r="D90" t="s">
        <v>10</v>
      </c>
      <c r="E90" t="s">
        <v>11</v>
      </c>
      <c r="F90" t="s">
        <v>20</v>
      </c>
      <c r="G90" t="s">
        <v>171</v>
      </c>
      <c r="H90">
        <v>20</v>
      </c>
      <c r="I90">
        <v>33</v>
      </c>
      <c r="J90">
        <v>47</v>
      </c>
      <c r="K90">
        <v>4.3</v>
      </c>
      <c r="L90">
        <v>4.62</v>
      </c>
      <c r="M90" t="s">
        <v>59</v>
      </c>
      <c r="N90">
        <v>0.14000000000000001</v>
      </c>
    </row>
    <row r="91" spans="1:14" x14ac:dyDescent="0.25">
      <c r="A91">
        <v>28742016</v>
      </c>
      <c r="B91" t="s">
        <v>182</v>
      </c>
      <c r="C91" t="s">
        <v>19</v>
      </c>
      <c r="D91" t="s">
        <v>10</v>
      </c>
      <c r="E91" t="s">
        <v>11</v>
      </c>
      <c r="F91" t="s">
        <v>20</v>
      </c>
      <c r="G91" t="s">
        <v>171</v>
      </c>
      <c r="H91">
        <v>20</v>
      </c>
      <c r="I91">
        <v>31</v>
      </c>
      <c r="J91">
        <v>49</v>
      </c>
      <c r="K91">
        <v>4.9000000000000004</v>
      </c>
      <c r="L91">
        <v>5.41</v>
      </c>
      <c r="M91" t="s">
        <v>59</v>
      </c>
      <c r="N91">
        <v>0.14000000000000001</v>
      </c>
    </row>
    <row r="92" spans="1:14" x14ac:dyDescent="0.25">
      <c r="A92">
        <v>29462044</v>
      </c>
      <c r="B92" t="s">
        <v>182</v>
      </c>
      <c r="C92" t="s">
        <v>19</v>
      </c>
      <c r="D92" t="s">
        <v>10</v>
      </c>
      <c r="E92" t="s">
        <v>11</v>
      </c>
      <c r="F92" t="s">
        <v>20</v>
      </c>
      <c r="G92" t="s">
        <v>171</v>
      </c>
      <c r="H92">
        <v>12</v>
      </c>
      <c r="I92">
        <v>29</v>
      </c>
      <c r="J92">
        <v>58</v>
      </c>
      <c r="K92">
        <v>5.3</v>
      </c>
      <c r="L92">
        <v>5.76</v>
      </c>
      <c r="M92" t="s">
        <v>61</v>
      </c>
      <c r="N92">
        <v>0.16999999999999998</v>
      </c>
    </row>
    <row r="93" spans="1:14" x14ac:dyDescent="0.25">
      <c r="A93">
        <v>29482076</v>
      </c>
      <c r="B93" t="s">
        <v>182</v>
      </c>
      <c r="C93" t="s">
        <v>19</v>
      </c>
      <c r="D93" t="s">
        <v>10</v>
      </c>
      <c r="E93" t="s">
        <v>11</v>
      </c>
      <c r="F93" t="s">
        <v>20</v>
      </c>
      <c r="G93" t="s">
        <v>171</v>
      </c>
      <c r="H93">
        <v>22</v>
      </c>
      <c r="I93">
        <v>28</v>
      </c>
      <c r="J93">
        <v>50</v>
      </c>
      <c r="K93">
        <v>4.2</v>
      </c>
      <c r="L93">
        <v>4.74</v>
      </c>
      <c r="M93" t="s">
        <v>61</v>
      </c>
      <c r="N93">
        <v>0.16999999999999998</v>
      </c>
    </row>
    <row r="94" spans="1:14" x14ac:dyDescent="0.25">
      <c r="A94">
        <v>29102034</v>
      </c>
      <c r="B94" t="s">
        <v>182</v>
      </c>
      <c r="C94" t="s">
        <v>19</v>
      </c>
      <c r="D94" t="s">
        <v>10</v>
      </c>
      <c r="E94" t="s">
        <v>11</v>
      </c>
      <c r="F94" t="s">
        <v>20</v>
      </c>
      <c r="G94" t="s">
        <v>171</v>
      </c>
      <c r="H94">
        <v>19</v>
      </c>
      <c r="I94">
        <v>27</v>
      </c>
      <c r="J94">
        <v>54</v>
      </c>
      <c r="K94">
        <v>4.4000000000000004</v>
      </c>
      <c r="L94">
        <v>4.6900000000000004</v>
      </c>
      <c r="M94" t="s">
        <v>61</v>
      </c>
      <c r="N94">
        <v>0.17499999999999999</v>
      </c>
    </row>
    <row r="95" spans="1:14" x14ac:dyDescent="0.25">
      <c r="A95">
        <v>29661968</v>
      </c>
      <c r="B95" t="s">
        <v>182</v>
      </c>
      <c r="C95" t="s">
        <v>19</v>
      </c>
      <c r="D95" t="s">
        <v>10</v>
      </c>
      <c r="E95" t="s">
        <v>11</v>
      </c>
      <c r="F95" t="s">
        <v>20</v>
      </c>
      <c r="G95" t="s">
        <v>171</v>
      </c>
      <c r="H95">
        <v>21</v>
      </c>
      <c r="I95">
        <v>26</v>
      </c>
      <c r="J95">
        <v>53</v>
      </c>
      <c r="K95">
        <v>5</v>
      </c>
      <c r="L95">
        <v>5.42</v>
      </c>
      <c r="M95" t="s">
        <v>61</v>
      </c>
      <c r="N95">
        <v>0.17499999999999999</v>
      </c>
    </row>
    <row r="96" spans="1:14" x14ac:dyDescent="0.25">
      <c r="A96">
        <v>29141956</v>
      </c>
      <c r="B96" t="s">
        <v>182</v>
      </c>
      <c r="C96" t="s">
        <v>19</v>
      </c>
      <c r="D96" t="s">
        <v>10</v>
      </c>
      <c r="E96" t="s">
        <v>11</v>
      </c>
      <c r="F96" t="s">
        <v>20</v>
      </c>
      <c r="G96" t="s">
        <v>171</v>
      </c>
      <c r="H96">
        <v>27</v>
      </c>
      <c r="I96">
        <v>25</v>
      </c>
      <c r="J96">
        <v>49</v>
      </c>
      <c r="K96">
        <v>4.3</v>
      </c>
      <c r="L96">
        <v>4.74</v>
      </c>
      <c r="M96" t="s">
        <v>59</v>
      </c>
      <c r="N96">
        <v>0.155</v>
      </c>
    </row>
    <row r="97" spans="1:14" x14ac:dyDescent="0.25">
      <c r="A97">
        <v>29941942</v>
      </c>
      <c r="B97" t="s">
        <v>182</v>
      </c>
      <c r="C97" t="s">
        <v>19</v>
      </c>
      <c r="D97" t="s">
        <v>10</v>
      </c>
      <c r="E97" t="s">
        <v>11</v>
      </c>
      <c r="F97" t="s">
        <v>20</v>
      </c>
      <c r="G97" t="s">
        <v>171</v>
      </c>
      <c r="H97">
        <v>24</v>
      </c>
      <c r="I97">
        <v>23</v>
      </c>
      <c r="J97">
        <v>52</v>
      </c>
      <c r="K97">
        <v>4.7</v>
      </c>
      <c r="L97">
        <v>4.99</v>
      </c>
      <c r="M97" t="s">
        <v>61</v>
      </c>
      <c r="N97">
        <v>0.17499999999999999</v>
      </c>
    </row>
    <row r="98" spans="1:14" x14ac:dyDescent="0.25">
      <c r="A98">
        <v>28601988</v>
      </c>
      <c r="B98" t="s">
        <v>182</v>
      </c>
      <c r="C98" t="s">
        <v>19</v>
      </c>
      <c r="D98" t="s">
        <v>10</v>
      </c>
      <c r="E98" t="s">
        <v>11</v>
      </c>
      <c r="F98" t="s">
        <v>20</v>
      </c>
      <c r="G98" t="s">
        <v>171</v>
      </c>
      <c r="H98">
        <v>30</v>
      </c>
      <c r="I98">
        <v>23</v>
      </c>
      <c r="J98">
        <v>46</v>
      </c>
      <c r="K98">
        <v>4.5999999999999996</v>
      </c>
      <c r="L98">
        <v>5.13</v>
      </c>
      <c r="M98" t="s">
        <v>60</v>
      </c>
      <c r="N98">
        <v>0.15000000000000002</v>
      </c>
    </row>
    <row r="99" spans="1:14" x14ac:dyDescent="0.25">
      <c r="A99">
        <v>29382056</v>
      </c>
      <c r="B99" t="s">
        <v>182</v>
      </c>
      <c r="C99" t="s">
        <v>19</v>
      </c>
      <c r="D99" t="s">
        <v>10</v>
      </c>
      <c r="E99" t="s">
        <v>11</v>
      </c>
      <c r="F99" t="s">
        <v>20</v>
      </c>
      <c r="G99" t="s">
        <v>171</v>
      </c>
      <c r="H99">
        <v>25</v>
      </c>
      <c r="I99">
        <v>23</v>
      </c>
      <c r="J99">
        <v>52</v>
      </c>
      <c r="K99">
        <v>5.0999999999999996</v>
      </c>
      <c r="L99">
        <v>5.49</v>
      </c>
      <c r="M99" t="s">
        <v>61</v>
      </c>
      <c r="N99">
        <v>0.17499999999999999</v>
      </c>
    </row>
    <row r="100" spans="1:14" x14ac:dyDescent="0.25">
      <c r="A100">
        <v>28282006</v>
      </c>
      <c r="B100" t="s">
        <v>182</v>
      </c>
      <c r="C100" t="s">
        <v>19</v>
      </c>
      <c r="D100" t="s">
        <v>10</v>
      </c>
      <c r="E100" t="s">
        <v>11</v>
      </c>
      <c r="F100" t="s">
        <v>20</v>
      </c>
      <c r="G100" t="s">
        <v>171</v>
      </c>
      <c r="H100">
        <v>20</v>
      </c>
      <c r="I100">
        <v>22</v>
      </c>
      <c r="J100">
        <v>58</v>
      </c>
      <c r="K100">
        <v>4.3</v>
      </c>
      <c r="L100">
        <v>5</v>
      </c>
      <c r="M100" t="s">
        <v>61</v>
      </c>
      <c r="N100">
        <v>0.17499999999999999</v>
      </c>
    </row>
    <row r="101" spans="1:14" x14ac:dyDescent="0.25">
      <c r="A101">
        <v>28381990</v>
      </c>
      <c r="B101" t="s">
        <v>182</v>
      </c>
      <c r="C101" t="s">
        <v>19</v>
      </c>
      <c r="D101" t="s">
        <v>10</v>
      </c>
      <c r="E101" t="s">
        <v>11</v>
      </c>
      <c r="F101" t="s">
        <v>20</v>
      </c>
      <c r="G101" t="s">
        <v>171</v>
      </c>
      <c r="H101">
        <v>24</v>
      </c>
      <c r="I101">
        <v>21</v>
      </c>
      <c r="J101">
        <v>55</v>
      </c>
      <c r="K101">
        <v>4.4000000000000004</v>
      </c>
      <c r="L101">
        <v>4.96</v>
      </c>
      <c r="M101" t="s">
        <v>61</v>
      </c>
      <c r="N101">
        <v>0.17499999999999999</v>
      </c>
    </row>
    <row r="102" spans="1:14" x14ac:dyDescent="0.25">
      <c r="A102">
        <v>28922052</v>
      </c>
      <c r="B102" t="s">
        <v>182</v>
      </c>
      <c r="C102" t="s">
        <v>19</v>
      </c>
      <c r="D102" t="s">
        <v>10</v>
      </c>
      <c r="E102" t="s">
        <v>11</v>
      </c>
      <c r="F102" t="s">
        <v>20</v>
      </c>
      <c r="G102" t="s">
        <v>171</v>
      </c>
      <c r="H102">
        <v>20</v>
      </c>
      <c r="I102">
        <v>18</v>
      </c>
      <c r="J102">
        <v>62</v>
      </c>
      <c r="K102">
        <v>4.4000000000000004</v>
      </c>
      <c r="L102">
        <v>5.03</v>
      </c>
      <c r="M102" t="s">
        <v>61</v>
      </c>
      <c r="N102">
        <v>0.17499999999999999</v>
      </c>
    </row>
    <row r="103" spans="1:14" x14ac:dyDescent="0.25">
      <c r="A103">
        <v>30361894</v>
      </c>
      <c r="B103" t="s">
        <v>180</v>
      </c>
      <c r="C103" t="s">
        <v>49</v>
      </c>
      <c r="D103" t="s">
        <v>10</v>
      </c>
      <c r="E103" t="s">
        <v>15</v>
      </c>
      <c r="F103" t="s">
        <v>50</v>
      </c>
      <c r="G103" t="s">
        <v>171</v>
      </c>
      <c r="H103">
        <v>12</v>
      </c>
      <c r="I103">
        <v>63</v>
      </c>
      <c r="J103">
        <v>25</v>
      </c>
      <c r="K103">
        <v>5.4</v>
      </c>
      <c r="L103">
        <v>5.79</v>
      </c>
      <c r="M103" t="s">
        <v>26</v>
      </c>
      <c r="N103">
        <v>0.105</v>
      </c>
    </row>
    <row r="104" spans="1:14" x14ac:dyDescent="0.25">
      <c r="A104">
        <v>30761848</v>
      </c>
      <c r="B104" t="s">
        <v>180</v>
      </c>
      <c r="C104" t="s">
        <v>49</v>
      </c>
      <c r="D104" t="s">
        <v>10</v>
      </c>
      <c r="E104" t="s">
        <v>15</v>
      </c>
      <c r="F104" t="s">
        <v>50</v>
      </c>
      <c r="G104" t="s">
        <v>171</v>
      </c>
      <c r="H104">
        <v>13</v>
      </c>
      <c r="I104">
        <v>56</v>
      </c>
      <c r="J104">
        <v>31</v>
      </c>
      <c r="K104">
        <v>5.0999999999999996</v>
      </c>
      <c r="L104">
        <v>5.54</v>
      </c>
      <c r="M104" t="s">
        <v>26</v>
      </c>
      <c r="N104">
        <v>0.11499999999999999</v>
      </c>
    </row>
    <row r="105" spans="1:14" x14ac:dyDescent="0.25">
      <c r="A105">
        <v>30801848</v>
      </c>
      <c r="B105" t="s">
        <v>180</v>
      </c>
      <c r="C105" t="s">
        <v>49</v>
      </c>
      <c r="D105" t="s">
        <v>10</v>
      </c>
      <c r="E105" t="s">
        <v>15</v>
      </c>
      <c r="F105" t="s">
        <v>50</v>
      </c>
      <c r="G105" t="s">
        <v>171</v>
      </c>
      <c r="H105">
        <v>19</v>
      </c>
      <c r="I105">
        <v>53</v>
      </c>
      <c r="J105">
        <v>29</v>
      </c>
      <c r="K105">
        <v>7</v>
      </c>
      <c r="L105">
        <v>7.23</v>
      </c>
      <c r="M105" t="s">
        <v>26</v>
      </c>
      <c r="N105">
        <v>0.12</v>
      </c>
    </row>
    <row r="106" spans="1:14" x14ac:dyDescent="0.25">
      <c r="A106">
        <v>30421912</v>
      </c>
      <c r="B106" t="s">
        <v>180</v>
      </c>
      <c r="C106" t="s">
        <v>49</v>
      </c>
      <c r="D106" t="s">
        <v>10</v>
      </c>
      <c r="E106" t="s">
        <v>15</v>
      </c>
      <c r="F106" t="s">
        <v>50</v>
      </c>
      <c r="G106" t="s">
        <v>171</v>
      </c>
      <c r="H106">
        <v>15</v>
      </c>
      <c r="I106">
        <v>51</v>
      </c>
      <c r="J106">
        <v>33</v>
      </c>
      <c r="K106">
        <v>4.9000000000000004</v>
      </c>
      <c r="L106">
        <v>5.28</v>
      </c>
      <c r="M106" t="s">
        <v>59</v>
      </c>
      <c r="N106">
        <v>0.13500000000000001</v>
      </c>
    </row>
    <row r="107" spans="1:14" x14ac:dyDescent="0.25">
      <c r="A107">
        <v>31001840</v>
      </c>
      <c r="B107" t="s">
        <v>180</v>
      </c>
      <c r="C107" t="s">
        <v>49</v>
      </c>
      <c r="D107" t="s">
        <v>10</v>
      </c>
      <c r="E107" t="s">
        <v>15</v>
      </c>
      <c r="F107" t="s">
        <v>50</v>
      </c>
      <c r="G107" t="s">
        <v>171</v>
      </c>
      <c r="H107">
        <v>19</v>
      </c>
      <c r="I107">
        <v>49</v>
      </c>
      <c r="J107">
        <v>33</v>
      </c>
      <c r="K107">
        <v>6.1</v>
      </c>
      <c r="L107">
        <v>6.21</v>
      </c>
      <c r="M107" t="s">
        <v>59</v>
      </c>
      <c r="N107">
        <v>0.14500000000000002</v>
      </c>
    </row>
    <row r="108" spans="1:14" x14ac:dyDescent="0.25">
      <c r="A108">
        <v>30441944</v>
      </c>
      <c r="B108" t="s">
        <v>180</v>
      </c>
      <c r="C108" t="s">
        <v>49</v>
      </c>
      <c r="D108" t="s">
        <v>10</v>
      </c>
      <c r="E108" t="s">
        <v>15</v>
      </c>
      <c r="F108" t="s">
        <v>50</v>
      </c>
      <c r="G108" t="s">
        <v>171</v>
      </c>
      <c r="H108">
        <v>23</v>
      </c>
      <c r="I108">
        <v>48</v>
      </c>
      <c r="J108">
        <v>29</v>
      </c>
      <c r="K108">
        <v>4.9000000000000004</v>
      </c>
      <c r="L108">
        <v>5.38</v>
      </c>
      <c r="M108" t="s">
        <v>59</v>
      </c>
      <c r="N108">
        <v>0.14000000000000001</v>
      </c>
    </row>
    <row r="109" spans="1:14" x14ac:dyDescent="0.25">
      <c r="A109">
        <v>30801836</v>
      </c>
      <c r="B109" t="s">
        <v>180</v>
      </c>
      <c r="C109" t="s">
        <v>49</v>
      </c>
      <c r="D109" t="s">
        <v>10</v>
      </c>
      <c r="E109" t="s">
        <v>15</v>
      </c>
      <c r="F109" t="s">
        <v>50</v>
      </c>
      <c r="G109" t="s">
        <v>171</v>
      </c>
      <c r="H109">
        <v>20</v>
      </c>
      <c r="I109">
        <v>48</v>
      </c>
      <c r="J109">
        <v>32</v>
      </c>
      <c r="K109">
        <v>5.6</v>
      </c>
      <c r="L109">
        <v>5.88</v>
      </c>
      <c r="M109" t="s">
        <v>59</v>
      </c>
      <c r="N109">
        <v>0.14000000000000001</v>
      </c>
    </row>
    <row r="110" spans="1:14" x14ac:dyDescent="0.25">
      <c r="A110">
        <v>30541864</v>
      </c>
      <c r="B110" t="s">
        <v>180</v>
      </c>
      <c r="C110" t="s">
        <v>49</v>
      </c>
      <c r="D110" t="s">
        <v>10</v>
      </c>
      <c r="E110" t="s">
        <v>15</v>
      </c>
      <c r="F110" t="s">
        <v>50</v>
      </c>
      <c r="G110" t="s">
        <v>171</v>
      </c>
      <c r="H110">
        <v>13</v>
      </c>
      <c r="I110">
        <v>44</v>
      </c>
      <c r="J110">
        <v>43</v>
      </c>
      <c r="K110">
        <v>5.5</v>
      </c>
      <c r="L110">
        <v>5.71</v>
      </c>
      <c r="M110" t="s">
        <v>59</v>
      </c>
      <c r="N110">
        <v>0.14500000000000002</v>
      </c>
    </row>
    <row r="111" spans="1:14" x14ac:dyDescent="0.25">
      <c r="A111">
        <v>30281868</v>
      </c>
      <c r="B111" t="s">
        <v>180</v>
      </c>
      <c r="C111" t="s">
        <v>49</v>
      </c>
      <c r="D111" t="s">
        <v>10</v>
      </c>
      <c r="E111" t="s">
        <v>15</v>
      </c>
      <c r="F111" t="s">
        <v>50</v>
      </c>
      <c r="G111" t="s">
        <v>171</v>
      </c>
      <c r="H111">
        <v>21</v>
      </c>
      <c r="I111">
        <v>44</v>
      </c>
      <c r="J111">
        <v>35</v>
      </c>
      <c r="K111">
        <v>6</v>
      </c>
      <c r="L111">
        <v>6.17</v>
      </c>
      <c r="M111" t="s">
        <v>59</v>
      </c>
      <c r="N111">
        <v>0.13500000000000001</v>
      </c>
    </row>
    <row r="112" spans="1:14" x14ac:dyDescent="0.25">
      <c r="A112">
        <v>30361876</v>
      </c>
      <c r="B112" t="s">
        <v>180</v>
      </c>
      <c r="C112" t="s">
        <v>49</v>
      </c>
      <c r="D112" t="s">
        <v>10</v>
      </c>
      <c r="E112" t="s">
        <v>15</v>
      </c>
      <c r="F112" t="s">
        <v>50</v>
      </c>
      <c r="G112" t="s">
        <v>171</v>
      </c>
      <c r="H112">
        <v>20</v>
      </c>
      <c r="I112">
        <v>40</v>
      </c>
      <c r="J112">
        <v>40</v>
      </c>
      <c r="K112">
        <v>5.5</v>
      </c>
      <c r="L112">
        <v>5.74</v>
      </c>
      <c r="M112" t="s">
        <v>59</v>
      </c>
      <c r="N112">
        <v>0.14000000000000001</v>
      </c>
    </row>
    <row r="113" spans="1:14" x14ac:dyDescent="0.25">
      <c r="A113">
        <v>32001820</v>
      </c>
      <c r="B113" t="s">
        <v>180</v>
      </c>
      <c r="C113" t="s">
        <v>49</v>
      </c>
      <c r="D113" t="s">
        <v>10</v>
      </c>
      <c r="E113" t="s">
        <v>15</v>
      </c>
      <c r="F113" t="s">
        <v>50</v>
      </c>
      <c r="G113" t="s">
        <v>171</v>
      </c>
      <c r="H113">
        <v>19</v>
      </c>
      <c r="I113">
        <v>37</v>
      </c>
      <c r="J113">
        <v>44</v>
      </c>
      <c r="K113">
        <v>7.2</v>
      </c>
      <c r="L113">
        <v>7.56</v>
      </c>
      <c r="M113" t="s">
        <v>59</v>
      </c>
      <c r="N113">
        <v>0.14500000000000002</v>
      </c>
    </row>
    <row r="114" spans="1:14" x14ac:dyDescent="0.25">
      <c r="A114">
        <v>30501876</v>
      </c>
      <c r="B114" t="s">
        <v>180</v>
      </c>
      <c r="C114" t="s">
        <v>49</v>
      </c>
      <c r="D114" t="s">
        <v>10</v>
      </c>
      <c r="E114" t="s">
        <v>15</v>
      </c>
      <c r="F114" t="s">
        <v>50</v>
      </c>
      <c r="G114" t="s">
        <v>171</v>
      </c>
      <c r="H114">
        <v>24</v>
      </c>
      <c r="I114">
        <v>37</v>
      </c>
      <c r="J114">
        <v>39</v>
      </c>
      <c r="K114">
        <v>6.4</v>
      </c>
      <c r="L114">
        <v>6.55</v>
      </c>
      <c r="M114" t="s">
        <v>59</v>
      </c>
      <c r="N114">
        <v>0.14500000000000002</v>
      </c>
    </row>
    <row r="115" spans="1:14" x14ac:dyDescent="0.25">
      <c r="A115">
        <v>31201826</v>
      </c>
      <c r="B115" t="s">
        <v>180</v>
      </c>
      <c r="C115" t="s">
        <v>49</v>
      </c>
      <c r="D115" t="s">
        <v>10</v>
      </c>
      <c r="E115" t="s">
        <v>15</v>
      </c>
      <c r="F115" t="s">
        <v>50</v>
      </c>
      <c r="G115" t="s">
        <v>171</v>
      </c>
      <c r="H115">
        <v>21</v>
      </c>
      <c r="I115">
        <v>36</v>
      </c>
      <c r="J115">
        <v>43</v>
      </c>
      <c r="K115">
        <v>5.0999999999999996</v>
      </c>
      <c r="L115">
        <v>5.6</v>
      </c>
      <c r="M115" t="s">
        <v>59</v>
      </c>
      <c r="N115">
        <v>0.13500000000000001</v>
      </c>
    </row>
    <row r="116" spans="1:14" x14ac:dyDescent="0.25">
      <c r="A116">
        <v>30241876</v>
      </c>
      <c r="B116" t="s">
        <v>180</v>
      </c>
      <c r="C116" t="s">
        <v>49</v>
      </c>
      <c r="D116" t="s">
        <v>10</v>
      </c>
      <c r="E116" t="s">
        <v>15</v>
      </c>
      <c r="F116" t="s">
        <v>50</v>
      </c>
      <c r="G116" t="s">
        <v>171</v>
      </c>
      <c r="H116">
        <v>25</v>
      </c>
      <c r="I116">
        <v>34</v>
      </c>
      <c r="J116">
        <v>40</v>
      </c>
      <c r="K116">
        <v>6.4</v>
      </c>
      <c r="L116">
        <v>6.51</v>
      </c>
      <c r="M116" t="s">
        <v>59</v>
      </c>
      <c r="N116">
        <v>0.14000000000000001</v>
      </c>
    </row>
    <row r="117" spans="1:14" x14ac:dyDescent="0.25">
      <c r="A117">
        <v>30221862</v>
      </c>
      <c r="B117" t="s">
        <v>180</v>
      </c>
      <c r="C117" t="s">
        <v>49</v>
      </c>
      <c r="D117" t="s">
        <v>10</v>
      </c>
      <c r="E117" t="s">
        <v>15</v>
      </c>
      <c r="F117" t="s">
        <v>50</v>
      </c>
      <c r="G117" t="s">
        <v>171</v>
      </c>
      <c r="H117">
        <v>20</v>
      </c>
      <c r="I117">
        <v>34</v>
      </c>
      <c r="J117">
        <v>46</v>
      </c>
      <c r="K117">
        <v>5.8</v>
      </c>
      <c r="L117">
        <v>6</v>
      </c>
      <c r="M117" t="s">
        <v>59</v>
      </c>
      <c r="N117">
        <v>0.14000000000000001</v>
      </c>
    </row>
    <row r="118" spans="1:14" x14ac:dyDescent="0.25">
      <c r="A118">
        <v>31021812</v>
      </c>
      <c r="B118" t="s">
        <v>180</v>
      </c>
      <c r="C118" t="s">
        <v>49</v>
      </c>
      <c r="D118" t="s">
        <v>10</v>
      </c>
      <c r="E118" t="s">
        <v>15</v>
      </c>
      <c r="F118" t="s">
        <v>50</v>
      </c>
      <c r="G118" t="s">
        <v>171</v>
      </c>
      <c r="H118">
        <v>25</v>
      </c>
      <c r="I118">
        <v>28</v>
      </c>
      <c r="J118">
        <v>48</v>
      </c>
      <c r="K118">
        <v>7.2</v>
      </c>
      <c r="L118">
        <v>7.94</v>
      </c>
      <c r="M118" t="s">
        <v>59</v>
      </c>
      <c r="N118">
        <v>0.14000000000000001</v>
      </c>
    </row>
    <row r="119" spans="1:14" x14ac:dyDescent="0.25">
      <c r="A119">
        <v>32161828</v>
      </c>
      <c r="B119" t="s">
        <v>180</v>
      </c>
      <c r="C119" t="s">
        <v>49</v>
      </c>
      <c r="D119" t="s">
        <v>10</v>
      </c>
      <c r="E119" t="s">
        <v>15</v>
      </c>
      <c r="F119" t="s">
        <v>50</v>
      </c>
      <c r="G119" t="s">
        <v>171</v>
      </c>
      <c r="H119">
        <v>21</v>
      </c>
      <c r="I119">
        <v>27</v>
      </c>
      <c r="J119">
        <v>53</v>
      </c>
      <c r="K119">
        <v>7.4</v>
      </c>
      <c r="L119">
        <v>7.81</v>
      </c>
      <c r="M119" t="s">
        <v>61</v>
      </c>
      <c r="N119">
        <v>0.17499999999999999</v>
      </c>
    </row>
    <row r="120" spans="1:14" x14ac:dyDescent="0.25">
      <c r="A120">
        <v>30481942</v>
      </c>
      <c r="B120" t="s">
        <v>180</v>
      </c>
      <c r="C120" t="s">
        <v>49</v>
      </c>
      <c r="D120" t="s">
        <v>10</v>
      </c>
      <c r="E120" t="s">
        <v>15</v>
      </c>
      <c r="F120" t="s">
        <v>50</v>
      </c>
      <c r="G120" t="s">
        <v>171</v>
      </c>
      <c r="H120">
        <v>34</v>
      </c>
      <c r="I120">
        <v>15</v>
      </c>
      <c r="J120">
        <v>51</v>
      </c>
      <c r="K120">
        <v>5.0999999999999996</v>
      </c>
      <c r="L120">
        <v>5.6</v>
      </c>
      <c r="M120" t="s">
        <v>63</v>
      </c>
      <c r="N120">
        <v>0.16500000000000001</v>
      </c>
    </row>
    <row r="121" spans="1:14" x14ac:dyDescent="0.25">
      <c r="A121">
        <v>30781868</v>
      </c>
      <c r="B121" t="s">
        <v>180</v>
      </c>
      <c r="C121" t="s">
        <v>49</v>
      </c>
      <c r="D121" t="s">
        <v>10</v>
      </c>
      <c r="E121" t="s">
        <v>15</v>
      </c>
      <c r="F121" t="s">
        <v>50</v>
      </c>
      <c r="G121" t="s">
        <v>171</v>
      </c>
      <c r="H121">
        <v>54</v>
      </c>
      <c r="I121">
        <v>11</v>
      </c>
      <c r="J121">
        <v>35</v>
      </c>
      <c r="K121">
        <v>5.9</v>
      </c>
      <c r="L121">
        <v>6.19</v>
      </c>
      <c r="M121" t="s">
        <v>62</v>
      </c>
      <c r="N121">
        <v>0.12</v>
      </c>
    </row>
    <row r="122" spans="1:14" x14ac:dyDescent="0.25">
      <c r="A122">
        <v>33281970</v>
      </c>
      <c r="B122" t="s">
        <v>180</v>
      </c>
      <c r="C122" t="s">
        <v>17</v>
      </c>
      <c r="D122" t="s">
        <v>10</v>
      </c>
      <c r="E122" t="s">
        <v>15</v>
      </c>
      <c r="F122" t="s">
        <v>18</v>
      </c>
      <c r="G122" t="s">
        <v>171</v>
      </c>
      <c r="H122">
        <v>7</v>
      </c>
      <c r="I122">
        <v>78</v>
      </c>
      <c r="J122">
        <v>15</v>
      </c>
      <c r="K122">
        <v>5.8</v>
      </c>
      <c r="L122">
        <v>6.1</v>
      </c>
      <c r="M122" t="s">
        <v>13</v>
      </c>
      <c r="N122">
        <v>7.0000000000000007E-2</v>
      </c>
    </row>
    <row r="123" spans="1:14" x14ac:dyDescent="0.25">
      <c r="A123">
        <v>33501934</v>
      </c>
      <c r="B123" t="s">
        <v>180</v>
      </c>
      <c r="C123" t="s">
        <v>17</v>
      </c>
      <c r="D123" t="s">
        <v>10</v>
      </c>
      <c r="E123" t="s">
        <v>15</v>
      </c>
      <c r="F123" t="s">
        <v>18</v>
      </c>
      <c r="G123" t="s">
        <v>171</v>
      </c>
      <c r="H123">
        <v>6</v>
      </c>
      <c r="I123">
        <v>77</v>
      </c>
      <c r="J123">
        <v>17</v>
      </c>
      <c r="K123">
        <v>6.1</v>
      </c>
      <c r="L123">
        <v>6.45</v>
      </c>
      <c r="M123" t="s">
        <v>13</v>
      </c>
      <c r="N123">
        <v>0.08</v>
      </c>
    </row>
    <row r="124" spans="1:14" x14ac:dyDescent="0.25">
      <c r="A124">
        <v>33481922</v>
      </c>
      <c r="B124" t="s">
        <v>180</v>
      </c>
      <c r="C124" t="s">
        <v>17</v>
      </c>
      <c r="D124" t="s">
        <v>10</v>
      </c>
      <c r="E124" t="s">
        <v>15</v>
      </c>
      <c r="F124" t="s">
        <v>18</v>
      </c>
      <c r="G124" t="s">
        <v>171</v>
      </c>
      <c r="H124">
        <v>9</v>
      </c>
      <c r="I124">
        <v>74</v>
      </c>
      <c r="J124">
        <v>17</v>
      </c>
      <c r="K124">
        <v>7.3</v>
      </c>
      <c r="L124">
        <v>7.58</v>
      </c>
      <c r="M124" t="s">
        <v>26</v>
      </c>
      <c r="N124">
        <v>0.1</v>
      </c>
    </row>
    <row r="125" spans="1:14" x14ac:dyDescent="0.25">
      <c r="A125">
        <v>33001938</v>
      </c>
      <c r="B125" t="s">
        <v>180</v>
      </c>
      <c r="C125" t="s">
        <v>17</v>
      </c>
      <c r="D125" t="s">
        <v>10</v>
      </c>
      <c r="E125" t="s">
        <v>15</v>
      </c>
      <c r="F125" t="s">
        <v>18</v>
      </c>
      <c r="G125" t="s">
        <v>171</v>
      </c>
      <c r="H125">
        <v>14</v>
      </c>
      <c r="I125">
        <v>70</v>
      </c>
      <c r="J125">
        <v>16</v>
      </c>
      <c r="K125">
        <v>7</v>
      </c>
      <c r="L125">
        <v>7.64</v>
      </c>
      <c r="M125" t="s">
        <v>26</v>
      </c>
      <c r="N125">
        <v>0.105</v>
      </c>
    </row>
    <row r="126" spans="1:14" x14ac:dyDescent="0.25">
      <c r="A126">
        <v>33461926</v>
      </c>
      <c r="B126" t="s">
        <v>180</v>
      </c>
      <c r="C126" t="s">
        <v>17</v>
      </c>
      <c r="D126" t="s">
        <v>10</v>
      </c>
      <c r="E126" t="s">
        <v>15</v>
      </c>
      <c r="F126" t="s">
        <v>18</v>
      </c>
      <c r="G126" t="s">
        <v>171</v>
      </c>
      <c r="H126">
        <v>11</v>
      </c>
      <c r="I126">
        <v>68</v>
      </c>
      <c r="J126">
        <v>21</v>
      </c>
      <c r="K126">
        <v>6.2</v>
      </c>
      <c r="L126">
        <v>6.48</v>
      </c>
      <c r="M126" t="s">
        <v>26</v>
      </c>
      <c r="N126">
        <v>0.11</v>
      </c>
    </row>
    <row r="127" spans="1:14" x14ac:dyDescent="0.25">
      <c r="A127">
        <v>32721968</v>
      </c>
      <c r="B127" t="s">
        <v>180</v>
      </c>
      <c r="C127" t="s">
        <v>17</v>
      </c>
      <c r="D127" t="s">
        <v>10</v>
      </c>
      <c r="E127" t="s">
        <v>15</v>
      </c>
      <c r="F127" t="s">
        <v>18</v>
      </c>
      <c r="G127" t="s">
        <v>171</v>
      </c>
      <c r="H127">
        <v>17</v>
      </c>
      <c r="I127">
        <v>61</v>
      </c>
      <c r="J127">
        <v>21</v>
      </c>
      <c r="K127">
        <v>7.5</v>
      </c>
      <c r="L127">
        <v>7.89</v>
      </c>
      <c r="M127" t="s">
        <v>26</v>
      </c>
      <c r="N127">
        <v>0.11</v>
      </c>
    </row>
    <row r="128" spans="1:14" x14ac:dyDescent="0.25">
      <c r="A128">
        <v>33401958</v>
      </c>
      <c r="B128" t="s">
        <v>180</v>
      </c>
      <c r="C128" t="s">
        <v>17</v>
      </c>
      <c r="D128" t="s">
        <v>10</v>
      </c>
      <c r="E128" t="s">
        <v>15</v>
      </c>
      <c r="F128" t="s">
        <v>18</v>
      </c>
      <c r="G128" t="s">
        <v>171</v>
      </c>
      <c r="H128">
        <v>16</v>
      </c>
      <c r="I128">
        <v>60</v>
      </c>
      <c r="J128">
        <v>24</v>
      </c>
      <c r="K128">
        <v>7.6</v>
      </c>
      <c r="L128">
        <v>8</v>
      </c>
      <c r="M128" t="s">
        <v>26</v>
      </c>
      <c r="N128">
        <v>0.11499999999999999</v>
      </c>
    </row>
    <row r="129" spans="1:14" x14ac:dyDescent="0.25">
      <c r="A129">
        <v>33301954</v>
      </c>
      <c r="B129" t="s">
        <v>180</v>
      </c>
      <c r="C129" t="s">
        <v>17</v>
      </c>
      <c r="D129" t="s">
        <v>10</v>
      </c>
      <c r="E129" t="s">
        <v>15</v>
      </c>
      <c r="F129" t="s">
        <v>18</v>
      </c>
      <c r="G129" t="s">
        <v>171</v>
      </c>
      <c r="H129">
        <v>12</v>
      </c>
      <c r="I129">
        <v>60</v>
      </c>
      <c r="J129">
        <v>29</v>
      </c>
      <c r="K129">
        <v>6.9</v>
      </c>
      <c r="L129">
        <v>7.12</v>
      </c>
      <c r="M129" t="s">
        <v>26</v>
      </c>
      <c r="N129">
        <v>0.105</v>
      </c>
    </row>
    <row r="130" spans="1:14" x14ac:dyDescent="0.25">
      <c r="A130">
        <v>32901942</v>
      </c>
      <c r="B130" t="s">
        <v>180</v>
      </c>
      <c r="C130" t="s">
        <v>17</v>
      </c>
      <c r="D130" t="s">
        <v>10</v>
      </c>
      <c r="E130" t="s">
        <v>15</v>
      </c>
      <c r="F130" t="s">
        <v>18</v>
      </c>
      <c r="G130" t="s">
        <v>171</v>
      </c>
      <c r="H130">
        <v>10</v>
      </c>
      <c r="I130">
        <v>56</v>
      </c>
      <c r="J130">
        <v>34</v>
      </c>
      <c r="K130">
        <v>7.3</v>
      </c>
      <c r="L130">
        <v>7.51</v>
      </c>
      <c r="M130" t="s">
        <v>26</v>
      </c>
      <c r="N130">
        <v>0.105</v>
      </c>
    </row>
    <row r="131" spans="1:14" x14ac:dyDescent="0.25">
      <c r="A131">
        <v>33261950</v>
      </c>
      <c r="B131" t="s">
        <v>180</v>
      </c>
      <c r="C131" t="s">
        <v>17</v>
      </c>
      <c r="D131" t="s">
        <v>10</v>
      </c>
      <c r="E131" t="s">
        <v>15</v>
      </c>
      <c r="F131" t="s">
        <v>18</v>
      </c>
      <c r="G131" t="s">
        <v>171</v>
      </c>
      <c r="H131">
        <v>11</v>
      </c>
      <c r="I131">
        <v>55</v>
      </c>
      <c r="J131">
        <v>34</v>
      </c>
      <c r="K131">
        <v>6.4</v>
      </c>
      <c r="L131">
        <v>6.52</v>
      </c>
      <c r="M131" t="s">
        <v>26</v>
      </c>
      <c r="N131">
        <v>0.11</v>
      </c>
    </row>
    <row r="132" spans="1:14" x14ac:dyDescent="0.25">
      <c r="A132">
        <v>32902000</v>
      </c>
      <c r="B132" t="s">
        <v>180</v>
      </c>
      <c r="C132" t="s">
        <v>17</v>
      </c>
      <c r="D132" t="s">
        <v>10</v>
      </c>
      <c r="E132" t="s">
        <v>15</v>
      </c>
      <c r="F132" t="s">
        <v>18</v>
      </c>
      <c r="G132" t="s">
        <v>171</v>
      </c>
      <c r="H132">
        <v>14</v>
      </c>
      <c r="I132">
        <v>49</v>
      </c>
      <c r="J132">
        <v>37</v>
      </c>
      <c r="K132">
        <v>7.1</v>
      </c>
      <c r="L132">
        <v>7.39</v>
      </c>
      <c r="M132" t="s">
        <v>59</v>
      </c>
      <c r="N132">
        <v>0.14500000000000002</v>
      </c>
    </row>
    <row r="133" spans="1:14" x14ac:dyDescent="0.25">
      <c r="A133">
        <v>33081982</v>
      </c>
      <c r="B133" t="s">
        <v>180</v>
      </c>
      <c r="C133" t="s">
        <v>17</v>
      </c>
      <c r="D133" t="s">
        <v>10</v>
      </c>
      <c r="E133" t="s">
        <v>15</v>
      </c>
      <c r="F133" t="s">
        <v>18</v>
      </c>
      <c r="G133" t="s">
        <v>171</v>
      </c>
      <c r="H133">
        <v>12</v>
      </c>
      <c r="I133">
        <v>47</v>
      </c>
      <c r="J133">
        <v>40</v>
      </c>
      <c r="K133">
        <v>6.3</v>
      </c>
      <c r="L133">
        <v>6.38</v>
      </c>
      <c r="M133" t="s">
        <v>59</v>
      </c>
      <c r="N133">
        <v>0.14000000000000001</v>
      </c>
    </row>
    <row r="134" spans="1:14" x14ac:dyDescent="0.25">
      <c r="A134">
        <v>32781992</v>
      </c>
      <c r="B134" t="s">
        <v>180</v>
      </c>
      <c r="C134" t="s">
        <v>17</v>
      </c>
      <c r="D134" t="s">
        <v>10</v>
      </c>
      <c r="E134" t="s">
        <v>15</v>
      </c>
      <c r="F134" t="s">
        <v>18</v>
      </c>
      <c r="G134" t="s">
        <v>171</v>
      </c>
      <c r="H134">
        <v>21</v>
      </c>
      <c r="I134">
        <v>45</v>
      </c>
      <c r="J134">
        <v>34</v>
      </c>
      <c r="K134">
        <v>7.5</v>
      </c>
      <c r="L134">
        <v>7.95</v>
      </c>
      <c r="M134" t="s">
        <v>59</v>
      </c>
      <c r="N134">
        <v>0.13500000000000001</v>
      </c>
    </row>
    <row r="135" spans="1:14" x14ac:dyDescent="0.25">
      <c r="A135">
        <v>33361956</v>
      </c>
      <c r="B135" t="s">
        <v>180</v>
      </c>
      <c r="C135" t="s">
        <v>17</v>
      </c>
      <c r="D135" t="s">
        <v>10</v>
      </c>
      <c r="E135" t="s">
        <v>15</v>
      </c>
      <c r="F135" t="s">
        <v>18</v>
      </c>
      <c r="G135" t="s">
        <v>171</v>
      </c>
      <c r="H135">
        <v>15</v>
      </c>
      <c r="I135">
        <v>45</v>
      </c>
      <c r="J135">
        <v>40</v>
      </c>
      <c r="K135">
        <v>7.2</v>
      </c>
      <c r="L135">
        <v>7.34</v>
      </c>
      <c r="M135" t="s">
        <v>59</v>
      </c>
      <c r="N135">
        <v>0.13500000000000001</v>
      </c>
    </row>
    <row r="136" spans="1:14" x14ac:dyDescent="0.25">
      <c r="A136">
        <v>33022016</v>
      </c>
      <c r="B136" t="s">
        <v>180</v>
      </c>
      <c r="C136" t="s">
        <v>17</v>
      </c>
      <c r="D136" t="s">
        <v>10</v>
      </c>
      <c r="E136" t="s">
        <v>15</v>
      </c>
      <c r="F136" t="s">
        <v>18</v>
      </c>
      <c r="G136" t="s">
        <v>171</v>
      </c>
      <c r="H136">
        <v>15</v>
      </c>
      <c r="I136">
        <v>44</v>
      </c>
      <c r="J136">
        <v>42</v>
      </c>
      <c r="K136">
        <v>7.3</v>
      </c>
      <c r="L136">
        <v>7.65</v>
      </c>
      <c r="M136" t="s">
        <v>59</v>
      </c>
      <c r="N136">
        <v>0.13500000000000001</v>
      </c>
    </row>
    <row r="137" spans="1:14" x14ac:dyDescent="0.25">
      <c r="A137">
        <v>33021954</v>
      </c>
      <c r="B137" t="s">
        <v>180</v>
      </c>
      <c r="C137" t="s">
        <v>17</v>
      </c>
      <c r="D137" t="s">
        <v>10</v>
      </c>
      <c r="E137" t="s">
        <v>15</v>
      </c>
      <c r="F137" t="s">
        <v>18</v>
      </c>
      <c r="G137" t="s">
        <v>171</v>
      </c>
      <c r="H137">
        <v>15</v>
      </c>
      <c r="I137">
        <v>44</v>
      </c>
      <c r="J137">
        <v>41</v>
      </c>
      <c r="K137">
        <v>7.3</v>
      </c>
      <c r="L137">
        <v>7.66</v>
      </c>
      <c r="M137" t="s">
        <v>59</v>
      </c>
      <c r="N137">
        <v>0.13500000000000001</v>
      </c>
    </row>
    <row r="138" spans="1:14" x14ac:dyDescent="0.25">
      <c r="A138">
        <v>32761984</v>
      </c>
      <c r="B138" t="s">
        <v>180</v>
      </c>
      <c r="C138" t="s">
        <v>17</v>
      </c>
      <c r="D138" t="s">
        <v>10</v>
      </c>
      <c r="E138" t="s">
        <v>15</v>
      </c>
      <c r="F138" t="s">
        <v>18</v>
      </c>
      <c r="G138" t="s">
        <v>171</v>
      </c>
      <c r="H138">
        <v>19</v>
      </c>
      <c r="I138">
        <v>43</v>
      </c>
      <c r="J138">
        <v>37</v>
      </c>
      <c r="K138">
        <v>7.1</v>
      </c>
      <c r="L138">
        <v>7.38</v>
      </c>
      <c r="M138" t="s">
        <v>59</v>
      </c>
      <c r="N138">
        <v>0.14500000000000002</v>
      </c>
    </row>
    <row r="139" spans="1:14" x14ac:dyDescent="0.25">
      <c r="A139">
        <v>33421936</v>
      </c>
      <c r="B139" t="s">
        <v>180</v>
      </c>
      <c r="C139" t="s">
        <v>17</v>
      </c>
      <c r="D139" t="s">
        <v>10</v>
      </c>
      <c r="E139" t="s">
        <v>15</v>
      </c>
      <c r="F139" t="s">
        <v>18</v>
      </c>
      <c r="G139" t="s">
        <v>171</v>
      </c>
      <c r="H139">
        <v>23</v>
      </c>
      <c r="I139">
        <v>42</v>
      </c>
      <c r="J139">
        <v>35</v>
      </c>
      <c r="K139">
        <v>7.5</v>
      </c>
      <c r="L139">
        <v>8.06</v>
      </c>
      <c r="M139" t="s">
        <v>59</v>
      </c>
      <c r="N139">
        <v>0.14000000000000001</v>
      </c>
    </row>
    <row r="140" spans="1:14" x14ac:dyDescent="0.25">
      <c r="A140">
        <v>33002010</v>
      </c>
      <c r="B140" t="s">
        <v>180</v>
      </c>
      <c r="C140" t="s">
        <v>17</v>
      </c>
      <c r="D140" t="s">
        <v>10</v>
      </c>
      <c r="E140" t="s">
        <v>15</v>
      </c>
      <c r="F140" t="s">
        <v>18</v>
      </c>
      <c r="G140" t="s">
        <v>171</v>
      </c>
      <c r="H140">
        <v>20</v>
      </c>
      <c r="I140">
        <v>42</v>
      </c>
      <c r="J140">
        <v>38</v>
      </c>
      <c r="K140">
        <v>6.5</v>
      </c>
      <c r="L140">
        <v>6.7</v>
      </c>
      <c r="M140" t="s">
        <v>59</v>
      </c>
      <c r="N140">
        <v>0.14000000000000001</v>
      </c>
    </row>
    <row r="141" spans="1:14" x14ac:dyDescent="0.25">
      <c r="A141">
        <v>32941940</v>
      </c>
      <c r="B141" t="s">
        <v>180</v>
      </c>
      <c r="C141" t="s">
        <v>17</v>
      </c>
      <c r="D141" t="s">
        <v>10</v>
      </c>
      <c r="E141" t="s">
        <v>15</v>
      </c>
      <c r="F141" t="s">
        <v>18</v>
      </c>
      <c r="G141" t="s">
        <v>171</v>
      </c>
      <c r="H141">
        <v>18</v>
      </c>
      <c r="I141">
        <v>42</v>
      </c>
      <c r="J141">
        <v>40</v>
      </c>
      <c r="K141">
        <v>6.6</v>
      </c>
      <c r="L141">
        <v>7.11</v>
      </c>
      <c r="M141" t="s">
        <v>59</v>
      </c>
      <c r="N141">
        <v>0.14000000000000001</v>
      </c>
    </row>
    <row r="142" spans="1:14" x14ac:dyDescent="0.25">
      <c r="A142">
        <v>33441968</v>
      </c>
      <c r="B142" t="s">
        <v>180</v>
      </c>
      <c r="C142" t="s">
        <v>17</v>
      </c>
      <c r="D142" t="s">
        <v>10</v>
      </c>
      <c r="E142" t="s">
        <v>15</v>
      </c>
      <c r="F142" t="s">
        <v>18</v>
      </c>
      <c r="G142" t="s">
        <v>171</v>
      </c>
      <c r="H142">
        <v>18</v>
      </c>
      <c r="I142">
        <v>42</v>
      </c>
      <c r="J142">
        <v>40</v>
      </c>
      <c r="K142">
        <v>7</v>
      </c>
      <c r="L142">
        <v>7.17</v>
      </c>
      <c r="M142" t="s">
        <v>59</v>
      </c>
      <c r="N142">
        <v>0.14000000000000001</v>
      </c>
    </row>
    <row r="143" spans="1:14" x14ac:dyDescent="0.25">
      <c r="A143">
        <v>33501952</v>
      </c>
      <c r="B143" t="s">
        <v>180</v>
      </c>
      <c r="C143" t="s">
        <v>17</v>
      </c>
      <c r="D143" t="s">
        <v>10</v>
      </c>
      <c r="E143" t="s">
        <v>15</v>
      </c>
      <c r="F143" t="s">
        <v>18</v>
      </c>
      <c r="G143" t="s">
        <v>171</v>
      </c>
      <c r="H143">
        <v>23</v>
      </c>
      <c r="I143">
        <v>41</v>
      </c>
      <c r="J143">
        <v>35</v>
      </c>
      <c r="K143">
        <v>7.3</v>
      </c>
      <c r="L143">
        <v>7.66</v>
      </c>
      <c r="M143" t="s">
        <v>59</v>
      </c>
      <c r="N143">
        <v>0.14000000000000001</v>
      </c>
    </row>
    <row r="144" spans="1:14" x14ac:dyDescent="0.25">
      <c r="A144">
        <v>33021998</v>
      </c>
      <c r="B144" t="s">
        <v>180</v>
      </c>
      <c r="C144" t="s">
        <v>17</v>
      </c>
      <c r="D144" t="s">
        <v>10</v>
      </c>
      <c r="E144" t="s">
        <v>15</v>
      </c>
      <c r="F144" t="s">
        <v>18</v>
      </c>
      <c r="G144" t="s">
        <v>171</v>
      </c>
      <c r="H144">
        <v>18</v>
      </c>
      <c r="I144">
        <v>41</v>
      </c>
      <c r="J144">
        <v>41</v>
      </c>
      <c r="K144">
        <v>5.7</v>
      </c>
      <c r="L144">
        <v>5.96</v>
      </c>
      <c r="M144" t="s">
        <v>59</v>
      </c>
      <c r="N144">
        <v>0.14000000000000001</v>
      </c>
    </row>
    <row r="145" spans="1:14" x14ac:dyDescent="0.25">
      <c r="A145">
        <v>32641960</v>
      </c>
      <c r="B145" t="s">
        <v>180</v>
      </c>
      <c r="C145" t="s">
        <v>17</v>
      </c>
      <c r="D145" t="s">
        <v>10</v>
      </c>
      <c r="E145" t="s">
        <v>15</v>
      </c>
      <c r="F145" t="s">
        <v>18</v>
      </c>
      <c r="G145" t="s">
        <v>171</v>
      </c>
      <c r="H145">
        <v>33</v>
      </c>
      <c r="I145">
        <v>39</v>
      </c>
      <c r="J145">
        <v>28</v>
      </c>
      <c r="K145">
        <v>7.6</v>
      </c>
      <c r="L145">
        <v>7.81</v>
      </c>
      <c r="M145" t="s">
        <v>60</v>
      </c>
      <c r="N145">
        <v>0.14000000000000001</v>
      </c>
    </row>
    <row r="146" spans="1:14" x14ac:dyDescent="0.25">
      <c r="A146">
        <v>32701972</v>
      </c>
      <c r="B146" t="s">
        <v>180</v>
      </c>
      <c r="C146" t="s">
        <v>17</v>
      </c>
      <c r="D146" t="s">
        <v>10</v>
      </c>
      <c r="E146" t="s">
        <v>15</v>
      </c>
      <c r="F146" t="s">
        <v>18</v>
      </c>
      <c r="G146" t="s">
        <v>171</v>
      </c>
      <c r="H146">
        <v>20</v>
      </c>
      <c r="I146">
        <v>39</v>
      </c>
      <c r="J146">
        <v>41</v>
      </c>
      <c r="K146">
        <v>7.1</v>
      </c>
      <c r="L146">
        <v>7.39</v>
      </c>
      <c r="M146" t="s">
        <v>59</v>
      </c>
      <c r="N146">
        <v>0.14000000000000001</v>
      </c>
    </row>
    <row r="147" spans="1:14" x14ac:dyDescent="0.25">
      <c r="A147">
        <v>33001952</v>
      </c>
      <c r="B147" t="s">
        <v>180</v>
      </c>
      <c r="C147" t="s">
        <v>17</v>
      </c>
      <c r="D147" t="s">
        <v>10</v>
      </c>
      <c r="E147" t="s">
        <v>15</v>
      </c>
      <c r="F147" t="s">
        <v>18</v>
      </c>
      <c r="G147" t="s">
        <v>171</v>
      </c>
      <c r="H147">
        <v>14</v>
      </c>
      <c r="I147">
        <v>38</v>
      </c>
      <c r="J147">
        <v>48</v>
      </c>
      <c r="K147">
        <v>7.3</v>
      </c>
      <c r="L147">
        <v>7.57</v>
      </c>
      <c r="M147" t="s">
        <v>59</v>
      </c>
      <c r="N147">
        <v>0.14500000000000002</v>
      </c>
    </row>
    <row r="148" spans="1:14" x14ac:dyDescent="0.25">
      <c r="A148">
        <v>33281952</v>
      </c>
      <c r="B148" t="s">
        <v>180</v>
      </c>
      <c r="C148" t="s">
        <v>17</v>
      </c>
      <c r="D148" t="s">
        <v>10</v>
      </c>
      <c r="E148" t="s">
        <v>15</v>
      </c>
      <c r="F148" t="s">
        <v>18</v>
      </c>
      <c r="G148" t="s">
        <v>171</v>
      </c>
      <c r="H148">
        <v>12</v>
      </c>
      <c r="I148">
        <v>37</v>
      </c>
      <c r="J148">
        <v>51</v>
      </c>
      <c r="K148">
        <v>7</v>
      </c>
      <c r="L148">
        <v>7.26</v>
      </c>
      <c r="M148" t="s">
        <v>61</v>
      </c>
      <c r="N148">
        <v>0.16999999999999998</v>
      </c>
    </row>
    <row r="149" spans="1:14" x14ac:dyDescent="0.25">
      <c r="A149">
        <v>33341912</v>
      </c>
      <c r="B149" t="s">
        <v>180</v>
      </c>
      <c r="C149" t="s">
        <v>17</v>
      </c>
      <c r="D149" t="s">
        <v>10</v>
      </c>
      <c r="E149" t="s">
        <v>15</v>
      </c>
      <c r="F149" t="s">
        <v>18</v>
      </c>
      <c r="G149" t="s">
        <v>171</v>
      </c>
      <c r="H149">
        <v>16</v>
      </c>
      <c r="I149">
        <v>36</v>
      </c>
      <c r="J149">
        <v>48</v>
      </c>
      <c r="K149">
        <v>7.3</v>
      </c>
      <c r="L149">
        <v>7.7</v>
      </c>
      <c r="M149" t="s">
        <v>59</v>
      </c>
      <c r="N149">
        <v>0.14000000000000001</v>
      </c>
    </row>
    <row r="150" spans="1:14" x14ac:dyDescent="0.25">
      <c r="A150">
        <v>33041986</v>
      </c>
      <c r="B150" t="s">
        <v>180</v>
      </c>
      <c r="C150" t="s">
        <v>17</v>
      </c>
      <c r="D150" t="s">
        <v>10</v>
      </c>
      <c r="E150" t="s">
        <v>15</v>
      </c>
      <c r="F150" t="s">
        <v>18</v>
      </c>
      <c r="G150" t="s">
        <v>171</v>
      </c>
      <c r="H150">
        <v>17</v>
      </c>
      <c r="I150">
        <v>36</v>
      </c>
      <c r="J150">
        <v>47</v>
      </c>
      <c r="K150">
        <v>4.9000000000000004</v>
      </c>
      <c r="L150">
        <v>5.1100000000000003</v>
      </c>
      <c r="M150" t="s">
        <v>59</v>
      </c>
      <c r="N150">
        <v>0.14500000000000002</v>
      </c>
    </row>
    <row r="151" spans="1:14" x14ac:dyDescent="0.25">
      <c r="A151">
        <v>32601970</v>
      </c>
      <c r="B151" t="s">
        <v>180</v>
      </c>
      <c r="C151" t="s">
        <v>17</v>
      </c>
      <c r="D151" t="s">
        <v>10</v>
      </c>
      <c r="E151" t="s">
        <v>15</v>
      </c>
      <c r="F151" t="s">
        <v>18</v>
      </c>
      <c r="G151" t="s">
        <v>171</v>
      </c>
      <c r="H151">
        <v>24</v>
      </c>
      <c r="I151">
        <v>35</v>
      </c>
      <c r="J151">
        <v>41</v>
      </c>
      <c r="K151">
        <v>7.2</v>
      </c>
      <c r="L151">
        <v>7.45</v>
      </c>
      <c r="M151" t="s">
        <v>59</v>
      </c>
      <c r="N151">
        <v>0.14500000000000002</v>
      </c>
    </row>
    <row r="152" spans="1:14" x14ac:dyDescent="0.25">
      <c r="A152">
        <v>33021926</v>
      </c>
      <c r="B152" t="s">
        <v>180</v>
      </c>
      <c r="C152" t="s">
        <v>17</v>
      </c>
      <c r="D152" t="s">
        <v>10</v>
      </c>
      <c r="E152" t="s">
        <v>15</v>
      </c>
      <c r="F152" t="s">
        <v>18</v>
      </c>
      <c r="G152" t="s">
        <v>171</v>
      </c>
      <c r="H152">
        <v>30</v>
      </c>
      <c r="I152">
        <v>33</v>
      </c>
      <c r="J152">
        <v>38</v>
      </c>
      <c r="K152">
        <v>7.6</v>
      </c>
      <c r="L152">
        <v>7.87</v>
      </c>
      <c r="M152" t="s">
        <v>60</v>
      </c>
      <c r="N152">
        <v>0.15000000000000002</v>
      </c>
    </row>
    <row r="153" spans="1:14" x14ac:dyDescent="0.25">
      <c r="A153">
        <v>32761948</v>
      </c>
      <c r="B153" t="s">
        <v>180</v>
      </c>
      <c r="C153" t="s">
        <v>17</v>
      </c>
      <c r="D153" t="s">
        <v>10</v>
      </c>
      <c r="E153" t="s">
        <v>15</v>
      </c>
      <c r="F153" t="s">
        <v>18</v>
      </c>
      <c r="G153" t="s">
        <v>171</v>
      </c>
      <c r="H153">
        <v>28</v>
      </c>
      <c r="I153">
        <v>33</v>
      </c>
      <c r="J153">
        <v>39</v>
      </c>
      <c r="K153">
        <v>7.4</v>
      </c>
      <c r="L153">
        <v>7.88</v>
      </c>
      <c r="M153" t="s">
        <v>60</v>
      </c>
      <c r="N153">
        <v>0.14500000000000002</v>
      </c>
    </row>
    <row r="154" spans="1:14" x14ac:dyDescent="0.25">
      <c r="A154">
        <v>33541942</v>
      </c>
      <c r="B154" t="s">
        <v>180</v>
      </c>
      <c r="C154" t="s">
        <v>17</v>
      </c>
      <c r="D154" t="s">
        <v>10</v>
      </c>
      <c r="E154" t="s">
        <v>15</v>
      </c>
      <c r="F154" t="s">
        <v>18</v>
      </c>
      <c r="G154" t="s">
        <v>171</v>
      </c>
      <c r="H154">
        <v>24</v>
      </c>
      <c r="I154">
        <v>30</v>
      </c>
      <c r="J154">
        <v>46</v>
      </c>
      <c r="K154">
        <v>7.4</v>
      </c>
      <c r="L154">
        <v>7.56</v>
      </c>
      <c r="M154" t="s">
        <v>59</v>
      </c>
      <c r="N154">
        <v>0.14500000000000002</v>
      </c>
    </row>
    <row r="155" spans="1:14" x14ac:dyDescent="0.25">
      <c r="A155">
        <v>33221968</v>
      </c>
      <c r="B155" t="s">
        <v>180</v>
      </c>
      <c r="C155" t="s">
        <v>17</v>
      </c>
      <c r="D155" t="s">
        <v>10</v>
      </c>
      <c r="E155" t="s">
        <v>15</v>
      </c>
      <c r="F155" t="s">
        <v>18</v>
      </c>
      <c r="G155" t="s">
        <v>171</v>
      </c>
      <c r="H155">
        <v>17</v>
      </c>
      <c r="I155">
        <v>29</v>
      </c>
      <c r="J155">
        <v>55</v>
      </c>
      <c r="K155">
        <v>7.1</v>
      </c>
      <c r="L155">
        <v>7.33</v>
      </c>
      <c r="M155" t="s">
        <v>61</v>
      </c>
      <c r="N155">
        <v>0.17499999999999999</v>
      </c>
    </row>
    <row r="156" spans="1:14" x14ac:dyDescent="0.25">
      <c r="A156">
        <v>32901968</v>
      </c>
      <c r="B156" t="s">
        <v>180</v>
      </c>
      <c r="C156" t="s">
        <v>17</v>
      </c>
      <c r="D156" t="s">
        <v>10</v>
      </c>
      <c r="E156" t="s">
        <v>15</v>
      </c>
      <c r="F156" t="s">
        <v>18</v>
      </c>
      <c r="G156" t="s">
        <v>171</v>
      </c>
      <c r="H156">
        <v>16</v>
      </c>
      <c r="I156">
        <v>27</v>
      </c>
      <c r="J156">
        <v>57</v>
      </c>
      <c r="K156">
        <v>7.2</v>
      </c>
      <c r="L156">
        <v>7.44</v>
      </c>
      <c r="M156" t="s">
        <v>61</v>
      </c>
      <c r="N156">
        <v>0.16999999999999998</v>
      </c>
    </row>
    <row r="157" spans="1:14" x14ac:dyDescent="0.25">
      <c r="A157">
        <v>33001960</v>
      </c>
      <c r="B157" t="s">
        <v>180</v>
      </c>
      <c r="C157" t="s">
        <v>17</v>
      </c>
      <c r="D157" t="s">
        <v>10</v>
      </c>
      <c r="E157" t="s">
        <v>15</v>
      </c>
      <c r="F157" t="s">
        <v>18</v>
      </c>
      <c r="G157" t="s">
        <v>171</v>
      </c>
      <c r="H157">
        <v>28</v>
      </c>
      <c r="I157">
        <v>27</v>
      </c>
      <c r="J157">
        <v>45</v>
      </c>
      <c r="K157">
        <v>7.2</v>
      </c>
      <c r="L157">
        <v>7.48</v>
      </c>
      <c r="M157" t="s">
        <v>60</v>
      </c>
      <c r="N157">
        <v>0.14500000000000002</v>
      </c>
    </row>
    <row r="158" spans="1:14" x14ac:dyDescent="0.25">
      <c r="A158">
        <v>33062008</v>
      </c>
      <c r="B158" t="s">
        <v>180</v>
      </c>
      <c r="C158" t="s">
        <v>17</v>
      </c>
      <c r="D158" t="s">
        <v>10</v>
      </c>
      <c r="E158" t="s">
        <v>15</v>
      </c>
      <c r="F158" t="s">
        <v>18</v>
      </c>
      <c r="G158" t="s">
        <v>171</v>
      </c>
      <c r="H158">
        <v>25</v>
      </c>
      <c r="I158">
        <v>27</v>
      </c>
      <c r="J158">
        <v>48</v>
      </c>
      <c r="K158">
        <v>7.1</v>
      </c>
      <c r="L158">
        <v>7.33</v>
      </c>
      <c r="M158" t="s">
        <v>59</v>
      </c>
      <c r="N158">
        <v>0.14000000000000001</v>
      </c>
    </row>
    <row r="159" spans="1:14" x14ac:dyDescent="0.25">
      <c r="A159">
        <v>32861932</v>
      </c>
      <c r="B159" t="s">
        <v>180</v>
      </c>
      <c r="C159" t="s">
        <v>17</v>
      </c>
      <c r="D159" t="s">
        <v>10</v>
      </c>
      <c r="E159" t="s">
        <v>15</v>
      </c>
      <c r="F159" t="s">
        <v>18</v>
      </c>
      <c r="G159" t="s">
        <v>171</v>
      </c>
      <c r="H159">
        <v>35</v>
      </c>
      <c r="I159">
        <v>26</v>
      </c>
      <c r="J159">
        <v>40</v>
      </c>
      <c r="K159">
        <v>7.5</v>
      </c>
      <c r="L159">
        <v>7.68</v>
      </c>
      <c r="M159" t="s">
        <v>60</v>
      </c>
      <c r="N159">
        <v>0.14500000000000002</v>
      </c>
    </row>
    <row r="160" spans="1:14" x14ac:dyDescent="0.25">
      <c r="A160">
        <v>33341966</v>
      </c>
      <c r="B160" t="s">
        <v>180</v>
      </c>
      <c r="C160" t="s">
        <v>17</v>
      </c>
      <c r="D160" t="s">
        <v>10</v>
      </c>
      <c r="E160" t="s">
        <v>15</v>
      </c>
      <c r="F160" t="s">
        <v>18</v>
      </c>
      <c r="G160" t="s">
        <v>171</v>
      </c>
      <c r="H160">
        <v>19</v>
      </c>
      <c r="I160">
        <v>26</v>
      </c>
      <c r="J160">
        <v>55</v>
      </c>
      <c r="K160">
        <v>7.4</v>
      </c>
      <c r="L160">
        <v>7.62</v>
      </c>
      <c r="M160" t="s">
        <v>61</v>
      </c>
      <c r="N160">
        <v>0.17499999999999999</v>
      </c>
    </row>
    <row r="161" spans="1:14" x14ac:dyDescent="0.25">
      <c r="A161">
        <v>32941972</v>
      </c>
      <c r="B161" t="s">
        <v>180</v>
      </c>
      <c r="C161" t="s">
        <v>17</v>
      </c>
      <c r="D161" t="s">
        <v>10</v>
      </c>
      <c r="E161" t="s">
        <v>15</v>
      </c>
      <c r="F161" t="s">
        <v>18</v>
      </c>
      <c r="G161" t="s">
        <v>171</v>
      </c>
      <c r="H161">
        <v>30</v>
      </c>
      <c r="I161">
        <v>26</v>
      </c>
      <c r="J161">
        <v>44</v>
      </c>
      <c r="K161">
        <v>7.3</v>
      </c>
      <c r="L161">
        <v>7.42</v>
      </c>
      <c r="M161" t="s">
        <v>60</v>
      </c>
      <c r="N161">
        <v>0.15000000000000002</v>
      </c>
    </row>
    <row r="162" spans="1:14" x14ac:dyDescent="0.25">
      <c r="A162">
        <v>32761990</v>
      </c>
      <c r="B162" t="s">
        <v>180</v>
      </c>
      <c r="C162" t="s">
        <v>17</v>
      </c>
      <c r="D162" t="s">
        <v>10</v>
      </c>
      <c r="E162" t="s">
        <v>15</v>
      </c>
      <c r="F162" t="s">
        <v>18</v>
      </c>
      <c r="G162" t="s">
        <v>171</v>
      </c>
      <c r="H162">
        <v>36</v>
      </c>
      <c r="I162">
        <v>25</v>
      </c>
      <c r="J162">
        <v>39</v>
      </c>
      <c r="K162">
        <v>7.4</v>
      </c>
      <c r="L162">
        <v>7.89</v>
      </c>
      <c r="M162" t="s">
        <v>60</v>
      </c>
      <c r="N162">
        <v>0.14500000000000002</v>
      </c>
    </row>
    <row r="163" spans="1:14" x14ac:dyDescent="0.25">
      <c r="A163">
        <v>32821992</v>
      </c>
      <c r="B163" t="s">
        <v>180</v>
      </c>
      <c r="C163" t="s">
        <v>17</v>
      </c>
      <c r="D163" t="s">
        <v>10</v>
      </c>
      <c r="E163" t="s">
        <v>15</v>
      </c>
      <c r="F163" t="s">
        <v>18</v>
      </c>
      <c r="G163" t="s">
        <v>171</v>
      </c>
      <c r="H163">
        <v>32</v>
      </c>
      <c r="I163">
        <v>25</v>
      </c>
      <c r="J163">
        <v>43</v>
      </c>
      <c r="K163">
        <v>7.4</v>
      </c>
      <c r="L163">
        <v>7.57</v>
      </c>
      <c r="M163" t="s">
        <v>60</v>
      </c>
      <c r="N163">
        <v>0.14500000000000002</v>
      </c>
    </row>
    <row r="164" spans="1:14" x14ac:dyDescent="0.25">
      <c r="A164">
        <v>33401968</v>
      </c>
      <c r="B164" t="s">
        <v>180</v>
      </c>
      <c r="C164" t="s">
        <v>17</v>
      </c>
      <c r="D164" t="s">
        <v>10</v>
      </c>
      <c r="E164" t="s">
        <v>15</v>
      </c>
      <c r="F164" t="s">
        <v>18</v>
      </c>
      <c r="G164" t="s">
        <v>171</v>
      </c>
      <c r="H164">
        <v>17</v>
      </c>
      <c r="I164">
        <v>25</v>
      </c>
      <c r="J164">
        <v>58</v>
      </c>
      <c r="K164">
        <v>7.1</v>
      </c>
      <c r="L164">
        <v>7.23</v>
      </c>
      <c r="M164" t="s">
        <v>61</v>
      </c>
      <c r="N164">
        <v>0.17499999999999999</v>
      </c>
    </row>
    <row r="165" spans="1:14" x14ac:dyDescent="0.25">
      <c r="A165">
        <v>33541946</v>
      </c>
      <c r="B165" t="s">
        <v>180</v>
      </c>
      <c r="C165" t="s">
        <v>17</v>
      </c>
      <c r="D165" t="s">
        <v>10</v>
      </c>
      <c r="E165" t="s">
        <v>15</v>
      </c>
      <c r="F165" t="s">
        <v>18</v>
      </c>
      <c r="G165" t="s">
        <v>171</v>
      </c>
      <c r="H165">
        <v>30</v>
      </c>
      <c r="I165">
        <v>24</v>
      </c>
      <c r="J165">
        <v>46</v>
      </c>
      <c r="K165">
        <v>7.3</v>
      </c>
      <c r="L165">
        <v>7.69</v>
      </c>
      <c r="M165" t="s">
        <v>60</v>
      </c>
      <c r="N165">
        <v>0.15000000000000002</v>
      </c>
    </row>
    <row r="166" spans="1:14" x14ac:dyDescent="0.25">
      <c r="A166">
        <v>33081986</v>
      </c>
      <c r="B166" t="s">
        <v>180</v>
      </c>
      <c r="C166" t="s">
        <v>17</v>
      </c>
      <c r="D166" t="s">
        <v>10</v>
      </c>
      <c r="E166" t="s">
        <v>15</v>
      </c>
      <c r="F166" t="s">
        <v>18</v>
      </c>
      <c r="G166" t="s">
        <v>171</v>
      </c>
      <c r="H166">
        <v>17</v>
      </c>
      <c r="I166">
        <v>24</v>
      </c>
      <c r="J166">
        <v>59</v>
      </c>
      <c r="K166">
        <v>7.3</v>
      </c>
      <c r="L166">
        <v>7.44</v>
      </c>
      <c r="M166" t="s">
        <v>61</v>
      </c>
      <c r="N166">
        <v>0.17499999999999999</v>
      </c>
    </row>
    <row r="167" spans="1:14" x14ac:dyDescent="0.25">
      <c r="A167">
        <v>32901936</v>
      </c>
      <c r="B167" t="s">
        <v>180</v>
      </c>
      <c r="C167" t="s">
        <v>17</v>
      </c>
      <c r="D167" t="s">
        <v>10</v>
      </c>
      <c r="E167" t="s">
        <v>15</v>
      </c>
      <c r="F167" t="s">
        <v>18</v>
      </c>
      <c r="G167" t="s">
        <v>171</v>
      </c>
      <c r="H167">
        <v>41</v>
      </c>
      <c r="I167">
        <v>24</v>
      </c>
      <c r="J167">
        <v>35</v>
      </c>
      <c r="K167">
        <v>7.6</v>
      </c>
      <c r="L167">
        <v>7.92</v>
      </c>
      <c r="M167" t="s">
        <v>62</v>
      </c>
      <c r="N167">
        <v>0.13500000000000001</v>
      </c>
    </row>
    <row r="168" spans="1:14" x14ac:dyDescent="0.25">
      <c r="A168">
        <v>33001946</v>
      </c>
      <c r="B168" t="s">
        <v>180</v>
      </c>
      <c r="C168" t="s">
        <v>17</v>
      </c>
      <c r="D168" t="s">
        <v>10</v>
      </c>
      <c r="E168" t="s">
        <v>15</v>
      </c>
      <c r="F168" t="s">
        <v>18</v>
      </c>
      <c r="G168" t="s">
        <v>171</v>
      </c>
      <c r="H168">
        <v>23</v>
      </c>
      <c r="I168">
        <v>24</v>
      </c>
      <c r="J168">
        <v>53</v>
      </c>
      <c r="K168">
        <v>7.4</v>
      </c>
      <c r="L168">
        <v>7.8</v>
      </c>
      <c r="M168" t="s">
        <v>61</v>
      </c>
      <c r="N168">
        <v>0.17499999999999999</v>
      </c>
    </row>
    <row r="169" spans="1:14" x14ac:dyDescent="0.25">
      <c r="A169">
        <v>32621954</v>
      </c>
      <c r="B169" t="s">
        <v>180</v>
      </c>
      <c r="C169" t="s">
        <v>17</v>
      </c>
      <c r="D169" t="s">
        <v>10</v>
      </c>
      <c r="E169" t="s">
        <v>15</v>
      </c>
      <c r="F169" t="s">
        <v>18</v>
      </c>
      <c r="G169" t="s">
        <v>171</v>
      </c>
      <c r="H169">
        <v>31</v>
      </c>
      <c r="I169">
        <v>24</v>
      </c>
      <c r="J169">
        <v>45</v>
      </c>
      <c r="K169">
        <v>7.4</v>
      </c>
      <c r="L169">
        <v>7.93</v>
      </c>
      <c r="M169" t="s">
        <v>60</v>
      </c>
      <c r="N169">
        <v>0.15000000000000002</v>
      </c>
    </row>
    <row r="170" spans="1:14" x14ac:dyDescent="0.25">
      <c r="A170">
        <v>33501944</v>
      </c>
      <c r="B170" t="s">
        <v>180</v>
      </c>
      <c r="C170" t="s">
        <v>17</v>
      </c>
      <c r="D170" t="s">
        <v>10</v>
      </c>
      <c r="E170" t="s">
        <v>15</v>
      </c>
      <c r="F170" t="s">
        <v>18</v>
      </c>
      <c r="G170" t="s">
        <v>171</v>
      </c>
      <c r="H170">
        <v>25</v>
      </c>
      <c r="I170">
        <v>23</v>
      </c>
      <c r="J170">
        <v>52</v>
      </c>
      <c r="K170">
        <v>7.3</v>
      </c>
      <c r="L170">
        <v>7.67</v>
      </c>
      <c r="M170" t="s">
        <v>61</v>
      </c>
      <c r="N170">
        <v>0.17499999999999999</v>
      </c>
    </row>
    <row r="171" spans="1:14" x14ac:dyDescent="0.25">
      <c r="A171">
        <v>33341918</v>
      </c>
      <c r="B171" t="s">
        <v>180</v>
      </c>
      <c r="C171" t="s">
        <v>17</v>
      </c>
      <c r="D171" t="s">
        <v>10</v>
      </c>
      <c r="E171" t="s">
        <v>15</v>
      </c>
      <c r="F171" t="s">
        <v>18</v>
      </c>
      <c r="G171" t="s">
        <v>171</v>
      </c>
      <c r="H171">
        <v>28</v>
      </c>
      <c r="I171">
        <v>23</v>
      </c>
      <c r="J171">
        <v>49</v>
      </c>
      <c r="K171">
        <v>7.5</v>
      </c>
      <c r="L171">
        <v>7.91</v>
      </c>
      <c r="M171" t="s">
        <v>60</v>
      </c>
      <c r="N171">
        <v>0.14500000000000002</v>
      </c>
    </row>
    <row r="172" spans="1:14" x14ac:dyDescent="0.25">
      <c r="A172">
        <v>33041958</v>
      </c>
      <c r="B172" t="s">
        <v>180</v>
      </c>
      <c r="C172" t="s">
        <v>17</v>
      </c>
      <c r="D172" t="s">
        <v>10</v>
      </c>
      <c r="E172" t="s">
        <v>15</v>
      </c>
      <c r="F172" t="s">
        <v>18</v>
      </c>
      <c r="G172" t="s">
        <v>171</v>
      </c>
      <c r="H172">
        <v>21</v>
      </c>
      <c r="I172">
        <v>23</v>
      </c>
      <c r="J172">
        <v>56</v>
      </c>
      <c r="K172">
        <v>7.3</v>
      </c>
      <c r="L172">
        <v>7.58</v>
      </c>
      <c r="M172" t="s">
        <v>61</v>
      </c>
      <c r="N172">
        <v>0.17499999999999999</v>
      </c>
    </row>
    <row r="173" spans="1:14" x14ac:dyDescent="0.25">
      <c r="A173">
        <v>32902014</v>
      </c>
      <c r="B173" t="s">
        <v>180</v>
      </c>
      <c r="C173" t="s">
        <v>17</v>
      </c>
      <c r="D173" t="s">
        <v>10</v>
      </c>
      <c r="E173" t="s">
        <v>15</v>
      </c>
      <c r="F173" t="s">
        <v>18</v>
      </c>
      <c r="G173" t="s">
        <v>171</v>
      </c>
      <c r="H173">
        <v>27</v>
      </c>
      <c r="I173">
        <v>22</v>
      </c>
      <c r="J173">
        <v>51</v>
      </c>
      <c r="K173">
        <v>7.4</v>
      </c>
      <c r="L173">
        <v>7.7</v>
      </c>
      <c r="M173" t="s">
        <v>61</v>
      </c>
      <c r="N173">
        <v>0.17</v>
      </c>
    </row>
    <row r="174" spans="1:14" x14ac:dyDescent="0.25">
      <c r="A174">
        <v>33021984</v>
      </c>
      <c r="B174" t="s">
        <v>180</v>
      </c>
      <c r="C174" t="s">
        <v>17</v>
      </c>
      <c r="D174" t="s">
        <v>10</v>
      </c>
      <c r="E174" t="s">
        <v>15</v>
      </c>
      <c r="F174" t="s">
        <v>18</v>
      </c>
      <c r="G174" t="s">
        <v>171</v>
      </c>
      <c r="H174">
        <v>20</v>
      </c>
      <c r="I174">
        <v>22</v>
      </c>
      <c r="J174">
        <v>58</v>
      </c>
      <c r="K174">
        <v>7.1</v>
      </c>
      <c r="L174">
        <v>7.13</v>
      </c>
      <c r="M174" t="s">
        <v>61</v>
      </c>
      <c r="N174">
        <v>0.17499999999999999</v>
      </c>
    </row>
    <row r="175" spans="1:14" x14ac:dyDescent="0.25">
      <c r="A175">
        <v>33321944</v>
      </c>
      <c r="B175" t="s">
        <v>180</v>
      </c>
      <c r="C175" t="s">
        <v>17</v>
      </c>
      <c r="D175" t="s">
        <v>10</v>
      </c>
      <c r="E175" t="s">
        <v>15</v>
      </c>
      <c r="F175" t="s">
        <v>18</v>
      </c>
      <c r="G175" t="s">
        <v>171</v>
      </c>
      <c r="H175">
        <v>27</v>
      </c>
      <c r="I175">
        <v>21</v>
      </c>
      <c r="J175">
        <v>52</v>
      </c>
      <c r="K175">
        <v>7.2</v>
      </c>
      <c r="L175">
        <v>7.52</v>
      </c>
      <c r="M175" t="s">
        <v>61</v>
      </c>
      <c r="N175">
        <v>0.17</v>
      </c>
    </row>
    <row r="176" spans="1:14" x14ac:dyDescent="0.25">
      <c r="A176">
        <v>33261978</v>
      </c>
      <c r="B176" t="s">
        <v>180</v>
      </c>
      <c r="C176" t="s">
        <v>17</v>
      </c>
      <c r="D176" t="s">
        <v>10</v>
      </c>
      <c r="E176" t="s">
        <v>15</v>
      </c>
      <c r="F176" t="s">
        <v>18</v>
      </c>
      <c r="G176" t="s">
        <v>171</v>
      </c>
      <c r="H176">
        <v>14</v>
      </c>
      <c r="I176">
        <v>21</v>
      </c>
      <c r="J176">
        <v>66</v>
      </c>
      <c r="K176">
        <v>7.1</v>
      </c>
      <c r="L176">
        <v>7.2</v>
      </c>
      <c r="M176" t="s">
        <v>61</v>
      </c>
      <c r="N176">
        <v>0.2</v>
      </c>
    </row>
    <row r="177" spans="1:14" x14ac:dyDescent="0.25">
      <c r="A177">
        <v>32522008</v>
      </c>
      <c r="B177" t="s">
        <v>180</v>
      </c>
      <c r="C177" t="s">
        <v>17</v>
      </c>
      <c r="D177" t="s">
        <v>10</v>
      </c>
      <c r="E177" t="s">
        <v>15</v>
      </c>
      <c r="F177" t="s">
        <v>18</v>
      </c>
      <c r="G177" t="s">
        <v>171</v>
      </c>
      <c r="H177">
        <v>29</v>
      </c>
      <c r="I177">
        <v>20</v>
      </c>
      <c r="J177">
        <v>51</v>
      </c>
      <c r="K177">
        <v>7.4</v>
      </c>
      <c r="L177">
        <v>7.69</v>
      </c>
      <c r="M177" t="s">
        <v>63</v>
      </c>
      <c r="N177">
        <v>0.17499999999999999</v>
      </c>
    </row>
    <row r="178" spans="1:14" x14ac:dyDescent="0.25">
      <c r="A178">
        <v>33181920</v>
      </c>
      <c r="B178" t="s">
        <v>180</v>
      </c>
      <c r="C178" t="s">
        <v>17</v>
      </c>
      <c r="D178" t="s">
        <v>10</v>
      </c>
      <c r="E178" t="s">
        <v>15</v>
      </c>
      <c r="F178" t="s">
        <v>18</v>
      </c>
      <c r="G178" t="s">
        <v>171</v>
      </c>
      <c r="H178">
        <v>27</v>
      </c>
      <c r="I178">
        <v>20</v>
      </c>
      <c r="J178">
        <v>53</v>
      </c>
      <c r="K178">
        <v>7.3</v>
      </c>
      <c r="L178">
        <v>7.7</v>
      </c>
      <c r="M178" t="s">
        <v>61</v>
      </c>
      <c r="N178">
        <v>0.17</v>
      </c>
    </row>
    <row r="179" spans="1:14" x14ac:dyDescent="0.25">
      <c r="A179">
        <v>33101962</v>
      </c>
      <c r="B179" t="s">
        <v>180</v>
      </c>
      <c r="C179" t="s">
        <v>17</v>
      </c>
      <c r="D179" t="s">
        <v>10</v>
      </c>
      <c r="E179" t="s">
        <v>15</v>
      </c>
      <c r="F179" t="s">
        <v>18</v>
      </c>
      <c r="G179" t="s">
        <v>171</v>
      </c>
      <c r="H179">
        <v>39</v>
      </c>
      <c r="I179">
        <v>20</v>
      </c>
      <c r="J179">
        <v>40</v>
      </c>
      <c r="K179">
        <v>7.4</v>
      </c>
      <c r="L179">
        <v>7.74</v>
      </c>
      <c r="M179" t="s">
        <v>61</v>
      </c>
      <c r="N179">
        <v>0.15</v>
      </c>
    </row>
    <row r="180" spans="1:14" x14ac:dyDescent="0.25">
      <c r="A180">
        <v>32821946</v>
      </c>
      <c r="B180" t="s">
        <v>180</v>
      </c>
      <c r="C180" t="s">
        <v>17</v>
      </c>
      <c r="D180" t="s">
        <v>10</v>
      </c>
      <c r="E180" t="s">
        <v>15</v>
      </c>
      <c r="F180" t="s">
        <v>18</v>
      </c>
      <c r="G180" t="s">
        <v>171</v>
      </c>
      <c r="H180">
        <v>25</v>
      </c>
      <c r="I180">
        <v>19</v>
      </c>
      <c r="J180">
        <v>56</v>
      </c>
      <c r="K180">
        <v>7.2</v>
      </c>
      <c r="L180">
        <v>7.4</v>
      </c>
      <c r="M180" t="s">
        <v>61</v>
      </c>
      <c r="N180">
        <v>0.17499999999999999</v>
      </c>
    </row>
    <row r="181" spans="1:14" x14ac:dyDescent="0.25">
      <c r="A181">
        <v>32621966</v>
      </c>
      <c r="B181" t="s">
        <v>180</v>
      </c>
      <c r="C181" t="s">
        <v>17</v>
      </c>
      <c r="D181" t="s">
        <v>10</v>
      </c>
      <c r="E181" t="s">
        <v>15</v>
      </c>
      <c r="F181" t="s">
        <v>18</v>
      </c>
      <c r="G181" t="s">
        <v>171</v>
      </c>
      <c r="H181">
        <v>37</v>
      </c>
      <c r="I181">
        <v>19</v>
      </c>
      <c r="J181">
        <v>44</v>
      </c>
      <c r="K181">
        <v>7.5</v>
      </c>
      <c r="L181">
        <v>8</v>
      </c>
      <c r="M181" t="s">
        <v>63</v>
      </c>
      <c r="N181">
        <v>0.155</v>
      </c>
    </row>
    <row r="182" spans="1:14" x14ac:dyDescent="0.25">
      <c r="A182">
        <v>32721996</v>
      </c>
      <c r="B182" t="s">
        <v>180</v>
      </c>
      <c r="C182" t="s">
        <v>17</v>
      </c>
      <c r="D182" t="s">
        <v>10</v>
      </c>
      <c r="E182" t="s">
        <v>15</v>
      </c>
      <c r="F182" t="s">
        <v>18</v>
      </c>
      <c r="G182" t="s">
        <v>171</v>
      </c>
      <c r="H182">
        <v>38</v>
      </c>
      <c r="I182">
        <v>19</v>
      </c>
      <c r="J182">
        <v>43</v>
      </c>
      <c r="K182">
        <v>7.5</v>
      </c>
      <c r="L182">
        <v>7.85</v>
      </c>
      <c r="M182" t="s">
        <v>63</v>
      </c>
      <c r="N182">
        <v>0.15</v>
      </c>
    </row>
    <row r="183" spans="1:14" x14ac:dyDescent="0.25">
      <c r="A183">
        <v>33021962</v>
      </c>
      <c r="B183" t="s">
        <v>180</v>
      </c>
      <c r="C183" t="s">
        <v>17</v>
      </c>
      <c r="D183" t="s">
        <v>10</v>
      </c>
      <c r="E183" t="s">
        <v>15</v>
      </c>
      <c r="F183" t="s">
        <v>18</v>
      </c>
      <c r="G183" t="s">
        <v>171</v>
      </c>
      <c r="H183">
        <v>32</v>
      </c>
      <c r="I183">
        <v>19</v>
      </c>
      <c r="J183">
        <v>49</v>
      </c>
      <c r="K183">
        <v>6.8</v>
      </c>
      <c r="L183">
        <v>7</v>
      </c>
      <c r="M183" t="s">
        <v>63</v>
      </c>
      <c r="N183">
        <v>0.16</v>
      </c>
    </row>
    <row r="184" spans="1:14" x14ac:dyDescent="0.25">
      <c r="A184">
        <v>33121976</v>
      </c>
      <c r="B184" t="s">
        <v>180</v>
      </c>
      <c r="C184" t="s">
        <v>17</v>
      </c>
      <c r="D184" t="s">
        <v>10</v>
      </c>
      <c r="E184" t="s">
        <v>15</v>
      </c>
      <c r="F184" t="s">
        <v>18</v>
      </c>
      <c r="G184" t="s">
        <v>171</v>
      </c>
      <c r="H184">
        <v>36</v>
      </c>
      <c r="I184">
        <v>19</v>
      </c>
      <c r="J184">
        <v>45</v>
      </c>
      <c r="K184">
        <v>7.4</v>
      </c>
      <c r="L184">
        <v>7.75</v>
      </c>
      <c r="M184" t="s">
        <v>63</v>
      </c>
      <c r="N184">
        <v>0.15</v>
      </c>
    </row>
    <row r="185" spans="1:14" x14ac:dyDescent="0.25">
      <c r="A185">
        <v>32601974</v>
      </c>
      <c r="B185" t="s">
        <v>180</v>
      </c>
      <c r="C185" t="s">
        <v>17</v>
      </c>
      <c r="D185" t="s">
        <v>10</v>
      </c>
      <c r="E185" t="s">
        <v>15</v>
      </c>
      <c r="F185" t="s">
        <v>18</v>
      </c>
      <c r="G185" t="s">
        <v>171</v>
      </c>
      <c r="H185">
        <v>37</v>
      </c>
      <c r="I185">
        <v>18</v>
      </c>
      <c r="J185">
        <v>45</v>
      </c>
      <c r="K185">
        <v>7.2</v>
      </c>
      <c r="L185">
        <v>7.51</v>
      </c>
      <c r="M185" t="s">
        <v>63</v>
      </c>
      <c r="N185">
        <v>0.155</v>
      </c>
    </row>
    <row r="186" spans="1:14" x14ac:dyDescent="0.25">
      <c r="A186">
        <v>33381962</v>
      </c>
      <c r="B186" t="s">
        <v>180</v>
      </c>
      <c r="C186" t="s">
        <v>17</v>
      </c>
      <c r="D186" t="s">
        <v>10</v>
      </c>
      <c r="E186" t="s">
        <v>15</v>
      </c>
      <c r="F186" t="s">
        <v>18</v>
      </c>
      <c r="G186" t="s">
        <v>171</v>
      </c>
      <c r="H186">
        <v>29</v>
      </c>
      <c r="I186">
        <v>18</v>
      </c>
      <c r="J186">
        <v>53</v>
      </c>
      <c r="K186">
        <v>7.2</v>
      </c>
      <c r="L186">
        <v>7.41</v>
      </c>
      <c r="M186" t="s">
        <v>63</v>
      </c>
      <c r="N186">
        <v>0.17499999999999999</v>
      </c>
    </row>
    <row r="187" spans="1:14" x14ac:dyDescent="0.25">
      <c r="A187">
        <v>33021990</v>
      </c>
      <c r="B187" t="s">
        <v>180</v>
      </c>
      <c r="C187" t="s">
        <v>17</v>
      </c>
      <c r="D187" t="s">
        <v>10</v>
      </c>
      <c r="E187" t="s">
        <v>15</v>
      </c>
      <c r="F187" t="s">
        <v>18</v>
      </c>
      <c r="G187" t="s">
        <v>171</v>
      </c>
      <c r="H187">
        <v>34</v>
      </c>
      <c r="I187">
        <v>18</v>
      </c>
      <c r="J187">
        <v>48</v>
      </c>
      <c r="K187">
        <v>6.6</v>
      </c>
      <c r="L187">
        <v>6.67</v>
      </c>
      <c r="M187" t="s">
        <v>63</v>
      </c>
      <c r="N187">
        <v>0.16500000000000001</v>
      </c>
    </row>
    <row r="188" spans="1:14" x14ac:dyDescent="0.25">
      <c r="A188">
        <v>33361974</v>
      </c>
      <c r="B188" t="s">
        <v>180</v>
      </c>
      <c r="C188" t="s">
        <v>17</v>
      </c>
      <c r="D188" t="s">
        <v>10</v>
      </c>
      <c r="E188" t="s">
        <v>15</v>
      </c>
      <c r="F188" t="s">
        <v>18</v>
      </c>
      <c r="G188" t="s">
        <v>171</v>
      </c>
      <c r="H188">
        <v>28</v>
      </c>
      <c r="I188">
        <v>17</v>
      </c>
      <c r="J188">
        <v>55</v>
      </c>
      <c r="K188">
        <v>6.8</v>
      </c>
      <c r="L188">
        <v>6.93</v>
      </c>
      <c r="M188" t="s">
        <v>63</v>
      </c>
      <c r="N188">
        <v>0.17</v>
      </c>
    </row>
    <row r="189" spans="1:14" x14ac:dyDescent="0.25">
      <c r="A189">
        <v>33301984</v>
      </c>
      <c r="B189" t="s">
        <v>180</v>
      </c>
      <c r="C189" t="s">
        <v>17</v>
      </c>
      <c r="D189" t="s">
        <v>10</v>
      </c>
      <c r="E189" t="s">
        <v>15</v>
      </c>
      <c r="F189" t="s">
        <v>18</v>
      </c>
      <c r="G189" t="s">
        <v>171</v>
      </c>
      <c r="H189">
        <v>35</v>
      </c>
      <c r="I189">
        <v>16</v>
      </c>
      <c r="J189">
        <v>49</v>
      </c>
      <c r="K189">
        <v>7.5</v>
      </c>
      <c r="L189">
        <v>7.64</v>
      </c>
      <c r="M189" t="s">
        <v>63</v>
      </c>
      <c r="N189">
        <v>0.155</v>
      </c>
    </row>
    <row r="190" spans="1:14" x14ac:dyDescent="0.25">
      <c r="A190">
        <v>32921970</v>
      </c>
      <c r="B190" t="s">
        <v>180</v>
      </c>
      <c r="C190" t="s">
        <v>17</v>
      </c>
      <c r="D190" t="s">
        <v>10</v>
      </c>
      <c r="E190" t="s">
        <v>15</v>
      </c>
      <c r="F190" t="s">
        <v>18</v>
      </c>
      <c r="G190" t="s">
        <v>171</v>
      </c>
      <c r="H190">
        <v>37</v>
      </c>
      <c r="I190">
        <v>16</v>
      </c>
      <c r="J190">
        <v>47</v>
      </c>
      <c r="K190">
        <v>7.5</v>
      </c>
      <c r="L190">
        <v>7.8</v>
      </c>
      <c r="M190" t="s">
        <v>63</v>
      </c>
      <c r="N190">
        <v>0.155</v>
      </c>
    </row>
    <row r="191" spans="1:14" x14ac:dyDescent="0.25">
      <c r="A191">
        <v>32961992</v>
      </c>
      <c r="B191" t="s">
        <v>180</v>
      </c>
      <c r="C191" t="s">
        <v>17</v>
      </c>
      <c r="D191" t="s">
        <v>10</v>
      </c>
      <c r="E191" t="s">
        <v>15</v>
      </c>
      <c r="F191" t="s">
        <v>18</v>
      </c>
      <c r="G191" t="s">
        <v>171</v>
      </c>
      <c r="H191">
        <v>39</v>
      </c>
      <c r="I191">
        <v>16</v>
      </c>
      <c r="J191">
        <v>45</v>
      </c>
      <c r="K191">
        <v>6.8</v>
      </c>
      <c r="L191">
        <v>7.28</v>
      </c>
      <c r="M191" t="s">
        <v>63</v>
      </c>
      <c r="N191">
        <v>0.15</v>
      </c>
    </row>
    <row r="192" spans="1:14" x14ac:dyDescent="0.25">
      <c r="A192">
        <v>33022026</v>
      </c>
      <c r="B192" t="s">
        <v>180</v>
      </c>
      <c r="C192" t="s">
        <v>17</v>
      </c>
      <c r="D192" t="s">
        <v>10</v>
      </c>
      <c r="E192" t="s">
        <v>15</v>
      </c>
      <c r="F192" t="s">
        <v>18</v>
      </c>
      <c r="G192" t="s">
        <v>171</v>
      </c>
      <c r="H192">
        <v>28</v>
      </c>
      <c r="I192">
        <v>15</v>
      </c>
      <c r="J192">
        <v>57</v>
      </c>
      <c r="K192">
        <v>6.9</v>
      </c>
      <c r="L192">
        <v>7.1</v>
      </c>
      <c r="M192" t="s">
        <v>63</v>
      </c>
      <c r="N192">
        <v>0.18</v>
      </c>
    </row>
    <row r="193" spans="1:14" x14ac:dyDescent="0.25">
      <c r="A193">
        <v>33361960</v>
      </c>
      <c r="B193" t="s">
        <v>180</v>
      </c>
      <c r="C193" t="s">
        <v>17</v>
      </c>
      <c r="D193" t="s">
        <v>10</v>
      </c>
      <c r="E193" t="s">
        <v>15</v>
      </c>
      <c r="F193" t="s">
        <v>18</v>
      </c>
      <c r="G193" t="s">
        <v>171</v>
      </c>
      <c r="H193">
        <v>33</v>
      </c>
      <c r="I193">
        <v>15</v>
      </c>
      <c r="J193">
        <v>52</v>
      </c>
      <c r="K193">
        <v>7.3</v>
      </c>
      <c r="L193">
        <v>7.39</v>
      </c>
      <c r="M193" t="s">
        <v>63</v>
      </c>
      <c r="N193">
        <v>0.16500000000000001</v>
      </c>
    </row>
    <row r="194" spans="1:14" x14ac:dyDescent="0.25">
      <c r="A194">
        <v>33041994</v>
      </c>
      <c r="B194" t="s">
        <v>180</v>
      </c>
      <c r="C194" t="s">
        <v>17</v>
      </c>
      <c r="D194" t="s">
        <v>10</v>
      </c>
      <c r="E194" t="s">
        <v>15</v>
      </c>
      <c r="F194" t="s">
        <v>18</v>
      </c>
      <c r="G194" t="s">
        <v>171</v>
      </c>
      <c r="H194">
        <v>38</v>
      </c>
      <c r="I194">
        <v>15</v>
      </c>
      <c r="J194">
        <v>47</v>
      </c>
      <c r="K194">
        <v>6.8</v>
      </c>
      <c r="L194">
        <v>7.21</v>
      </c>
      <c r="M194" t="s">
        <v>63</v>
      </c>
      <c r="N194">
        <v>0.15</v>
      </c>
    </row>
    <row r="195" spans="1:14" x14ac:dyDescent="0.25">
      <c r="A195">
        <v>33102006</v>
      </c>
      <c r="B195" t="s">
        <v>180</v>
      </c>
      <c r="C195" t="s">
        <v>17</v>
      </c>
      <c r="D195" t="s">
        <v>10</v>
      </c>
      <c r="E195" t="s">
        <v>15</v>
      </c>
      <c r="F195" t="s">
        <v>18</v>
      </c>
      <c r="G195" t="s">
        <v>171</v>
      </c>
      <c r="H195">
        <v>29</v>
      </c>
      <c r="I195">
        <v>14</v>
      </c>
      <c r="J195">
        <v>56</v>
      </c>
      <c r="K195">
        <v>7.3</v>
      </c>
      <c r="L195">
        <v>7.47</v>
      </c>
      <c r="M195" t="s">
        <v>63</v>
      </c>
      <c r="N195">
        <v>0.17499999999999999</v>
      </c>
    </row>
    <row r="196" spans="1:14" x14ac:dyDescent="0.25">
      <c r="A196">
        <v>33401964</v>
      </c>
      <c r="B196" t="s">
        <v>180</v>
      </c>
      <c r="C196" t="s">
        <v>17</v>
      </c>
      <c r="D196" t="s">
        <v>10</v>
      </c>
      <c r="E196" t="s">
        <v>15</v>
      </c>
      <c r="F196" t="s">
        <v>18</v>
      </c>
      <c r="G196" t="s">
        <v>171</v>
      </c>
      <c r="H196">
        <v>40</v>
      </c>
      <c r="I196">
        <v>14</v>
      </c>
      <c r="J196">
        <v>45</v>
      </c>
      <c r="K196">
        <v>7.7</v>
      </c>
      <c r="L196">
        <v>8.16</v>
      </c>
      <c r="M196" t="s">
        <v>64</v>
      </c>
      <c r="N196">
        <v>0.15</v>
      </c>
    </row>
    <row r="197" spans="1:14" x14ac:dyDescent="0.25">
      <c r="A197">
        <v>33061972</v>
      </c>
      <c r="B197" t="s">
        <v>180</v>
      </c>
      <c r="C197" t="s">
        <v>17</v>
      </c>
      <c r="D197" t="s">
        <v>10</v>
      </c>
      <c r="E197" t="s">
        <v>15</v>
      </c>
      <c r="F197" t="s">
        <v>18</v>
      </c>
      <c r="G197" t="s">
        <v>171</v>
      </c>
      <c r="H197">
        <v>32</v>
      </c>
      <c r="I197">
        <v>14</v>
      </c>
      <c r="J197">
        <v>53</v>
      </c>
      <c r="K197">
        <v>7.1</v>
      </c>
      <c r="L197">
        <v>7.24</v>
      </c>
      <c r="M197" t="s">
        <v>63</v>
      </c>
      <c r="N197">
        <v>0.17</v>
      </c>
    </row>
    <row r="198" spans="1:14" x14ac:dyDescent="0.25">
      <c r="A198">
        <v>32401976</v>
      </c>
      <c r="B198" t="s">
        <v>180</v>
      </c>
      <c r="C198" t="s">
        <v>17</v>
      </c>
      <c r="D198" t="s">
        <v>10</v>
      </c>
      <c r="E198" t="s">
        <v>15</v>
      </c>
      <c r="F198" t="s">
        <v>18</v>
      </c>
      <c r="G198" t="s">
        <v>171</v>
      </c>
      <c r="H198">
        <v>35</v>
      </c>
      <c r="I198">
        <v>13</v>
      </c>
      <c r="J198">
        <v>52</v>
      </c>
      <c r="K198">
        <v>7.5</v>
      </c>
      <c r="L198">
        <v>7.85</v>
      </c>
      <c r="M198" t="s">
        <v>63</v>
      </c>
      <c r="N198">
        <v>0.155</v>
      </c>
    </row>
    <row r="199" spans="1:14" x14ac:dyDescent="0.25">
      <c r="A199">
        <v>32901950</v>
      </c>
      <c r="B199" t="s">
        <v>180</v>
      </c>
      <c r="C199" t="s">
        <v>17</v>
      </c>
      <c r="D199" t="s">
        <v>10</v>
      </c>
      <c r="E199" t="s">
        <v>15</v>
      </c>
      <c r="F199" t="s">
        <v>18</v>
      </c>
      <c r="G199" t="s">
        <v>171</v>
      </c>
      <c r="H199">
        <v>48</v>
      </c>
      <c r="I199">
        <v>13</v>
      </c>
      <c r="J199">
        <v>39</v>
      </c>
      <c r="K199">
        <v>7.4</v>
      </c>
      <c r="L199">
        <v>7.82</v>
      </c>
      <c r="M199" t="s">
        <v>62</v>
      </c>
      <c r="N199">
        <v>0.13</v>
      </c>
    </row>
    <row r="200" spans="1:14" x14ac:dyDescent="0.25">
      <c r="A200">
        <v>32461978</v>
      </c>
      <c r="B200" t="s">
        <v>180</v>
      </c>
      <c r="C200" t="s">
        <v>17</v>
      </c>
      <c r="D200" t="s">
        <v>10</v>
      </c>
      <c r="E200" t="s">
        <v>15</v>
      </c>
      <c r="F200" t="s">
        <v>18</v>
      </c>
      <c r="G200" t="s">
        <v>171</v>
      </c>
      <c r="H200">
        <v>39</v>
      </c>
      <c r="I200">
        <v>13</v>
      </c>
      <c r="J200">
        <v>48</v>
      </c>
      <c r="K200">
        <v>7.5</v>
      </c>
      <c r="L200">
        <v>7.68</v>
      </c>
      <c r="M200" t="s">
        <v>63</v>
      </c>
      <c r="N200">
        <v>0.15</v>
      </c>
    </row>
    <row r="201" spans="1:14" x14ac:dyDescent="0.25">
      <c r="A201">
        <v>33002014</v>
      </c>
      <c r="B201" t="s">
        <v>180</v>
      </c>
      <c r="C201" t="s">
        <v>17</v>
      </c>
      <c r="D201" t="s">
        <v>10</v>
      </c>
      <c r="E201" t="s">
        <v>15</v>
      </c>
      <c r="F201" t="s">
        <v>18</v>
      </c>
      <c r="G201" t="s">
        <v>171</v>
      </c>
      <c r="H201">
        <v>25</v>
      </c>
      <c r="I201">
        <v>12</v>
      </c>
      <c r="J201">
        <v>63</v>
      </c>
      <c r="K201">
        <v>7.4</v>
      </c>
      <c r="L201">
        <v>7.68</v>
      </c>
      <c r="M201" t="s">
        <v>61</v>
      </c>
      <c r="N201">
        <v>0.17499999999999999</v>
      </c>
    </row>
    <row r="202" spans="1:14" x14ac:dyDescent="0.25">
      <c r="A202">
        <v>32501968</v>
      </c>
      <c r="B202" t="s">
        <v>180</v>
      </c>
      <c r="C202" t="s">
        <v>17</v>
      </c>
      <c r="D202" t="s">
        <v>10</v>
      </c>
      <c r="E202" t="s">
        <v>15</v>
      </c>
      <c r="F202" t="s">
        <v>18</v>
      </c>
      <c r="G202" t="s">
        <v>171</v>
      </c>
      <c r="H202">
        <v>56</v>
      </c>
      <c r="I202">
        <v>8</v>
      </c>
      <c r="J202">
        <v>35</v>
      </c>
      <c r="K202">
        <v>7.5</v>
      </c>
      <c r="L202">
        <v>7.82</v>
      </c>
      <c r="M202" t="s">
        <v>62</v>
      </c>
      <c r="N202">
        <v>0.11</v>
      </c>
    </row>
    <row r="203" spans="1:14" x14ac:dyDescent="0.25">
      <c r="A203">
        <v>33201980</v>
      </c>
      <c r="B203" t="s">
        <v>180</v>
      </c>
      <c r="C203" t="s">
        <v>17</v>
      </c>
      <c r="D203" t="s">
        <v>10</v>
      </c>
      <c r="E203" t="s">
        <v>15</v>
      </c>
      <c r="F203" t="s">
        <v>18</v>
      </c>
      <c r="G203" t="s">
        <v>171</v>
      </c>
      <c r="H203">
        <v>34</v>
      </c>
      <c r="I203">
        <v>8</v>
      </c>
      <c r="J203">
        <v>58</v>
      </c>
      <c r="K203">
        <v>7.4</v>
      </c>
      <c r="L203">
        <v>7.71</v>
      </c>
      <c r="M203" t="s">
        <v>63</v>
      </c>
      <c r="N203">
        <v>0.16500000000000001</v>
      </c>
    </row>
    <row r="204" spans="1:14" x14ac:dyDescent="0.25">
      <c r="A204">
        <v>31901678</v>
      </c>
      <c r="B204" t="s">
        <v>179</v>
      </c>
      <c r="C204" t="s">
        <v>24</v>
      </c>
      <c r="D204" t="s">
        <v>5</v>
      </c>
      <c r="E204" t="s">
        <v>6</v>
      </c>
      <c r="F204" t="s">
        <v>25</v>
      </c>
      <c r="G204" t="s">
        <v>171</v>
      </c>
      <c r="H204">
        <v>4</v>
      </c>
      <c r="I204">
        <v>75</v>
      </c>
      <c r="J204">
        <v>21</v>
      </c>
      <c r="K204">
        <v>6.4</v>
      </c>
      <c r="L204">
        <v>6.99</v>
      </c>
      <c r="M204" t="s">
        <v>13</v>
      </c>
      <c r="N204">
        <v>0.09</v>
      </c>
    </row>
    <row r="205" spans="1:14" x14ac:dyDescent="0.25">
      <c r="A205">
        <v>32161702</v>
      </c>
      <c r="B205" t="s">
        <v>179</v>
      </c>
      <c r="C205" t="s">
        <v>24</v>
      </c>
      <c r="D205" t="s">
        <v>5</v>
      </c>
      <c r="E205" t="s">
        <v>6</v>
      </c>
      <c r="F205" t="s">
        <v>25</v>
      </c>
      <c r="G205" t="s">
        <v>171</v>
      </c>
      <c r="H205">
        <v>10</v>
      </c>
      <c r="I205">
        <v>70</v>
      </c>
      <c r="J205">
        <v>20</v>
      </c>
      <c r="K205">
        <v>7.7</v>
      </c>
      <c r="L205">
        <v>8.24</v>
      </c>
      <c r="M205" t="s">
        <v>26</v>
      </c>
      <c r="N205">
        <v>0.105</v>
      </c>
    </row>
    <row r="206" spans="1:14" x14ac:dyDescent="0.25">
      <c r="A206">
        <v>31281644</v>
      </c>
      <c r="B206" t="s">
        <v>179</v>
      </c>
      <c r="C206" t="s">
        <v>24</v>
      </c>
      <c r="D206" t="s">
        <v>5</v>
      </c>
      <c r="E206" t="s">
        <v>6</v>
      </c>
      <c r="F206" t="s">
        <v>25</v>
      </c>
      <c r="G206" t="s">
        <v>171</v>
      </c>
      <c r="H206">
        <v>8</v>
      </c>
      <c r="I206">
        <v>69</v>
      </c>
      <c r="J206">
        <v>23</v>
      </c>
      <c r="K206">
        <v>6.7</v>
      </c>
      <c r="L206">
        <v>6.88</v>
      </c>
      <c r="M206" t="s">
        <v>26</v>
      </c>
      <c r="N206">
        <v>0.1</v>
      </c>
    </row>
    <row r="207" spans="1:14" x14ac:dyDescent="0.25">
      <c r="A207">
        <v>31061644</v>
      </c>
      <c r="B207" t="s">
        <v>179</v>
      </c>
      <c r="C207" t="s">
        <v>24</v>
      </c>
      <c r="D207" t="s">
        <v>5</v>
      </c>
      <c r="E207" t="s">
        <v>6</v>
      </c>
      <c r="F207" t="s">
        <v>25</v>
      </c>
      <c r="G207" t="s">
        <v>171</v>
      </c>
      <c r="H207">
        <v>8</v>
      </c>
      <c r="I207">
        <v>67</v>
      </c>
      <c r="J207">
        <v>26</v>
      </c>
      <c r="K207">
        <v>7.5</v>
      </c>
      <c r="L207">
        <v>8.0299999999999994</v>
      </c>
      <c r="M207" t="s">
        <v>26</v>
      </c>
      <c r="N207">
        <v>0.1</v>
      </c>
    </row>
    <row r="208" spans="1:14" x14ac:dyDescent="0.25">
      <c r="A208">
        <v>31281680</v>
      </c>
      <c r="B208" t="s">
        <v>179</v>
      </c>
      <c r="C208" t="s">
        <v>24</v>
      </c>
      <c r="D208" t="s">
        <v>5</v>
      </c>
      <c r="E208" t="s">
        <v>6</v>
      </c>
      <c r="F208" t="s">
        <v>25</v>
      </c>
      <c r="G208" t="s">
        <v>171</v>
      </c>
      <c r="H208">
        <v>7</v>
      </c>
      <c r="I208">
        <v>67</v>
      </c>
      <c r="J208">
        <v>26</v>
      </c>
      <c r="K208">
        <v>7.1</v>
      </c>
      <c r="L208">
        <v>7.4</v>
      </c>
      <c r="M208" t="s">
        <v>26</v>
      </c>
      <c r="N208">
        <v>0.1</v>
      </c>
    </row>
    <row r="209" spans="1:14" x14ac:dyDescent="0.25">
      <c r="A209">
        <v>32361734</v>
      </c>
      <c r="B209" t="s">
        <v>179</v>
      </c>
      <c r="C209" t="s">
        <v>24</v>
      </c>
      <c r="D209" t="s">
        <v>5</v>
      </c>
      <c r="E209" t="s">
        <v>6</v>
      </c>
      <c r="F209" t="s">
        <v>25</v>
      </c>
      <c r="G209" t="s">
        <v>171</v>
      </c>
      <c r="H209">
        <v>14</v>
      </c>
      <c r="I209">
        <v>65</v>
      </c>
      <c r="J209">
        <v>22</v>
      </c>
      <c r="K209">
        <v>7.6</v>
      </c>
      <c r="L209">
        <v>7.83</v>
      </c>
      <c r="M209" t="s">
        <v>26</v>
      </c>
      <c r="N209">
        <v>0.105</v>
      </c>
    </row>
    <row r="210" spans="1:14" x14ac:dyDescent="0.25">
      <c r="A210">
        <v>32061692</v>
      </c>
      <c r="B210" t="s">
        <v>179</v>
      </c>
      <c r="C210" t="s">
        <v>24</v>
      </c>
      <c r="D210" t="s">
        <v>5</v>
      </c>
      <c r="E210" t="s">
        <v>6</v>
      </c>
      <c r="F210" t="s">
        <v>25</v>
      </c>
      <c r="G210" t="s">
        <v>171</v>
      </c>
      <c r="H210">
        <v>10</v>
      </c>
      <c r="I210">
        <v>65</v>
      </c>
      <c r="J210">
        <v>25</v>
      </c>
      <c r="K210">
        <v>7.7</v>
      </c>
      <c r="L210">
        <v>8.2899999999999991</v>
      </c>
      <c r="M210" t="s">
        <v>26</v>
      </c>
      <c r="N210">
        <v>0.105</v>
      </c>
    </row>
    <row r="211" spans="1:14" x14ac:dyDescent="0.25">
      <c r="A211">
        <v>31561686</v>
      </c>
      <c r="B211" t="s">
        <v>179</v>
      </c>
      <c r="C211" t="s">
        <v>24</v>
      </c>
      <c r="D211" t="s">
        <v>5</v>
      </c>
      <c r="E211" t="s">
        <v>6</v>
      </c>
      <c r="F211" t="s">
        <v>25</v>
      </c>
      <c r="G211" t="s">
        <v>171</v>
      </c>
      <c r="H211">
        <v>9</v>
      </c>
      <c r="I211">
        <v>60</v>
      </c>
      <c r="J211">
        <v>31</v>
      </c>
      <c r="K211">
        <v>7.2</v>
      </c>
      <c r="L211">
        <v>7.51</v>
      </c>
      <c r="M211" t="s">
        <v>26</v>
      </c>
      <c r="N211">
        <v>0.1</v>
      </c>
    </row>
    <row r="212" spans="1:14" x14ac:dyDescent="0.25">
      <c r="A212">
        <v>32181716</v>
      </c>
      <c r="B212" t="s">
        <v>179</v>
      </c>
      <c r="C212" t="s">
        <v>24</v>
      </c>
      <c r="D212" t="s">
        <v>5</v>
      </c>
      <c r="E212" t="s">
        <v>6</v>
      </c>
      <c r="F212" t="s">
        <v>25</v>
      </c>
      <c r="G212" t="s">
        <v>171</v>
      </c>
      <c r="H212">
        <v>12</v>
      </c>
      <c r="I212">
        <v>60</v>
      </c>
      <c r="J212">
        <v>29</v>
      </c>
      <c r="K212">
        <v>7.7</v>
      </c>
      <c r="L212">
        <v>8.2100000000000009</v>
      </c>
      <c r="M212" t="s">
        <v>26</v>
      </c>
      <c r="N212">
        <v>0.105</v>
      </c>
    </row>
    <row r="213" spans="1:14" x14ac:dyDescent="0.25">
      <c r="A213">
        <v>31641680</v>
      </c>
      <c r="B213" t="s">
        <v>179</v>
      </c>
      <c r="C213" t="s">
        <v>24</v>
      </c>
      <c r="D213" t="s">
        <v>5</v>
      </c>
      <c r="E213" t="s">
        <v>6</v>
      </c>
      <c r="F213" t="s">
        <v>25</v>
      </c>
      <c r="G213" t="s">
        <v>171</v>
      </c>
      <c r="H213">
        <v>10</v>
      </c>
      <c r="I213">
        <v>57</v>
      </c>
      <c r="J213">
        <v>32</v>
      </c>
      <c r="K213">
        <v>7.5</v>
      </c>
      <c r="L213">
        <v>8.11</v>
      </c>
      <c r="M213" t="s">
        <v>26</v>
      </c>
      <c r="N213">
        <v>0.105</v>
      </c>
    </row>
    <row r="214" spans="1:14" x14ac:dyDescent="0.25">
      <c r="A214">
        <v>32141730</v>
      </c>
      <c r="B214" t="s">
        <v>179</v>
      </c>
      <c r="C214" t="s">
        <v>24</v>
      </c>
      <c r="D214" t="s">
        <v>5</v>
      </c>
      <c r="E214" t="s">
        <v>6</v>
      </c>
      <c r="F214" t="s">
        <v>25</v>
      </c>
      <c r="G214" t="s">
        <v>171</v>
      </c>
      <c r="H214">
        <v>12</v>
      </c>
      <c r="I214">
        <v>56</v>
      </c>
      <c r="J214">
        <v>32</v>
      </c>
      <c r="K214">
        <v>7.6</v>
      </c>
      <c r="L214">
        <v>8.17</v>
      </c>
      <c r="M214" t="s">
        <v>26</v>
      </c>
      <c r="N214">
        <v>0.105</v>
      </c>
    </row>
    <row r="215" spans="1:14" x14ac:dyDescent="0.25">
      <c r="A215">
        <v>31981684</v>
      </c>
      <c r="B215" t="s">
        <v>179</v>
      </c>
      <c r="C215" t="s">
        <v>24</v>
      </c>
      <c r="D215" t="s">
        <v>5</v>
      </c>
      <c r="E215" t="s">
        <v>6</v>
      </c>
      <c r="F215" t="s">
        <v>25</v>
      </c>
      <c r="G215" t="s">
        <v>171</v>
      </c>
      <c r="H215">
        <v>12</v>
      </c>
      <c r="I215">
        <v>56</v>
      </c>
      <c r="J215">
        <v>32</v>
      </c>
      <c r="K215">
        <v>7.5</v>
      </c>
      <c r="L215">
        <v>8.14</v>
      </c>
      <c r="M215" t="s">
        <v>26</v>
      </c>
      <c r="N215">
        <v>0.105</v>
      </c>
    </row>
    <row r="216" spans="1:14" x14ac:dyDescent="0.25">
      <c r="A216">
        <v>32141694</v>
      </c>
      <c r="B216" t="s">
        <v>179</v>
      </c>
      <c r="C216" t="s">
        <v>24</v>
      </c>
      <c r="D216" t="s">
        <v>5</v>
      </c>
      <c r="E216" t="s">
        <v>6</v>
      </c>
      <c r="F216" t="s">
        <v>25</v>
      </c>
      <c r="G216" t="s">
        <v>171</v>
      </c>
      <c r="H216">
        <v>12</v>
      </c>
      <c r="I216">
        <v>56</v>
      </c>
      <c r="J216">
        <v>32</v>
      </c>
      <c r="K216">
        <v>7.7</v>
      </c>
      <c r="L216">
        <v>8.35</v>
      </c>
      <c r="M216" t="s">
        <v>26</v>
      </c>
      <c r="N216">
        <v>0.105</v>
      </c>
    </row>
    <row r="217" spans="1:14" x14ac:dyDescent="0.25">
      <c r="A217">
        <v>32041688</v>
      </c>
      <c r="B217" t="s">
        <v>179</v>
      </c>
      <c r="C217" t="s">
        <v>24</v>
      </c>
      <c r="D217" t="s">
        <v>5</v>
      </c>
      <c r="E217" t="s">
        <v>6</v>
      </c>
      <c r="F217" t="s">
        <v>25</v>
      </c>
      <c r="G217" t="s">
        <v>171</v>
      </c>
      <c r="H217">
        <v>13</v>
      </c>
      <c r="I217">
        <v>55</v>
      </c>
      <c r="J217">
        <v>32</v>
      </c>
      <c r="K217">
        <v>7.7</v>
      </c>
      <c r="L217">
        <v>8.23</v>
      </c>
      <c r="M217" t="s">
        <v>26</v>
      </c>
      <c r="N217">
        <v>0.11499999999999999</v>
      </c>
    </row>
    <row r="218" spans="1:14" x14ac:dyDescent="0.25">
      <c r="A218">
        <v>32341746</v>
      </c>
      <c r="B218" t="s">
        <v>179</v>
      </c>
      <c r="C218" t="s">
        <v>24</v>
      </c>
      <c r="D218" t="s">
        <v>5</v>
      </c>
      <c r="E218" t="s">
        <v>6</v>
      </c>
      <c r="F218" t="s">
        <v>25</v>
      </c>
      <c r="G218" t="s">
        <v>171</v>
      </c>
      <c r="H218">
        <v>13</v>
      </c>
      <c r="I218">
        <v>55</v>
      </c>
      <c r="J218">
        <v>32</v>
      </c>
      <c r="K218">
        <v>7.3</v>
      </c>
      <c r="L218">
        <v>7.73</v>
      </c>
      <c r="M218" t="s">
        <v>26</v>
      </c>
      <c r="N218">
        <v>0.11499999999999999</v>
      </c>
    </row>
    <row r="219" spans="1:14" x14ac:dyDescent="0.25">
      <c r="A219">
        <v>30981646</v>
      </c>
      <c r="B219" t="s">
        <v>179</v>
      </c>
      <c r="C219" t="s">
        <v>24</v>
      </c>
      <c r="D219" t="s">
        <v>5</v>
      </c>
      <c r="E219" t="s">
        <v>6</v>
      </c>
      <c r="F219" t="s">
        <v>25</v>
      </c>
      <c r="G219" t="s">
        <v>171</v>
      </c>
      <c r="H219">
        <v>7</v>
      </c>
      <c r="I219">
        <v>55</v>
      </c>
      <c r="J219">
        <v>38</v>
      </c>
      <c r="K219">
        <v>7.3</v>
      </c>
      <c r="L219">
        <v>7.51</v>
      </c>
      <c r="M219" t="s">
        <v>26</v>
      </c>
      <c r="N219">
        <v>0.12</v>
      </c>
    </row>
    <row r="220" spans="1:14" x14ac:dyDescent="0.25">
      <c r="A220">
        <v>31381690</v>
      </c>
      <c r="B220" t="s">
        <v>179</v>
      </c>
      <c r="C220" t="s">
        <v>24</v>
      </c>
      <c r="D220" t="s">
        <v>5</v>
      </c>
      <c r="E220" t="s">
        <v>6</v>
      </c>
      <c r="F220" t="s">
        <v>25</v>
      </c>
      <c r="G220" t="s">
        <v>171</v>
      </c>
      <c r="H220">
        <v>21</v>
      </c>
      <c r="I220">
        <v>55</v>
      </c>
      <c r="J220">
        <v>23</v>
      </c>
      <c r="K220">
        <v>7.4</v>
      </c>
      <c r="L220">
        <v>7.89</v>
      </c>
      <c r="M220" t="s">
        <v>58</v>
      </c>
      <c r="N220">
        <v>0.11</v>
      </c>
    </row>
    <row r="221" spans="1:14" x14ac:dyDescent="0.25">
      <c r="A221">
        <v>32201704</v>
      </c>
      <c r="B221" t="s">
        <v>179</v>
      </c>
      <c r="C221" t="s">
        <v>24</v>
      </c>
      <c r="D221" t="s">
        <v>5</v>
      </c>
      <c r="E221" t="s">
        <v>6</v>
      </c>
      <c r="F221" t="s">
        <v>25</v>
      </c>
      <c r="G221" t="s">
        <v>171</v>
      </c>
      <c r="H221">
        <v>17</v>
      </c>
      <c r="I221">
        <v>55</v>
      </c>
      <c r="J221">
        <v>28</v>
      </c>
      <c r="K221">
        <v>7.7</v>
      </c>
      <c r="L221">
        <v>8.17</v>
      </c>
      <c r="M221" t="s">
        <v>26</v>
      </c>
      <c r="N221">
        <v>0.11</v>
      </c>
    </row>
    <row r="222" spans="1:14" x14ac:dyDescent="0.25">
      <c r="A222">
        <v>32181730</v>
      </c>
      <c r="B222" t="s">
        <v>179</v>
      </c>
      <c r="C222" t="s">
        <v>24</v>
      </c>
      <c r="D222" t="s">
        <v>5</v>
      </c>
      <c r="E222" t="s">
        <v>6</v>
      </c>
      <c r="F222" t="s">
        <v>25</v>
      </c>
      <c r="G222" t="s">
        <v>171</v>
      </c>
      <c r="H222">
        <v>17</v>
      </c>
      <c r="I222">
        <v>52</v>
      </c>
      <c r="J222">
        <v>31</v>
      </c>
      <c r="K222">
        <v>7.6</v>
      </c>
      <c r="L222">
        <v>8.01</v>
      </c>
      <c r="M222" t="s">
        <v>26</v>
      </c>
      <c r="N222">
        <v>0.11</v>
      </c>
    </row>
    <row r="223" spans="1:14" x14ac:dyDescent="0.25">
      <c r="A223">
        <v>31541648</v>
      </c>
      <c r="B223" t="s">
        <v>179</v>
      </c>
      <c r="C223" t="s">
        <v>24</v>
      </c>
      <c r="D223" t="s">
        <v>5</v>
      </c>
      <c r="E223" t="s">
        <v>6</v>
      </c>
      <c r="F223" t="s">
        <v>25</v>
      </c>
      <c r="G223" t="s">
        <v>171</v>
      </c>
      <c r="H223">
        <v>11</v>
      </c>
      <c r="I223">
        <v>51</v>
      </c>
      <c r="J223">
        <v>38</v>
      </c>
      <c r="K223">
        <v>6.4</v>
      </c>
      <c r="L223">
        <v>6.6</v>
      </c>
      <c r="M223" t="s">
        <v>26</v>
      </c>
      <c r="N223">
        <v>0.11</v>
      </c>
    </row>
    <row r="224" spans="1:14" x14ac:dyDescent="0.25">
      <c r="A224">
        <v>32361730</v>
      </c>
      <c r="B224" t="s">
        <v>179</v>
      </c>
      <c r="C224" t="s">
        <v>24</v>
      </c>
      <c r="D224" t="s">
        <v>5</v>
      </c>
      <c r="E224" t="s">
        <v>6</v>
      </c>
      <c r="F224" t="s">
        <v>25</v>
      </c>
      <c r="G224" t="s">
        <v>171</v>
      </c>
      <c r="H224">
        <v>20</v>
      </c>
      <c r="I224">
        <v>49</v>
      </c>
      <c r="J224">
        <v>31</v>
      </c>
      <c r="K224">
        <v>7.6</v>
      </c>
      <c r="L224">
        <v>8.11</v>
      </c>
      <c r="M224" t="s">
        <v>59</v>
      </c>
      <c r="N224">
        <v>0.14000000000000001</v>
      </c>
    </row>
    <row r="225" spans="1:14" x14ac:dyDescent="0.25">
      <c r="A225">
        <v>31141652</v>
      </c>
      <c r="B225" t="s">
        <v>179</v>
      </c>
      <c r="C225" t="s">
        <v>24</v>
      </c>
      <c r="D225" t="s">
        <v>5</v>
      </c>
      <c r="E225" t="s">
        <v>6</v>
      </c>
      <c r="F225" t="s">
        <v>25</v>
      </c>
      <c r="G225" t="s">
        <v>171</v>
      </c>
      <c r="H225">
        <v>15</v>
      </c>
      <c r="I225">
        <v>48</v>
      </c>
      <c r="J225">
        <v>36</v>
      </c>
      <c r="K225">
        <v>7.5</v>
      </c>
      <c r="L225">
        <v>8.1</v>
      </c>
      <c r="M225" t="s">
        <v>59</v>
      </c>
      <c r="N225">
        <v>0.13500000000000001</v>
      </c>
    </row>
    <row r="226" spans="1:14" x14ac:dyDescent="0.25">
      <c r="A226">
        <v>32341732</v>
      </c>
      <c r="B226" t="s">
        <v>179</v>
      </c>
      <c r="C226" t="s">
        <v>24</v>
      </c>
      <c r="D226" t="s">
        <v>5</v>
      </c>
      <c r="E226" t="s">
        <v>6</v>
      </c>
      <c r="F226" t="s">
        <v>25</v>
      </c>
      <c r="G226" t="s">
        <v>171</v>
      </c>
      <c r="H226">
        <v>13</v>
      </c>
      <c r="I226">
        <v>47</v>
      </c>
      <c r="J226">
        <v>40</v>
      </c>
      <c r="K226">
        <v>7.4</v>
      </c>
      <c r="L226">
        <v>7.83</v>
      </c>
      <c r="M226" t="s">
        <v>59</v>
      </c>
      <c r="N226">
        <v>0.14500000000000002</v>
      </c>
    </row>
    <row r="227" spans="1:14" x14ac:dyDescent="0.25">
      <c r="A227">
        <v>32201740</v>
      </c>
      <c r="B227" t="s">
        <v>179</v>
      </c>
      <c r="C227" t="s">
        <v>24</v>
      </c>
      <c r="D227" t="s">
        <v>5</v>
      </c>
      <c r="E227" t="s">
        <v>6</v>
      </c>
      <c r="F227" t="s">
        <v>25</v>
      </c>
      <c r="G227" t="s">
        <v>171</v>
      </c>
      <c r="H227">
        <v>18</v>
      </c>
      <c r="I227">
        <v>47</v>
      </c>
      <c r="J227">
        <v>36</v>
      </c>
      <c r="K227">
        <v>7.3</v>
      </c>
      <c r="L227">
        <v>7.7</v>
      </c>
      <c r="M227" t="s">
        <v>59</v>
      </c>
      <c r="N227">
        <v>0.14000000000000001</v>
      </c>
    </row>
    <row r="228" spans="1:14" x14ac:dyDescent="0.25">
      <c r="A228">
        <v>31921676</v>
      </c>
      <c r="B228" t="s">
        <v>179</v>
      </c>
      <c r="C228" t="s">
        <v>24</v>
      </c>
      <c r="D228" t="s">
        <v>5</v>
      </c>
      <c r="E228" t="s">
        <v>6</v>
      </c>
      <c r="F228" t="s">
        <v>25</v>
      </c>
      <c r="G228" t="s">
        <v>171</v>
      </c>
      <c r="H228">
        <v>10</v>
      </c>
      <c r="I228">
        <v>47</v>
      </c>
      <c r="J228">
        <v>43</v>
      </c>
      <c r="K228">
        <v>7.3</v>
      </c>
      <c r="L228">
        <v>7.74</v>
      </c>
      <c r="M228" t="s">
        <v>59</v>
      </c>
      <c r="N228">
        <v>0.13500000000000001</v>
      </c>
    </row>
    <row r="229" spans="1:14" x14ac:dyDescent="0.25">
      <c r="A229">
        <v>31701674</v>
      </c>
      <c r="B229" t="s">
        <v>179</v>
      </c>
      <c r="C229" t="s">
        <v>24</v>
      </c>
      <c r="D229" t="s">
        <v>5</v>
      </c>
      <c r="E229" t="s">
        <v>6</v>
      </c>
      <c r="F229" t="s">
        <v>25</v>
      </c>
      <c r="G229" t="s">
        <v>171</v>
      </c>
      <c r="H229">
        <v>13</v>
      </c>
      <c r="I229">
        <v>46</v>
      </c>
      <c r="J229">
        <v>41</v>
      </c>
      <c r="K229">
        <v>7.4</v>
      </c>
      <c r="L229">
        <v>7.93</v>
      </c>
      <c r="M229" t="s">
        <v>59</v>
      </c>
      <c r="N229">
        <v>0.14500000000000002</v>
      </c>
    </row>
    <row r="230" spans="1:14" x14ac:dyDescent="0.25">
      <c r="A230">
        <v>31441666</v>
      </c>
      <c r="B230" t="s">
        <v>179</v>
      </c>
      <c r="C230" t="s">
        <v>24</v>
      </c>
      <c r="D230" t="s">
        <v>5</v>
      </c>
      <c r="E230" t="s">
        <v>6</v>
      </c>
      <c r="F230" t="s">
        <v>25</v>
      </c>
      <c r="G230" t="s">
        <v>171</v>
      </c>
      <c r="H230">
        <v>11</v>
      </c>
      <c r="I230">
        <v>46</v>
      </c>
      <c r="J230">
        <v>43</v>
      </c>
      <c r="K230">
        <v>5.7</v>
      </c>
      <c r="L230">
        <v>6</v>
      </c>
      <c r="M230" t="s">
        <v>59</v>
      </c>
      <c r="N230">
        <v>0.14500000000000002</v>
      </c>
    </row>
    <row r="231" spans="1:14" x14ac:dyDescent="0.25">
      <c r="A231">
        <v>31541666</v>
      </c>
      <c r="B231" t="s">
        <v>179</v>
      </c>
      <c r="C231" t="s">
        <v>24</v>
      </c>
      <c r="D231" t="s">
        <v>5</v>
      </c>
      <c r="E231" t="s">
        <v>6</v>
      </c>
      <c r="F231" t="s">
        <v>25</v>
      </c>
      <c r="G231" t="s">
        <v>171</v>
      </c>
      <c r="H231">
        <v>13</v>
      </c>
      <c r="I231">
        <v>45</v>
      </c>
      <c r="J231">
        <v>42</v>
      </c>
      <c r="K231">
        <v>7</v>
      </c>
      <c r="L231">
        <v>7.13</v>
      </c>
      <c r="M231" t="s">
        <v>59</v>
      </c>
      <c r="N231">
        <v>0.14500000000000002</v>
      </c>
    </row>
    <row r="232" spans="1:14" x14ac:dyDescent="0.25">
      <c r="A232">
        <v>31661692</v>
      </c>
      <c r="B232" t="s">
        <v>179</v>
      </c>
      <c r="C232" t="s">
        <v>24</v>
      </c>
      <c r="D232" t="s">
        <v>5</v>
      </c>
      <c r="E232" t="s">
        <v>6</v>
      </c>
      <c r="F232" t="s">
        <v>25</v>
      </c>
      <c r="G232" t="s">
        <v>171</v>
      </c>
      <c r="H232">
        <v>20</v>
      </c>
      <c r="I232">
        <v>45</v>
      </c>
      <c r="J232">
        <v>35</v>
      </c>
      <c r="K232">
        <v>7.6</v>
      </c>
      <c r="L232">
        <v>8.09</v>
      </c>
      <c r="M232" t="s">
        <v>59</v>
      </c>
      <c r="N232">
        <v>0.14000000000000001</v>
      </c>
    </row>
    <row r="233" spans="1:14" x14ac:dyDescent="0.25">
      <c r="A233">
        <v>31501666</v>
      </c>
      <c r="B233" t="s">
        <v>179</v>
      </c>
      <c r="C233" t="s">
        <v>24</v>
      </c>
      <c r="D233" t="s">
        <v>5</v>
      </c>
      <c r="E233" t="s">
        <v>6</v>
      </c>
      <c r="F233" t="s">
        <v>25</v>
      </c>
      <c r="G233" t="s">
        <v>171</v>
      </c>
      <c r="H233">
        <v>12</v>
      </c>
      <c r="I233">
        <v>44</v>
      </c>
      <c r="J233">
        <v>44</v>
      </c>
      <c r="K233">
        <v>6.3</v>
      </c>
      <c r="L233">
        <v>6.59</v>
      </c>
      <c r="M233" t="s">
        <v>59</v>
      </c>
      <c r="N233">
        <v>0.14000000000000001</v>
      </c>
    </row>
    <row r="234" spans="1:14" x14ac:dyDescent="0.25">
      <c r="A234">
        <v>31621696</v>
      </c>
      <c r="B234" t="s">
        <v>179</v>
      </c>
      <c r="C234" t="s">
        <v>24</v>
      </c>
      <c r="D234" t="s">
        <v>5</v>
      </c>
      <c r="E234" t="s">
        <v>6</v>
      </c>
      <c r="F234" t="s">
        <v>25</v>
      </c>
      <c r="G234" t="s">
        <v>171</v>
      </c>
      <c r="H234">
        <v>25</v>
      </c>
      <c r="I234">
        <v>43</v>
      </c>
      <c r="J234">
        <v>32</v>
      </c>
      <c r="K234">
        <v>7.6</v>
      </c>
      <c r="L234">
        <v>8.07</v>
      </c>
      <c r="M234" t="s">
        <v>59</v>
      </c>
      <c r="N234">
        <v>0.14000000000000001</v>
      </c>
    </row>
    <row r="235" spans="1:14" x14ac:dyDescent="0.25">
      <c r="A235">
        <v>31681666</v>
      </c>
      <c r="B235" t="s">
        <v>179</v>
      </c>
      <c r="C235" t="s">
        <v>24</v>
      </c>
      <c r="D235" t="s">
        <v>5</v>
      </c>
      <c r="E235" t="s">
        <v>6</v>
      </c>
      <c r="F235" t="s">
        <v>25</v>
      </c>
      <c r="G235" t="s">
        <v>171</v>
      </c>
      <c r="H235">
        <v>18</v>
      </c>
      <c r="I235">
        <v>43</v>
      </c>
      <c r="J235">
        <v>38</v>
      </c>
      <c r="K235">
        <v>6.7</v>
      </c>
      <c r="L235">
        <v>6.9</v>
      </c>
      <c r="M235" t="s">
        <v>59</v>
      </c>
      <c r="N235">
        <v>0.14000000000000001</v>
      </c>
    </row>
    <row r="236" spans="1:14" x14ac:dyDescent="0.25">
      <c r="A236">
        <v>32181726</v>
      </c>
      <c r="B236" t="s">
        <v>179</v>
      </c>
      <c r="C236" t="s">
        <v>24</v>
      </c>
      <c r="D236" t="s">
        <v>5</v>
      </c>
      <c r="E236" t="s">
        <v>6</v>
      </c>
      <c r="F236" t="s">
        <v>25</v>
      </c>
      <c r="G236" t="s">
        <v>171</v>
      </c>
      <c r="H236">
        <v>20</v>
      </c>
      <c r="I236">
        <v>43</v>
      </c>
      <c r="J236">
        <v>37</v>
      </c>
      <c r="K236">
        <v>7.6</v>
      </c>
      <c r="L236">
        <v>8.0399999999999991</v>
      </c>
      <c r="M236" t="s">
        <v>59</v>
      </c>
      <c r="N236">
        <v>0.14000000000000001</v>
      </c>
    </row>
    <row r="237" spans="1:14" x14ac:dyDescent="0.25">
      <c r="A237">
        <v>31141666</v>
      </c>
      <c r="B237" t="s">
        <v>179</v>
      </c>
      <c r="C237" t="s">
        <v>24</v>
      </c>
      <c r="D237" t="s">
        <v>5</v>
      </c>
      <c r="E237" t="s">
        <v>6</v>
      </c>
      <c r="F237" t="s">
        <v>25</v>
      </c>
      <c r="G237" t="s">
        <v>171</v>
      </c>
      <c r="H237">
        <v>14</v>
      </c>
      <c r="I237">
        <v>42</v>
      </c>
      <c r="J237">
        <v>44</v>
      </c>
      <c r="K237">
        <v>7.3</v>
      </c>
      <c r="L237">
        <v>7.68</v>
      </c>
      <c r="M237" t="s">
        <v>59</v>
      </c>
      <c r="N237">
        <v>0.14500000000000002</v>
      </c>
    </row>
    <row r="238" spans="1:14" x14ac:dyDescent="0.25">
      <c r="A238">
        <v>30681656</v>
      </c>
      <c r="B238" t="s">
        <v>179</v>
      </c>
      <c r="C238" t="s">
        <v>24</v>
      </c>
      <c r="D238" t="s">
        <v>5</v>
      </c>
      <c r="E238" t="s">
        <v>6</v>
      </c>
      <c r="F238" t="s">
        <v>25</v>
      </c>
      <c r="G238" t="s">
        <v>171</v>
      </c>
      <c r="H238">
        <v>16</v>
      </c>
      <c r="I238">
        <v>42</v>
      </c>
      <c r="J238">
        <v>42</v>
      </c>
      <c r="K238">
        <v>7.5</v>
      </c>
      <c r="L238">
        <v>7.82</v>
      </c>
      <c r="M238" t="s">
        <v>59</v>
      </c>
      <c r="N238">
        <v>0.14000000000000001</v>
      </c>
    </row>
    <row r="239" spans="1:14" x14ac:dyDescent="0.25">
      <c r="A239">
        <v>31321630</v>
      </c>
      <c r="B239" t="s">
        <v>179</v>
      </c>
      <c r="C239" t="s">
        <v>24</v>
      </c>
      <c r="D239" t="s">
        <v>5</v>
      </c>
      <c r="E239" t="s">
        <v>6</v>
      </c>
      <c r="F239" t="s">
        <v>25</v>
      </c>
      <c r="G239" t="s">
        <v>171</v>
      </c>
      <c r="H239">
        <v>16</v>
      </c>
      <c r="I239">
        <v>40</v>
      </c>
      <c r="J239">
        <v>44</v>
      </c>
      <c r="K239">
        <v>6.2</v>
      </c>
      <c r="L239">
        <v>6.44</v>
      </c>
      <c r="M239" t="s">
        <v>59</v>
      </c>
      <c r="N239">
        <v>0.14000000000000001</v>
      </c>
    </row>
    <row r="240" spans="1:14" x14ac:dyDescent="0.25">
      <c r="A240">
        <v>31741694</v>
      </c>
      <c r="B240" t="s">
        <v>179</v>
      </c>
      <c r="C240" t="s">
        <v>24</v>
      </c>
      <c r="D240" t="s">
        <v>5</v>
      </c>
      <c r="E240" t="s">
        <v>6</v>
      </c>
      <c r="F240" t="s">
        <v>25</v>
      </c>
      <c r="G240" t="s">
        <v>171</v>
      </c>
      <c r="H240">
        <v>21</v>
      </c>
      <c r="I240">
        <v>40</v>
      </c>
      <c r="J240">
        <v>39</v>
      </c>
      <c r="K240">
        <v>7.3</v>
      </c>
      <c r="L240">
        <v>7.77</v>
      </c>
      <c r="M240" t="s">
        <v>59</v>
      </c>
      <c r="N240">
        <v>0.13500000000000001</v>
      </c>
    </row>
    <row r="241" spans="1:14" x14ac:dyDescent="0.25">
      <c r="A241">
        <v>31701668</v>
      </c>
      <c r="B241" t="s">
        <v>179</v>
      </c>
      <c r="C241" t="s">
        <v>24</v>
      </c>
      <c r="D241" t="s">
        <v>5</v>
      </c>
      <c r="E241" t="s">
        <v>6</v>
      </c>
      <c r="F241" t="s">
        <v>25</v>
      </c>
      <c r="G241" t="s">
        <v>171</v>
      </c>
      <c r="H241">
        <v>19</v>
      </c>
      <c r="I241">
        <v>39</v>
      </c>
      <c r="J241">
        <v>42</v>
      </c>
      <c r="K241">
        <v>7.5</v>
      </c>
      <c r="L241">
        <v>7.7</v>
      </c>
      <c r="M241" t="s">
        <v>59</v>
      </c>
      <c r="N241">
        <v>0.14500000000000002</v>
      </c>
    </row>
    <row r="242" spans="1:14" x14ac:dyDescent="0.25">
      <c r="A242">
        <v>31261692</v>
      </c>
      <c r="B242" t="s">
        <v>179</v>
      </c>
      <c r="C242" t="s">
        <v>24</v>
      </c>
      <c r="D242" t="s">
        <v>5</v>
      </c>
      <c r="E242" t="s">
        <v>6</v>
      </c>
      <c r="F242" t="s">
        <v>25</v>
      </c>
      <c r="G242" t="s">
        <v>171</v>
      </c>
      <c r="H242">
        <v>14</v>
      </c>
      <c r="I242">
        <v>39</v>
      </c>
      <c r="J242">
        <v>47</v>
      </c>
      <c r="K242">
        <v>7.5</v>
      </c>
      <c r="L242">
        <v>7.94</v>
      </c>
      <c r="M242" t="s">
        <v>59</v>
      </c>
      <c r="N242">
        <v>0.14500000000000002</v>
      </c>
    </row>
    <row r="243" spans="1:14" x14ac:dyDescent="0.25">
      <c r="A243">
        <v>31881692</v>
      </c>
      <c r="B243" t="s">
        <v>179</v>
      </c>
      <c r="C243" t="s">
        <v>24</v>
      </c>
      <c r="D243" t="s">
        <v>5</v>
      </c>
      <c r="E243" t="s">
        <v>6</v>
      </c>
      <c r="F243" t="s">
        <v>25</v>
      </c>
      <c r="G243" t="s">
        <v>171</v>
      </c>
      <c r="H243">
        <v>23</v>
      </c>
      <c r="I243">
        <v>39</v>
      </c>
      <c r="J243">
        <v>39</v>
      </c>
      <c r="K243">
        <v>7.8</v>
      </c>
      <c r="L243">
        <v>8.3699999999999992</v>
      </c>
      <c r="M243" t="s">
        <v>59</v>
      </c>
      <c r="N243">
        <v>0.14000000000000001</v>
      </c>
    </row>
    <row r="244" spans="1:14" x14ac:dyDescent="0.25">
      <c r="A244">
        <v>31461716</v>
      </c>
      <c r="B244" t="s">
        <v>179</v>
      </c>
      <c r="C244" t="s">
        <v>24</v>
      </c>
      <c r="D244" t="s">
        <v>5</v>
      </c>
      <c r="E244" t="s">
        <v>6</v>
      </c>
      <c r="F244" t="s">
        <v>25</v>
      </c>
      <c r="G244" t="s">
        <v>171</v>
      </c>
      <c r="H244">
        <v>24</v>
      </c>
      <c r="I244">
        <v>38</v>
      </c>
      <c r="J244">
        <v>38</v>
      </c>
      <c r="K244">
        <v>7.5</v>
      </c>
      <c r="L244">
        <v>7.86</v>
      </c>
      <c r="M244" t="s">
        <v>59</v>
      </c>
      <c r="N244">
        <v>0.14500000000000002</v>
      </c>
    </row>
    <row r="245" spans="1:14" x14ac:dyDescent="0.25">
      <c r="A245">
        <v>31421676</v>
      </c>
      <c r="B245" t="s">
        <v>179</v>
      </c>
      <c r="C245" t="s">
        <v>24</v>
      </c>
      <c r="D245" t="s">
        <v>5</v>
      </c>
      <c r="E245" t="s">
        <v>6</v>
      </c>
      <c r="F245" t="s">
        <v>25</v>
      </c>
      <c r="G245" t="s">
        <v>171</v>
      </c>
      <c r="H245">
        <v>12</v>
      </c>
      <c r="I245">
        <v>38</v>
      </c>
      <c r="J245">
        <v>49</v>
      </c>
      <c r="K245">
        <v>5.3</v>
      </c>
      <c r="L245">
        <v>5.77</v>
      </c>
      <c r="M245" t="s">
        <v>61</v>
      </c>
      <c r="N245">
        <v>0.16999999999999998</v>
      </c>
    </row>
    <row r="246" spans="1:14" x14ac:dyDescent="0.25">
      <c r="A246">
        <v>31621666</v>
      </c>
      <c r="B246" t="s">
        <v>179</v>
      </c>
      <c r="C246" t="s">
        <v>24</v>
      </c>
      <c r="D246" t="s">
        <v>5</v>
      </c>
      <c r="E246" t="s">
        <v>6</v>
      </c>
      <c r="F246" t="s">
        <v>25</v>
      </c>
      <c r="G246" t="s">
        <v>171</v>
      </c>
      <c r="H246">
        <v>13</v>
      </c>
      <c r="I246">
        <v>38</v>
      </c>
      <c r="J246">
        <v>49</v>
      </c>
      <c r="K246">
        <v>7.3</v>
      </c>
      <c r="L246">
        <v>7.7</v>
      </c>
      <c r="M246" t="s">
        <v>59</v>
      </c>
      <c r="N246">
        <v>0.14500000000000002</v>
      </c>
    </row>
    <row r="247" spans="1:14" x14ac:dyDescent="0.25">
      <c r="A247">
        <v>31621678</v>
      </c>
      <c r="B247" t="s">
        <v>179</v>
      </c>
      <c r="C247" t="s">
        <v>24</v>
      </c>
      <c r="D247" t="s">
        <v>5</v>
      </c>
      <c r="E247" t="s">
        <v>6</v>
      </c>
      <c r="F247" t="s">
        <v>25</v>
      </c>
      <c r="G247" t="s">
        <v>171</v>
      </c>
      <c r="H247">
        <v>23</v>
      </c>
      <c r="I247">
        <v>37</v>
      </c>
      <c r="J247">
        <v>41</v>
      </c>
      <c r="K247">
        <v>7.6</v>
      </c>
      <c r="L247">
        <v>8.0500000000000007</v>
      </c>
      <c r="M247" t="s">
        <v>59</v>
      </c>
      <c r="N247">
        <v>0.14000000000000001</v>
      </c>
    </row>
    <row r="248" spans="1:14" x14ac:dyDescent="0.25">
      <c r="A248">
        <v>30881662</v>
      </c>
      <c r="B248" t="s">
        <v>179</v>
      </c>
      <c r="C248" t="s">
        <v>24</v>
      </c>
      <c r="D248" t="s">
        <v>5</v>
      </c>
      <c r="E248" t="s">
        <v>6</v>
      </c>
      <c r="F248" t="s">
        <v>25</v>
      </c>
      <c r="G248" t="s">
        <v>171</v>
      </c>
      <c r="H248">
        <v>21</v>
      </c>
      <c r="I248">
        <v>37</v>
      </c>
      <c r="J248">
        <v>42</v>
      </c>
      <c r="K248">
        <v>7.5</v>
      </c>
      <c r="L248">
        <v>7.85</v>
      </c>
      <c r="M248" t="s">
        <v>59</v>
      </c>
      <c r="N248">
        <v>0.13500000000000001</v>
      </c>
    </row>
    <row r="249" spans="1:14" x14ac:dyDescent="0.25">
      <c r="A249">
        <v>31701692</v>
      </c>
      <c r="B249" t="s">
        <v>179</v>
      </c>
      <c r="C249" t="s">
        <v>24</v>
      </c>
      <c r="D249" t="s">
        <v>5</v>
      </c>
      <c r="E249" t="s">
        <v>6</v>
      </c>
      <c r="F249" t="s">
        <v>25</v>
      </c>
      <c r="G249" t="s">
        <v>171</v>
      </c>
      <c r="H249">
        <v>19</v>
      </c>
      <c r="I249">
        <v>36</v>
      </c>
      <c r="J249">
        <v>45</v>
      </c>
      <c r="K249">
        <v>7.7</v>
      </c>
      <c r="L249">
        <v>8.25</v>
      </c>
      <c r="M249" t="s">
        <v>59</v>
      </c>
      <c r="N249">
        <v>0.14500000000000002</v>
      </c>
    </row>
    <row r="250" spans="1:14" x14ac:dyDescent="0.25">
      <c r="A250">
        <v>32181744</v>
      </c>
      <c r="B250" t="s">
        <v>179</v>
      </c>
      <c r="C250" t="s">
        <v>24</v>
      </c>
      <c r="D250" t="s">
        <v>5</v>
      </c>
      <c r="E250" t="s">
        <v>6</v>
      </c>
      <c r="F250" t="s">
        <v>25</v>
      </c>
      <c r="G250" t="s">
        <v>171</v>
      </c>
      <c r="H250">
        <v>18</v>
      </c>
      <c r="I250">
        <v>36</v>
      </c>
      <c r="J250">
        <v>47</v>
      </c>
      <c r="K250">
        <v>7.2</v>
      </c>
      <c r="L250">
        <v>7.57</v>
      </c>
      <c r="M250" t="s">
        <v>59</v>
      </c>
      <c r="N250">
        <v>0.14000000000000001</v>
      </c>
    </row>
    <row r="251" spans="1:14" x14ac:dyDescent="0.25">
      <c r="A251">
        <v>31341710</v>
      </c>
      <c r="B251" t="s">
        <v>179</v>
      </c>
      <c r="C251" t="s">
        <v>24</v>
      </c>
      <c r="D251" t="s">
        <v>5</v>
      </c>
      <c r="E251" t="s">
        <v>6</v>
      </c>
      <c r="F251" t="s">
        <v>25</v>
      </c>
      <c r="G251" t="s">
        <v>171</v>
      </c>
      <c r="H251">
        <v>31</v>
      </c>
      <c r="I251">
        <v>35</v>
      </c>
      <c r="J251">
        <v>34</v>
      </c>
      <c r="K251">
        <v>7.6</v>
      </c>
      <c r="L251">
        <v>7.97</v>
      </c>
      <c r="M251" t="s">
        <v>60</v>
      </c>
      <c r="N251">
        <v>0.15000000000000002</v>
      </c>
    </row>
    <row r="252" spans="1:14" x14ac:dyDescent="0.25">
      <c r="A252">
        <v>31241680</v>
      </c>
      <c r="B252" t="s">
        <v>179</v>
      </c>
      <c r="C252" t="s">
        <v>24</v>
      </c>
      <c r="D252" t="s">
        <v>5</v>
      </c>
      <c r="E252" t="s">
        <v>6</v>
      </c>
      <c r="F252" t="s">
        <v>25</v>
      </c>
      <c r="G252" t="s">
        <v>171</v>
      </c>
      <c r="H252">
        <v>10</v>
      </c>
      <c r="I252">
        <v>35</v>
      </c>
      <c r="J252">
        <v>55</v>
      </c>
      <c r="K252">
        <v>6.9</v>
      </c>
      <c r="L252">
        <v>7.25</v>
      </c>
      <c r="M252" t="s">
        <v>61</v>
      </c>
      <c r="N252">
        <v>0.17499999999999999</v>
      </c>
    </row>
    <row r="253" spans="1:14" x14ac:dyDescent="0.25">
      <c r="A253">
        <v>31001706</v>
      </c>
      <c r="B253" t="s">
        <v>179</v>
      </c>
      <c r="C253" t="s">
        <v>24</v>
      </c>
      <c r="D253" t="s">
        <v>5</v>
      </c>
      <c r="E253" t="s">
        <v>6</v>
      </c>
      <c r="F253" t="s">
        <v>25</v>
      </c>
      <c r="G253" t="s">
        <v>171</v>
      </c>
      <c r="H253">
        <v>23</v>
      </c>
      <c r="I253">
        <v>35</v>
      </c>
      <c r="J253">
        <v>41</v>
      </c>
      <c r="K253">
        <v>6.8</v>
      </c>
      <c r="L253">
        <v>7.03</v>
      </c>
      <c r="M253" t="s">
        <v>59</v>
      </c>
      <c r="N253">
        <v>0.14000000000000001</v>
      </c>
    </row>
    <row r="254" spans="1:14" x14ac:dyDescent="0.25">
      <c r="A254">
        <v>31681696</v>
      </c>
      <c r="B254" t="s">
        <v>179</v>
      </c>
      <c r="C254" t="s">
        <v>24</v>
      </c>
      <c r="D254" t="s">
        <v>5</v>
      </c>
      <c r="E254" t="s">
        <v>6</v>
      </c>
      <c r="F254" t="s">
        <v>25</v>
      </c>
      <c r="G254" t="s">
        <v>171</v>
      </c>
      <c r="H254">
        <v>27</v>
      </c>
      <c r="I254">
        <v>33</v>
      </c>
      <c r="J254">
        <v>41</v>
      </c>
      <c r="K254">
        <v>7.5</v>
      </c>
      <c r="L254">
        <v>7.93</v>
      </c>
      <c r="M254" t="s">
        <v>59</v>
      </c>
      <c r="N254">
        <v>0.155</v>
      </c>
    </row>
    <row r="255" spans="1:14" x14ac:dyDescent="0.25">
      <c r="A255">
        <v>31641698</v>
      </c>
      <c r="B255" t="s">
        <v>179</v>
      </c>
      <c r="C255" t="s">
        <v>24</v>
      </c>
      <c r="D255" t="s">
        <v>5</v>
      </c>
      <c r="E255" t="s">
        <v>6</v>
      </c>
      <c r="F255" t="s">
        <v>25</v>
      </c>
      <c r="G255" t="s">
        <v>171</v>
      </c>
      <c r="H255">
        <v>27</v>
      </c>
      <c r="I255">
        <v>33</v>
      </c>
      <c r="J255">
        <v>40</v>
      </c>
      <c r="K255">
        <v>7.6</v>
      </c>
      <c r="L255">
        <v>7.99</v>
      </c>
      <c r="M255" t="s">
        <v>59</v>
      </c>
      <c r="N255">
        <v>0.155</v>
      </c>
    </row>
    <row r="256" spans="1:14" x14ac:dyDescent="0.25">
      <c r="A256">
        <v>32041732</v>
      </c>
      <c r="B256" t="s">
        <v>179</v>
      </c>
      <c r="C256" t="s">
        <v>24</v>
      </c>
      <c r="D256" t="s">
        <v>5</v>
      </c>
      <c r="E256" t="s">
        <v>6</v>
      </c>
      <c r="F256" t="s">
        <v>25</v>
      </c>
      <c r="G256" t="s">
        <v>171</v>
      </c>
      <c r="H256">
        <v>24</v>
      </c>
      <c r="I256">
        <v>32</v>
      </c>
      <c r="J256">
        <v>44</v>
      </c>
      <c r="K256">
        <v>7.6</v>
      </c>
      <c r="L256">
        <v>7.98</v>
      </c>
      <c r="M256" t="s">
        <v>59</v>
      </c>
      <c r="N256">
        <v>0.14500000000000002</v>
      </c>
    </row>
    <row r="257" spans="1:14" x14ac:dyDescent="0.25">
      <c r="A257">
        <v>31441702</v>
      </c>
      <c r="B257" t="s">
        <v>179</v>
      </c>
      <c r="C257" t="s">
        <v>24</v>
      </c>
      <c r="D257" t="s">
        <v>5</v>
      </c>
      <c r="E257" t="s">
        <v>6</v>
      </c>
      <c r="F257" t="s">
        <v>25</v>
      </c>
      <c r="G257" t="s">
        <v>171</v>
      </c>
      <c r="H257">
        <v>28</v>
      </c>
      <c r="I257">
        <v>31</v>
      </c>
      <c r="J257">
        <v>40</v>
      </c>
      <c r="K257">
        <v>7.5</v>
      </c>
      <c r="L257">
        <v>7.97</v>
      </c>
      <c r="M257" t="s">
        <v>60</v>
      </c>
      <c r="N257">
        <v>0.14500000000000002</v>
      </c>
    </row>
    <row r="258" spans="1:14" x14ac:dyDescent="0.25">
      <c r="A258">
        <v>31781694</v>
      </c>
      <c r="B258" t="s">
        <v>179</v>
      </c>
      <c r="C258" t="s">
        <v>24</v>
      </c>
      <c r="D258" t="s">
        <v>5</v>
      </c>
      <c r="E258" t="s">
        <v>6</v>
      </c>
      <c r="F258" t="s">
        <v>25</v>
      </c>
      <c r="G258" t="s">
        <v>171</v>
      </c>
      <c r="H258">
        <v>28</v>
      </c>
      <c r="I258">
        <v>31</v>
      </c>
      <c r="J258">
        <v>41</v>
      </c>
      <c r="K258">
        <v>7.8</v>
      </c>
      <c r="L258">
        <v>8.19</v>
      </c>
      <c r="M258" t="s">
        <v>60</v>
      </c>
      <c r="N258">
        <v>0.14500000000000002</v>
      </c>
    </row>
    <row r="259" spans="1:14" x14ac:dyDescent="0.25">
      <c r="A259">
        <v>31661668</v>
      </c>
      <c r="B259" t="s">
        <v>179</v>
      </c>
      <c r="C259" t="s">
        <v>24</v>
      </c>
      <c r="D259" t="s">
        <v>5</v>
      </c>
      <c r="E259" t="s">
        <v>6</v>
      </c>
      <c r="F259" t="s">
        <v>25</v>
      </c>
      <c r="G259" t="s">
        <v>171</v>
      </c>
      <c r="H259">
        <v>17</v>
      </c>
      <c r="I259">
        <v>30</v>
      </c>
      <c r="J259">
        <v>52</v>
      </c>
      <c r="K259">
        <v>6.6</v>
      </c>
      <c r="L259">
        <v>6.82</v>
      </c>
      <c r="M259" t="s">
        <v>61</v>
      </c>
      <c r="N259">
        <v>0.17499999999999999</v>
      </c>
    </row>
    <row r="260" spans="1:14" x14ac:dyDescent="0.25">
      <c r="A260">
        <v>30921662</v>
      </c>
      <c r="B260" t="s">
        <v>179</v>
      </c>
      <c r="C260" t="s">
        <v>24</v>
      </c>
      <c r="D260" t="s">
        <v>5</v>
      </c>
      <c r="E260" t="s">
        <v>6</v>
      </c>
      <c r="F260" t="s">
        <v>25</v>
      </c>
      <c r="G260" t="s">
        <v>171</v>
      </c>
      <c r="H260">
        <v>28</v>
      </c>
      <c r="I260">
        <v>29</v>
      </c>
      <c r="J260">
        <v>43</v>
      </c>
      <c r="K260">
        <v>7.6</v>
      </c>
      <c r="L260">
        <v>7.89</v>
      </c>
      <c r="M260" t="s">
        <v>60</v>
      </c>
      <c r="N260">
        <v>0.14500000000000002</v>
      </c>
    </row>
    <row r="261" spans="1:14" x14ac:dyDescent="0.25">
      <c r="A261">
        <v>31481710</v>
      </c>
      <c r="B261" t="s">
        <v>179</v>
      </c>
      <c r="C261" t="s">
        <v>24</v>
      </c>
      <c r="D261" t="s">
        <v>5</v>
      </c>
      <c r="E261" t="s">
        <v>6</v>
      </c>
      <c r="F261" t="s">
        <v>25</v>
      </c>
      <c r="G261" t="s">
        <v>171</v>
      </c>
      <c r="H261">
        <v>33</v>
      </c>
      <c r="I261">
        <v>29</v>
      </c>
      <c r="J261">
        <v>38</v>
      </c>
      <c r="K261">
        <v>7.6</v>
      </c>
      <c r="L261">
        <v>8.1300000000000008</v>
      </c>
      <c r="M261" t="s">
        <v>60</v>
      </c>
      <c r="N261">
        <v>0.14000000000000001</v>
      </c>
    </row>
    <row r="262" spans="1:14" x14ac:dyDescent="0.25">
      <c r="A262">
        <v>31501706</v>
      </c>
      <c r="B262" t="s">
        <v>179</v>
      </c>
      <c r="C262" t="s">
        <v>24</v>
      </c>
      <c r="D262" t="s">
        <v>5</v>
      </c>
      <c r="E262" t="s">
        <v>6</v>
      </c>
      <c r="F262" t="s">
        <v>25</v>
      </c>
      <c r="G262" t="s">
        <v>171</v>
      </c>
      <c r="H262">
        <v>24</v>
      </c>
      <c r="I262">
        <v>29</v>
      </c>
      <c r="J262">
        <v>47</v>
      </c>
      <c r="K262">
        <v>7.3</v>
      </c>
      <c r="L262">
        <v>7.71</v>
      </c>
      <c r="M262" t="s">
        <v>59</v>
      </c>
      <c r="N262">
        <v>0.14500000000000002</v>
      </c>
    </row>
    <row r="263" spans="1:14" x14ac:dyDescent="0.25">
      <c r="A263">
        <v>31341700</v>
      </c>
      <c r="B263" t="s">
        <v>179</v>
      </c>
      <c r="C263" t="s">
        <v>24</v>
      </c>
      <c r="D263" t="s">
        <v>5</v>
      </c>
      <c r="E263" t="s">
        <v>6</v>
      </c>
      <c r="F263" t="s">
        <v>25</v>
      </c>
      <c r="G263" t="s">
        <v>171</v>
      </c>
      <c r="H263">
        <v>35</v>
      </c>
      <c r="I263">
        <v>29</v>
      </c>
      <c r="J263">
        <v>36</v>
      </c>
      <c r="K263">
        <v>7.3</v>
      </c>
      <c r="L263">
        <v>7.69</v>
      </c>
      <c r="M263" t="s">
        <v>60</v>
      </c>
      <c r="N263">
        <v>0.14500000000000002</v>
      </c>
    </row>
    <row r="264" spans="1:14" x14ac:dyDescent="0.25">
      <c r="A264">
        <v>31721688</v>
      </c>
      <c r="B264" t="s">
        <v>179</v>
      </c>
      <c r="C264" t="s">
        <v>24</v>
      </c>
      <c r="D264" t="s">
        <v>5</v>
      </c>
      <c r="E264" t="s">
        <v>6</v>
      </c>
      <c r="F264" t="s">
        <v>25</v>
      </c>
      <c r="G264" t="s">
        <v>171</v>
      </c>
      <c r="H264">
        <v>26</v>
      </c>
      <c r="I264">
        <v>28</v>
      </c>
      <c r="J264">
        <v>45</v>
      </c>
      <c r="K264">
        <v>7.3</v>
      </c>
      <c r="L264">
        <v>7.85</v>
      </c>
      <c r="M264" t="s">
        <v>59</v>
      </c>
      <c r="N264">
        <v>0.14500000000000002</v>
      </c>
    </row>
    <row r="265" spans="1:14" x14ac:dyDescent="0.25">
      <c r="A265">
        <v>32281722</v>
      </c>
      <c r="B265" t="s">
        <v>179</v>
      </c>
      <c r="C265" t="s">
        <v>24</v>
      </c>
      <c r="D265" t="s">
        <v>5</v>
      </c>
      <c r="E265" t="s">
        <v>6</v>
      </c>
      <c r="F265" t="s">
        <v>25</v>
      </c>
      <c r="G265" t="s">
        <v>171</v>
      </c>
      <c r="H265">
        <v>24</v>
      </c>
      <c r="I265">
        <v>28</v>
      </c>
      <c r="J265">
        <v>49</v>
      </c>
      <c r="K265">
        <v>7.6</v>
      </c>
      <c r="L265">
        <v>8.18</v>
      </c>
      <c r="M265" t="s">
        <v>59</v>
      </c>
      <c r="N265">
        <v>0.14500000000000002</v>
      </c>
    </row>
    <row r="266" spans="1:14" x14ac:dyDescent="0.25">
      <c r="A266">
        <v>32021736</v>
      </c>
      <c r="B266" t="s">
        <v>179</v>
      </c>
      <c r="C266" t="s">
        <v>24</v>
      </c>
      <c r="D266" t="s">
        <v>5</v>
      </c>
      <c r="E266" t="s">
        <v>6</v>
      </c>
      <c r="F266" t="s">
        <v>25</v>
      </c>
      <c r="G266" t="s">
        <v>171</v>
      </c>
      <c r="H266">
        <v>21</v>
      </c>
      <c r="I266">
        <v>28</v>
      </c>
      <c r="J266">
        <v>51</v>
      </c>
      <c r="K266">
        <v>7.3</v>
      </c>
      <c r="L266">
        <v>7.68</v>
      </c>
      <c r="M266" t="s">
        <v>61</v>
      </c>
      <c r="N266">
        <v>0.17499999999999999</v>
      </c>
    </row>
    <row r="267" spans="1:14" x14ac:dyDescent="0.25">
      <c r="A267">
        <v>32101744</v>
      </c>
      <c r="B267" t="s">
        <v>179</v>
      </c>
      <c r="C267" t="s">
        <v>24</v>
      </c>
      <c r="D267" t="s">
        <v>5</v>
      </c>
      <c r="E267" t="s">
        <v>6</v>
      </c>
      <c r="F267" t="s">
        <v>25</v>
      </c>
      <c r="G267" t="s">
        <v>171</v>
      </c>
      <c r="H267">
        <v>28</v>
      </c>
      <c r="I267">
        <v>28</v>
      </c>
      <c r="J267">
        <v>44</v>
      </c>
      <c r="K267">
        <v>7.3</v>
      </c>
      <c r="L267">
        <v>7.66</v>
      </c>
      <c r="M267" t="s">
        <v>60</v>
      </c>
      <c r="N267">
        <v>0.14500000000000002</v>
      </c>
    </row>
    <row r="268" spans="1:14" x14ac:dyDescent="0.25">
      <c r="A268">
        <v>31901732</v>
      </c>
      <c r="B268" t="s">
        <v>179</v>
      </c>
      <c r="C268" t="s">
        <v>24</v>
      </c>
      <c r="D268" t="s">
        <v>5</v>
      </c>
      <c r="E268" t="s">
        <v>6</v>
      </c>
      <c r="F268" t="s">
        <v>25</v>
      </c>
      <c r="G268" t="s">
        <v>171</v>
      </c>
      <c r="H268">
        <v>35</v>
      </c>
      <c r="I268">
        <v>28</v>
      </c>
      <c r="J268">
        <v>37</v>
      </c>
      <c r="K268">
        <v>7.5</v>
      </c>
      <c r="L268">
        <v>7.96</v>
      </c>
      <c r="M268" t="s">
        <v>60</v>
      </c>
      <c r="N268">
        <v>0.14500000000000002</v>
      </c>
    </row>
    <row r="269" spans="1:14" x14ac:dyDescent="0.25">
      <c r="A269">
        <v>31161686</v>
      </c>
      <c r="B269" t="s">
        <v>179</v>
      </c>
      <c r="C269" t="s">
        <v>24</v>
      </c>
      <c r="D269" t="s">
        <v>5</v>
      </c>
      <c r="E269" t="s">
        <v>6</v>
      </c>
      <c r="F269" t="s">
        <v>25</v>
      </c>
      <c r="G269" t="s">
        <v>171</v>
      </c>
      <c r="H269">
        <v>20</v>
      </c>
      <c r="I269">
        <v>27</v>
      </c>
      <c r="J269">
        <v>53</v>
      </c>
      <c r="K269">
        <v>7.2</v>
      </c>
      <c r="L269">
        <v>7.55</v>
      </c>
      <c r="M269" t="s">
        <v>61</v>
      </c>
      <c r="N269">
        <v>0.17499999999999999</v>
      </c>
    </row>
    <row r="270" spans="1:14" x14ac:dyDescent="0.25">
      <c r="A270">
        <v>31461690</v>
      </c>
      <c r="B270" t="s">
        <v>179</v>
      </c>
      <c r="C270" t="s">
        <v>24</v>
      </c>
      <c r="D270" t="s">
        <v>5</v>
      </c>
      <c r="E270" t="s">
        <v>6</v>
      </c>
      <c r="F270" t="s">
        <v>25</v>
      </c>
      <c r="G270" t="s">
        <v>171</v>
      </c>
      <c r="H270">
        <v>29</v>
      </c>
      <c r="I270">
        <v>27</v>
      </c>
      <c r="J270">
        <v>44</v>
      </c>
      <c r="K270">
        <v>7.6</v>
      </c>
      <c r="L270">
        <v>8.16</v>
      </c>
      <c r="M270" t="s">
        <v>60</v>
      </c>
      <c r="N270">
        <v>0.14500000000000002</v>
      </c>
    </row>
    <row r="271" spans="1:14" x14ac:dyDescent="0.25">
      <c r="A271">
        <v>32241736</v>
      </c>
      <c r="B271" t="s">
        <v>179</v>
      </c>
      <c r="C271" t="s">
        <v>24</v>
      </c>
      <c r="D271" t="s">
        <v>5</v>
      </c>
      <c r="E271" t="s">
        <v>6</v>
      </c>
      <c r="F271" t="s">
        <v>25</v>
      </c>
      <c r="G271" t="s">
        <v>171</v>
      </c>
      <c r="H271">
        <v>19</v>
      </c>
      <c r="I271">
        <v>27</v>
      </c>
      <c r="J271">
        <v>54</v>
      </c>
      <c r="K271">
        <v>7.6</v>
      </c>
      <c r="L271">
        <v>7.97</v>
      </c>
      <c r="M271" t="s">
        <v>61</v>
      </c>
      <c r="N271">
        <v>0.17499999999999999</v>
      </c>
    </row>
    <row r="272" spans="1:14" x14ac:dyDescent="0.25">
      <c r="A272">
        <v>31441638</v>
      </c>
      <c r="B272" t="s">
        <v>179</v>
      </c>
      <c r="C272" t="s">
        <v>24</v>
      </c>
      <c r="D272" t="s">
        <v>5</v>
      </c>
      <c r="E272" t="s">
        <v>6</v>
      </c>
      <c r="F272" t="s">
        <v>25</v>
      </c>
      <c r="G272" t="s">
        <v>171</v>
      </c>
      <c r="H272">
        <v>23</v>
      </c>
      <c r="I272">
        <v>26</v>
      </c>
      <c r="J272">
        <v>51</v>
      </c>
      <c r="K272">
        <v>7.3</v>
      </c>
      <c r="L272">
        <v>7.5</v>
      </c>
      <c r="M272" t="s">
        <v>61</v>
      </c>
      <c r="N272">
        <v>0.17499999999999999</v>
      </c>
    </row>
    <row r="273" spans="1:14" x14ac:dyDescent="0.25">
      <c r="A273">
        <v>31461702</v>
      </c>
      <c r="B273" t="s">
        <v>179</v>
      </c>
      <c r="C273" t="s">
        <v>24</v>
      </c>
      <c r="D273" t="s">
        <v>5</v>
      </c>
      <c r="E273" t="s">
        <v>6</v>
      </c>
      <c r="F273" t="s">
        <v>25</v>
      </c>
      <c r="G273" t="s">
        <v>171</v>
      </c>
      <c r="H273">
        <v>31</v>
      </c>
      <c r="I273">
        <v>26</v>
      </c>
      <c r="J273">
        <v>42</v>
      </c>
      <c r="K273">
        <v>7.5</v>
      </c>
      <c r="L273">
        <v>7.96</v>
      </c>
      <c r="M273" t="s">
        <v>60</v>
      </c>
      <c r="N273">
        <v>0.15000000000000002</v>
      </c>
    </row>
    <row r="274" spans="1:14" x14ac:dyDescent="0.25">
      <c r="A274">
        <v>32201710</v>
      </c>
      <c r="B274" t="s">
        <v>179</v>
      </c>
      <c r="C274" t="s">
        <v>24</v>
      </c>
      <c r="D274" t="s">
        <v>5</v>
      </c>
      <c r="E274" t="s">
        <v>6</v>
      </c>
      <c r="F274" t="s">
        <v>25</v>
      </c>
      <c r="G274" t="s">
        <v>171</v>
      </c>
      <c r="H274">
        <v>31</v>
      </c>
      <c r="I274">
        <v>25</v>
      </c>
      <c r="J274">
        <v>43</v>
      </c>
      <c r="K274">
        <v>7.6</v>
      </c>
      <c r="L274">
        <v>8.06</v>
      </c>
      <c r="M274" t="s">
        <v>60</v>
      </c>
      <c r="N274">
        <v>0.15000000000000002</v>
      </c>
    </row>
    <row r="275" spans="1:14" x14ac:dyDescent="0.25">
      <c r="A275">
        <v>32181698</v>
      </c>
      <c r="B275" t="s">
        <v>179</v>
      </c>
      <c r="C275" t="s">
        <v>24</v>
      </c>
      <c r="D275" t="s">
        <v>5</v>
      </c>
      <c r="E275" t="s">
        <v>6</v>
      </c>
      <c r="F275" t="s">
        <v>25</v>
      </c>
      <c r="G275" t="s">
        <v>171</v>
      </c>
      <c r="H275">
        <v>46</v>
      </c>
      <c r="I275">
        <v>25</v>
      </c>
      <c r="J275">
        <v>29</v>
      </c>
      <c r="K275">
        <v>7.7</v>
      </c>
      <c r="L275">
        <v>8.14</v>
      </c>
      <c r="M275" t="s">
        <v>62</v>
      </c>
      <c r="N275">
        <v>0.13</v>
      </c>
    </row>
    <row r="276" spans="1:14" x14ac:dyDescent="0.25">
      <c r="A276">
        <v>30781660</v>
      </c>
      <c r="B276" t="s">
        <v>179</v>
      </c>
      <c r="C276" t="s">
        <v>24</v>
      </c>
      <c r="D276" t="s">
        <v>5</v>
      </c>
      <c r="E276" t="s">
        <v>6</v>
      </c>
      <c r="F276" t="s">
        <v>25</v>
      </c>
      <c r="G276" t="s">
        <v>171</v>
      </c>
      <c r="H276">
        <v>25</v>
      </c>
      <c r="I276">
        <v>25</v>
      </c>
      <c r="J276">
        <v>50</v>
      </c>
      <c r="K276">
        <v>7.5</v>
      </c>
      <c r="L276">
        <v>7.78</v>
      </c>
      <c r="M276" t="s">
        <v>61</v>
      </c>
      <c r="N276">
        <v>0.17499999999999999</v>
      </c>
    </row>
    <row r="277" spans="1:14" x14ac:dyDescent="0.25">
      <c r="A277">
        <v>31421712</v>
      </c>
      <c r="B277" t="s">
        <v>179</v>
      </c>
      <c r="C277" t="s">
        <v>24</v>
      </c>
      <c r="D277" t="s">
        <v>5</v>
      </c>
      <c r="E277" t="s">
        <v>6</v>
      </c>
      <c r="F277" t="s">
        <v>25</v>
      </c>
      <c r="G277" t="s">
        <v>171</v>
      </c>
      <c r="H277">
        <v>37</v>
      </c>
      <c r="I277">
        <v>24</v>
      </c>
      <c r="J277">
        <v>39</v>
      </c>
      <c r="K277">
        <v>7.4</v>
      </c>
      <c r="L277">
        <v>7.92</v>
      </c>
      <c r="M277" t="s">
        <v>60</v>
      </c>
      <c r="N277">
        <v>0.14000000000000001</v>
      </c>
    </row>
    <row r="278" spans="1:14" x14ac:dyDescent="0.25">
      <c r="A278">
        <v>31641672</v>
      </c>
      <c r="B278" t="s">
        <v>179</v>
      </c>
      <c r="C278" t="s">
        <v>24</v>
      </c>
      <c r="D278" t="s">
        <v>5</v>
      </c>
      <c r="E278" t="s">
        <v>6</v>
      </c>
      <c r="F278" t="s">
        <v>25</v>
      </c>
      <c r="G278" t="s">
        <v>171</v>
      </c>
      <c r="H278">
        <v>19</v>
      </c>
      <c r="I278">
        <v>24</v>
      </c>
      <c r="J278">
        <v>57</v>
      </c>
      <c r="K278">
        <v>7.8</v>
      </c>
      <c r="L278">
        <v>8.1999999999999993</v>
      </c>
      <c r="M278" t="s">
        <v>61</v>
      </c>
      <c r="N278">
        <v>0.17499999999999999</v>
      </c>
    </row>
    <row r="279" spans="1:14" x14ac:dyDescent="0.25">
      <c r="A279">
        <v>31281708</v>
      </c>
      <c r="B279" t="s">
        <v>179</v>
      </c>
      <c r="C279" t="s">
        <v>24</v>
      </c>
      <c r="D279" t="s">
        <v>5</v>
      </c>
      <c r="E279" t="s">
        <v>6</v>
      </c>
      <c r="F279" t="s">
        <v>25</v>
      </c>
      <c r="G279" t="s">
        <v>171</v>
      </c>
      <c r="H279">
        <v>37</v>
      </c>
      <c r="I279">
        <v>24</v>
      </c>
      <c r="J279">
        <v>39</v>
      </c>
      <c r="K279">
        <v>7.4</v>
      </c>
      <c r="L279">
        <v>7.84</v>
      </c>
      <c r="M279" t="s">
        <v>60</v>
      </c>
      <c r="N279">
        <v>0.14000000000000001</v>
      </c>
    </row>
    <row r="280" spans="1:14" x14ac:dyDescent="0.25">
      <c r="A280">
        <v>31421694</v>
      </c>
      <c r="B280" t="s">
        <v>179</v>
      </c>
      <c r="C280" t="s">
        <v>24</v>
      </c>
      <c r="D280" t="s">
        <v>5</v>
      </c>
      <c r="E280" t="s">
        <v>6</v>
      </c>
      <c r="F280" t="s">
        <v>25</v>
      </c>
      <c r="G280" t="s">
        <v>171</v>
      </c>
      <c r="H280">
        <v>36</v>
      </c>
      <c r="I280">
        <v>23</v>
      </c>
      <c r="J280">
        <v>41</v>
      </c>
      <c r="K280">
        <v>7.4</v>
      </c>
      <c r="L280">
        <v>7.83</v>
      </c>
      <c r="M280" t="s">
        <v>60</v>
      </c>
      <c r="N280">
        <v>0.14500000000000002</v>
      </c>
    </row>
    <row r="281" spans="1:14" x14ac:dyDescent="0.25">
      <c r="A281">
        <v>31981728</v>
      </c>
      <c r="B281" t="s">
        <v>179</v>
      </c>
      <c r="C281" t="s">
        <v>24</v>
      </c>
      <c r="D281" t="s">
        <v>5</v>
      </c>
      <c r="E281" t="s">
        <v>6</v>
      </c>
      <c r="F281" t="s">
        <v>25</v>
      </c>
      <c r="G281" t="s">
        <v>171</v>
      </c>
      <c r="H281">
        <v>23</v>
      </c>
      <c r="I281">
        <v>22</v>
      </c>
      <c r="J281">
        <v>55</v>
      </c>
      <c r="K281">
        <v>7.5</v>
      </c>
      <c r="L281">
        <v>7.84</v>
      </c>
      <c r="M281" t="s">
        <v>61</v>
      </c>
      <c r="N281">
        <v>0.17499999999999999</v>
      </c>
    </row>
    <row r="282" spans="1:14" x14ac:dyDescent="0.25">
      <c r="A282">
        <v>32341720</v>
      </c>
      <c r="B282" t="s">
        <v>179</v>
      </c>
      <c r="C282" t="s">
        <v>24</v>
      </c>
      <c r="D282" t="s">
        <v>5</v>
      </c>
      <c r="E282" t="s">
        <v>6</v>
      </c>
      <c r="F282" t="s">
        <v>25</v>
      </c>
      <c r="G282" t="s">
        <v>171</v>
      </c>
      <c r="H282">
        <v>35</v>
      </c>
      <c r="I282">
        <v>22</v>
      </c>
      <c r="J282">
        <v>43</v>
      </c>
      <c r="K282">
        <v>7.7</v>
      </c>
      <c r="L282">
        <v>8.19</v>
      </c>
      <c r="M282" t="s">
        <v>60</v>
      </c>
      <c r="N282">
        <v>0.14500000000000002</v>
      </c>
    </row>
    <row r="283" spans="1:14" x14ac:dyDescent="0.25">
      <c r="A283">
        <v>31061706</v>
      </c>
      <c r="B283" t="s">
        <v>179</v>
      </c>
      <c r="C283" t="s">
        <v>24</v>
      </c>
      <c r="D283" t="s">
        <v>5</v>
      </c>
      <c r="E283" t="s">
        <v>6</v>
      </c>
      <c r="F283" t="s">
        <v>25</v>
      </c>
      <c r="G283" t="s">
        <v>171</v>
      </c>
      <c r="H283">
        <v>37</v>
      </c>
      <c r="I283">
        <v>20</v>
      </c>
      <c r="J283">
        <v>43</v>
      </c>
      <c r="K283">
        <v>7.4</v>
      </c>
      <c r="L283">
        <v>7.78</v>
      </c>
      <c r="M283" t="s">
        <v>63</v>
      </c>
      <c r="N283">
        <v>0.155</v>
      </c>
    </row>
    <row r="284" spans="1:14" x14ac:dyDescent="0.25">
      <c r="A284">
        <v>31081710</v>
      </c>
      <c r="B284" t="s">
        <v>179</v>
      </c>
      <c r="C284" t="s">
        <v>24</v>
      </c>
      <c r="D284" t="s">
        <v>5</v>
      </c>
      <c r="E284" t="s">
        <v>6</v>
      </c>
      <c r="F284" t="s">
        <v>25</v>
      </c>
      <c r="G284" t="s">
        <v>171</v>
      </c>
      <c r="H284">
        <v>55</v>
      </c>
      <c r="I284">
        <v>18</v>
      </c>
      <c r="J284">
        <v>28</v>
      </c>
      <c r="K284">
        <v>7.5</v>
      </c>
      <c r="L284">
        <v>7.9</v>
      </c>
      <c r="M284" t="s">
        <v>62</v>
      </c>
      <c r="N284">
        <v>0.12</v>
      </c>
    </row>
    <row r="285" spans="1:14" x14ac:dyDescent="0.25">
      <c r="A285">
        <v>30941650</v>
      </c>
      <c r="B285" t="s">
        <v>179</v>
      </c>
      <c r="C285" t="s">
        <v>24</v>
      </c>
      <c r="D285" t="s">
        <v>5</v>
      </c>
      <c r="E285" t="s">
        <v>6</v>
      </c>
      <c r="F285" t="s">
        <v>25</v>
      </c>
      <c r="G285" t="s">
        <v>171</v>
      </c>
      <c r="H285">
        <v>29</v>
      </c>
      <c r="I285">
        <v>17</v>
      </c>
      <c r="J285">
        <v>54</v>
      </c>
      <c r="K285">
        <v>7.3</v>
      </c>
      <c r="L285">
        <v>7.6</v>
      </c>
      <c r="M285" t="s">
        <v>63</v>
      </c>
      <c r="N285">
        <v>0.17499999999999999</v>
      </c>
    </row>
    <row r="286" spans="1:14" x14ac:dyDescent="0.25">
      <c r="A286">
        <v>30901660</v>
      </c>
      <c r="B286" t="s">
        <v>179</v>
      </c>
      <c r="C286" t="s">
        <v>24</v>
      </c>
      <c r="D286" t="s">
        <v>5</v>
      </c>
      <c r="E286" t="s">
        <v>6</v>
      </c>
      <c r="F286" t="s">
        <v>25</v>
      </c>
      <c r="G286" t="s">
        <v>171</v>
      </c>
      <c r="H286">
        <v>29</v>
      </c>
      <c r="I286">
        <v>17</v>
      </c>
      <c r="J286">
        <v>54</v>
      </c>
      <c r="K286">
        <v>7.4</v>
      </c>
      <c r="L286">
        <v>7.77</v>
      </c>
      <c r="M286" t="s">
        <v>63</v>
      </c>
      <c r="N286">
        <v>0.17499999999999999</v>
      </c>
    </row>
    <row r="287" spans="1:14" x14ac:dyDescent="0.25">
      <c r="A287">
        <v>31241716</v>
      </c>
      <c r="B287" t="s">
        <v>179</v>
      </c>
      <c r="C287" t="s">
        <v>24</v>
      </c>
      <c r="D287" t="s">
        <v>5</v>
      </c>
      <c r="E287" t="s">
        <v>6</v>
      </c>
      <c r="F287" t="s">
        <v>25</v>
      </c>
      <c r="G287" t="s">
        <v>171</v>
      </c>
      <c r="H287">
        <v>41</v>
      </c>
      <c r="I287">
        <v>17</v>
      </c>
      <c r="J287">
        <v>42</v>
      </c>
      <c r="K287">
        <v>7.5</v>
      </c>
      <c r="L287">
        <v>7.86</v>
      </c>
      <c r="M287" t="s">
        <v>64</v>
      </c>
      <c r="N287">
        <v>0.14000000000000001</v>
      </c>
    </row>
    <row r="288" spans="1:14" x14ac:dyDescent="0.25">
      <c r="A288">
        <v>30721702</v>
      </c>
      <c r="B288" t="s">
        <v>179</v>
      </c>
      <c r="C288" t="s">
        <v>24</v>
      </c>
      <c r="D288" t="s">
        <v>5</v>
      </c>
      <c r="E288" t="s">
        <v>6</v>
      </c>
      <c r="F288" t="s">
        <v>25</v>
      </c>
      <c r="G288" t="s">
        <v>171</v>
      </c>
      <c r="H288">
        <v>42</v>
      </c>
      <c r="I288">
        <v>17</v>
      </c>
      <c r="J288">
        <v>41</v>
      </c>
      <c r="K288">
        <v>7.2</v>
      </c>
      <c r="L288">
        <v>7.89</v>
      </c>
      <c r="M288" t="s">
        <v>64</v>
      </c>
      <c r="N288">
        <v>0.14000000000000001</v>
      </c>
    </row>
    <row r="289" spans="1:14" x14ac:dyDescent="0.25">
      <c r="A289">
        <v>31221710</v>
      </c>
      <c r="B289" t="s">
        <v>179</v>
      </c>
      <c r="C289" t="s">
        <v>24</v>
      </c>
      <c r="D289" t="s">
        <v>5</v>
      </c>
      <c r="E289" t="s">
        <v>6</v>
      </c>
      <c r="F289" t="s">
        <v>25</v>
      </c>
      <c r="G289" t="s">
        <v>171</v>
      </c>
      <c r="H289">
        <v>44</v>
      </c>
      <c r="I289">
        <v>17</v>
      </c>
      <c r="J289">
        <v>39</v>
      </c>
      <c r="K289">
        <v>7.5</v>
      </c>
      <c r="L289">
        <v>7.95</v>
      </c>
      <c r="M289" t="s">
        <v>62</v>
      </c>
      <c r="N289">
        <v>0.14000000000000001</v>
      </c>
    </row>
    <row r="290" spans="1:14" x14ac:dyDescent="0.25">
      <c r="A290">
        <v>30961660</v>
      </c>
      <c r="B290" t="s">
        <v>179</v>
      </c>
      <c r="C290" t="s">
        <v>24</v>
      </c>
      <c r="D290" t="s">
        <v>5</v>
      </c>
      <c r="E290" t="s">
        <v>6</v>
      </c>
      <c r="F290" t="s">
        <v>25</v>
      </c>
      <c r="G290" t="s">
        <v>171</v>
      </c>
      <c r="H290">
        <v>36</v>
      </c>
      <c r="I290">
        <v>16</v>
      </c>
      <c r="J290">
        <v>49</v>
      </c>
      <c r="K290">
        <v>7.5</v>
      </c>
      <c r="L290">
        <v>7.78</v>
      </c>
      <c r="M290" t="s">
        <v>63</v>
      </c>
      <c r="N290">
        <v>0.16</v>
      </c>
    </row>
    <row r="291" spans="1:14" x14ac:dyDescent="0.25">
      <c r="A291">
        <v>31441710</v>
      </c>
      <c r="B291" t="s">
        <v>179</v>
      </c>
      <c r="C291" t="s">
        <v>24</v>
      </c>
      <c r="D291" t="s">
        <v>5</v>
      </c>
      <c r="E291" t="s">
        <v>6</v>
      </c>
      <c r="F291" t="s">
        <v>25</v>
      </c>
      <c r="G291" t="s">
        <v>171</v>
      </c>
      <c r="H291">
        <v>45</v>
      </c>
      <c r="I291">
        <v>16</v>
      </c>
      <c r="J291">
        <v>39</v>
      </c>
      <c r="K291">
        <v>7.6</v>
      </c>
      <c r="L291">
        <v>8</v>
      </c>
      <c r="M291" t="s">
        <v>62</v>
      </c>
      <c r="N291">
        <v>0.14000000000000001</v>
      </c>
    </row>
    <row r="292" spans="1:14" x14ac:dyDescent="0.25">
      <c r="A292">
        <v>31201668</v>
      </c>
      <c r="B292" t="s">
        <v>179</v>
      </c>
      <c r="C292" t="s">
        <v>24</v>
      </c>
      <c r="D292" t="s">
        <v>5</v>
      </c>
      <c r="E292" t="s">
        <v>6</v>
      </c>
      <c r="F292" t="s">
        <v>25</v>
      </c>
      <c r="G292" t="s">
        <v>171</v>
      </c>
      <c r="H292">
        <v>34</v>
      </c>
      <c r="I292">
        <v>15</v>
      </c>
      <c r="J292">
        <v>51</v>
      </c>
      <c r="K292">
        <v>7.1</v>
      </c>
      <c r="L292">
        <v>7.36</v>
      </c>
      <c r="M292" t="s">
        <v>63</v>
      </c>
      <c r="N292">
        <v>0.16500000000000001</v>
      </c>
    </row>
    <row r="293" spans="1:14" x14ac:dyDescent="0.25">
      <c r="A293">
        <v>30801700</v>
      </c>
      <c r="B293" t="s">
        <v>179</v>
      </c>
      <c r="C293" t="s">
        <v>24</v>
      </c>
      <c r="D293" t="s">
        <v>5</v>
      </c>
      <c r="E293" t="s">
        <v>6</v>
      </c>
      <c r="F293" t="s">
        <v>25</v>
      </c>
      <c r="G293" t="s">
        <v>171</v>
      </c>
      <c r="H293">
        <v>55</v>
      </c>
      <c r="I293">
        <v>15</v>
      </c>
      <c r="J293">
        <v>30</v>
      </c>
      <c r="K293">
        <v>7.2</v>
      </c>
      <c r="L293">
        <v>7.59</v>
      </c>
      <c r="M293" t="s">
        <v>62</v>
      </c>
      <c r="N293">
        <v>0.12</v>
      </c>
    </row>
    <row r="294" spans="1:14" x14ac:dyDescent="0.25">
      <c r="A294">
        <v>30901656</v>
      </c>
      <c r="B294" t="s">
        <v>179</v>
      </c>
      <c r="C294" t="s">
        <v>24</v>
      </c>
      <c r="D294" t="s">
        <v>5</v>
      </c>
      <c r="E294" t="s">
        <v>6</v>
      </c>
      <c r="F294" t="s">
        <v>25</v>
      </c>
      <c r="G294" t="s">
        <v>171</v>
      </c>
      <c r="H294">
        <v>33</v>
      </c>
      <c r="I294">
        <v>14</v>
      </c>
      <c r="J294">
        <v>53</v>
      </c>
      <c r="K294">
        <v>7.6</v>
      </c>
      <c r="L294">
        <v>8.09</v>
      </c>
      <c r="M294" t="s">
        <v>63</v>
      </c>
      <c r="N294">
        <v>0.16500000000000001</v>
      </c>
    </row>
    <row r="295" spans="1:14" x14ac:dyDescent="0.25">
      <c r="A295">
        <v>31161704</v>
      </c>
      <c r="B295" t="s">
        <v>179</v>
      </c>
      <c r="C295" t="s">
        <v>24</v>
      </c>
      <c r="D295" t="s">
        <v>5</v>
      </c>
      <c r="E295" t="s">
        <v>6</v>
      </c>
      <c r="F295" t="s">
        <v>25</v>
      </c>
      <c r="G295" t="s">
        <v>171</v>
      </c>
      <c r="H295">
        <v>46</v>
      </c>
      <c r="I295">
        <v>13</v>
      </c>
      <c r="J295">
        <v>41</v>
      </c>
      <c r="K295">
        <v>7.4</v>
      </c>
      <c r="L295">
        <v>7.53</v>
      </c>
      <c r="M295" t="s">
        <v>64</v>
      </c>
      <c r="N295">
        <v>0.14000000000000001</v>
      </c>
    </row>
    <row r="296" spans="1:14" x14ac:dyDescent="0.25">
      <c r="A296">
        <v>31241694</v>
      </c>
      <c r="B296" t="s">
        <v>179</v>
      </c>
      <c r="C296" t="s">
        <v>24</v>
      </c>
      <c r="D296" t="s">
        <v>5</v>
      </c>
      <c r="E296" t="s">
        <v>6</v>
      </c>
      <c r="F296" t="s">
        <v>25</v>
      </c>
      <c r="G296" t="s">
        <v>171</v>
      </c>
      <c r="H296">
        <v>33</v>
      </c>
      <c r="I296">
        <v>13</v>
      </c>
      <c r="J296">
        <v>54</v>
      </c>
      <c r="K296">
        <v>7.3</v>
      </c>
      <c r="L296">
        <v>7.59</v>
      </c>
      <c r="M296" t="s">
        <v>63</v>
      </c>
      <c r="N296">
        <v>0.16500000000000001</v>
      </c>
    </row>
    <row r="297" spans="1:14" x14ac:dyDescent="0.25">
      <c r="A297">
        <v>30861660</v>
      </c>
      <c r="B297" t="s">
        <v>179</v>
      </c>
      <c r="C297" t="s">
        <v>24</v>
      </c>
      <c r="D297" t="s">
        <v>5</v>
      </c>
      <c r="E297" t="s">
        <v>6</v>
      </c>
      <c r="F297" t="s">
        <v>25</v>
      </c>
      <c r="G297" t="s">
        <v>171</v>
      </c>
      <c r="H297">
        <v>52</v>
      </c>
      <c r="I297">
        <v>12</v>
      </c>
      <c r="J297">
        <v>36</v>
      </c>
      <c r="K297">
        <v>7.6</v>
      </c>
      <c r="L297">
        <v>7.73</v>
      </c>
      <c r="M297" t="s">
        <v>62</v>
      </c>
      <c r="N297">
        <v>0.12</v>
      </c>
    </row>
    <row r="298" spans="1:14" x14ac:dyDescent="0.25">
      <c r="A298">
        <v>31181714</v>
      </c>
      <c r="B298" t="s">
        <v>179</v>
      </c>
      <c r="C298" t="s">
        <v>24</v>
      </c>
      <c r="D298" t="s">
        <v>5</v>
      </c>
      <c r="E298" t="s">
        <v>6</v>
      </c>
      <c r="F298" t="s">
        <v>25</v>
      </c>
      <c r="G298" t="s">
        <v>171</v>
      </c>
      <c r="H298">
        <v>45</v>
      </c>
      <c r="I298">
        <v>12</v>
      </c>
      <c r="J298">
        <v>43</v>
      </c>
      <c r="K298">
        <v>7.6</v>
      </c>
      <c r="L298">
        <v>7.95</v>
      </c>
      <c r="M298" t="s">
        <v>64</v>
      </c>
      <c r="N298">
        <v>0.14000000000000001</v>
      </c>
    </row>
    <row r="299" spans="1:14" x14ac:dyDescent="0.25">
      <c r="A299">
        <v>31321706</v>
      </c>
      <c r="B299" t="s">
        <v>179</v>
      </c>
      <c r="C299" t="s">
        <v>24</v>
      </c>
      <c r="D299" t="s">
        <v>5</v>
      </c>
      <c r="E299" t="s">
        <v>6</v>
      </c>
      <c r="F299" t="s">
        <v>25</v>
      </c>
      <c r="G299" t="s">
        <v>171</v>
      </c>
      <c r="H299">
        <v>51</v>
      </c>
      <c r="I299">
        <v>12</v>
      </c>
      <c r="J299">
        <v>37</v>
      </c>
      <c r="K299">
        <v>7.5</v>
      </c>
      <c r="L299">
        <v>7.96</v>
      </c>
      <c r="M299" t="s">
        <v>62</v>
      </c>
      <c r="N299">
        <v>0.13</v>
      </c>
    </row>
    <row r="300" spans="1:14" x14ac:dyDescent="0.25">
      <c r="A300">
        <v>31001702</v>
      </c>
      <c r="B300" t="s">
        <v>179</v>
      </c>
      <c r="C300" t="s">
        <v>24</v>
      </c>
      <c r="D300" t="s">
        <v>5</v>
      </c>
      <c r="E300" t="s">
        <v>6</v>
      </c>
      <c r="F300" t="s">
        <v>25</v>
      </c>
      <c r="G300" t="s">
        <v>171</v>
      </c>
      <c r="H300">
        <v>49</v>
      </c>
      <c r="I300">
        <v>12</v>
      </c>
      <c r="J300">
        <v>39</v>
      </c>
      <c r="K300">
        <v>7.5</v>
      </c>
      <c r="L300">
        <v>7.8</v>
      </c>
      <c r="M300" t="s">
        <v>62</v>
      </c>
      <c r="N300">
        <v>0.13</v>
      </c>
    </row>
    <row r="301" spans="1:14" x14ac:dyDescent="0.25">
      <c r="A301">
        <v>31181706</v>
      </c>
      <c r="B301" t="s">
        <v>179</v>
      </c>
      <c r="C301" t="s">
        <v>24</v>
      </c>
      <c r="D301" t="s">
        <v>5</v>
      </c>
      <c r="E301" t="s">
        <v>6</v>
      </c>
      <c r="F301" t="s">
        <v>25</v>
      </c>
      <c r="G301" t="s">
        <v>171</v>
      </c>
      <c r="H301">
        <v>57</v>
      </c>
      <c r="I301">
        <v>11</v>
      </c>
      <c r="J301">
        <v>32</v>
      </c>
      <c r="K301">
        <v>7.4</v>
      </c>
      <c r="L301">
        <v>7.48</v>
      </c>
      <c r="M301" t="s">
        <v>62</v>
      </c>
      <c r="N301">
        <v>0.11</v>
      </c>
    </row>
    <row r="302" spans="1:14" x14ac:dyDescent="0.25">
      <c r="A302">
        <v>31301718</v>
      </c>
      <c r="B302" t="s">
        <v>179</v>
      </c>
      <c r="C302" t="s">
        <v>24</v>
      </c>
      <c r="D302" t="s">
        <v>5</v>
      </c>
      <c r="E302" t="s">
        <v>6</v>
      </c>
      <c r="F302" t="s">
        <v>25</v>
      </c>
      <c r="G302" t="s">
        <v>171</v>
      </c>
      <c r="H302">
        <v>57</v>
      </c>
      <c r="I302">
        <v>11</v>
      </c>
      <c r="J302">
        <v>32</v>
      </c>
      <c r="K302">
        <v>7.4</v>
      </c>
      <c r="L302">
        <v>7.93</v>
      </c>
      <c r="M302" t="s">
        <v>62</v>
      </c>
      <c r="N302">
        <v>0.11</v>
      </c>
    </row>
    <row r="303" spans="1:14" x14ac:dyDescent="0.25">
      <c r="A303">
        <v>32221702</v>
      </c>
      <c r="B303" t="s">
        <v>179</v>
      </c>
      <c r="C303" t="s">
        <v>24</v>
      </c>
      <c r="D303" t="s">
        <v>5</v>
      </c>
      <c r="E303" t="s">
        <v>6</v>
      </c>
      <c r="F303" t="s">
        <v>25</v>
      </c>
      <c r="G303" t="s">
        <v>171</v>
      </c>
      <c r="H303">
        <v>41</v>
      </c>
      <c r="I303">
        <v>10</v>
      </c>
      <c r="J303">
        <v>49</v>
      </c>
      <c r="K303">
        <v>7.7</v>
      </c>
      <c r="L303">
        <v>8.06</v>
      </c>
      <c r="M303" t="s">
        <v>64</v>
      </c>
      <c r="N303">
        <v>0.15</v>
      </c>
    </row>
    <row r="304" spans="1:14" x14ac:dyDescent="0.25">
      <c r="A304">
        <v>31201708</v>
      </c>
      <c r="B304" t="s">
        <v>179</v>
      </c>
      <c r="C304" t="s">
        <v>24</v>
      </c>
      <c r="D304" t="s">
        <v>5</v>
      </c>
      <c r="E304" t="s">
        <v>6</v>
      </c>
      <c r="F304" t="s">
        <v>25</v>
      </c>
      <c r="G304" t="s">
        <v>171</v>
      </c>
      <c r="H304">
        <v>46</v>
      </c>
      <c r="I304">
        <v>9</v>
      </c>
      <c r="J304">
        <v>45</v>
      </c>
      <c r="K304">
        <v>7.4</v>
      </c>
      <c r="L304">
        <v>7.69</v>
      </c>
      <c r="M304" t="s">
        <v>64</v>
      </c>
      <c r="N304">
        <v>0.14000000000000001</v>
      </c>
    </row>
    <row r="305" spans="1:14" x14ac:dyDescent="0.25">
      <c r="A305">
        <v>31021708</v>
      </c>
      <c r="B305" t="s">
        <v>179</v>
      </c>
      <c r="C305" t="s">
        <v>24</v>
      </c>
      <c r="D305" t="s">
        <v>5</v>
      </c>
      <c r="E305" t="s">
        <v>6</v>
      </c>
      <c r="F305" t="s">
        <v>25</v>
      </c>
      <c r="G305" t="s">
        <v>171</v>
      </c>
      <c r="H305">
        <v>55</v>
      </c>
      <c r="I305">
        <v>6</v>
      </c>
      <c r="J305">
        <v>39</v>
      </c>
      <c r="K305">
        <v>7.5</v>
      </c>
      <c r="L305">
        <v>7.88</v>
      </c>
      <c r="M305" t="s">
        <v>62</v>
      </c>
      <c r="N305">
        <v>0.12</v>
      </c>
    </row>
    <row r="306" spans="1:14" x14ac:dyDescent="0.25">
      <c r="A306">
        <v>28301732</v>
      </c>
      <c r="B306" t="s">
        <v>179</v>
      </c>
      <c r="C306" t="s">
        <v>4</v>
      </c>
      <c r="D306" t="s">
        <v>5</v>
      </c>
      <c r="E306" t="s">
        <v>6</v>
      </c>
      <c r="F306" t="s">
        <v>7</v>
      </c>
      <c r="G306" t="s">
        <v>171</v>
      </c>
      <c r="H306">
        <v>1</v>
      </c>
      <c r="I306">
        <v>94</v>
      </c>
      <c r="J306">
        <v>4</v>
      </c>
      <c r="K306">
        <v>5</v>
      </c>
      <c r="L306">
        <v>5.77</v>
      </c>
      <c r="M306" t="s">
        <v>8</v>
      </c>
      <c r="N306">
        <v>0.04</v>
      </c>
    </row>
    <row r="307" spans="1:14" x14ac:dyDescent="0.25">
      <c r="A307">
        <v>28441714</v>
      </c>
      <c r="B307" t="s">
        <v>179</v>
      </c>
      <c r="C307" t="s">
        <v>4</v>
      </c>
      <c r="D307" t="s">
        <v>5</v>
      </c>
      <c r="E307" t="s">
        <v>6</v>
      </c>
      <c r="F307" t="s">
        <v>7</v>
      </c>
      <c r="G307" t="s">
        <v>171</v>
      </c>
      <c r="H307">
        <v>2</v>
      </c>
      <c r="I307">
        <v>92</v>
      </c>
      <c r="J307">
        <v>6</v>
      </c>
      <c r="K307">
        <v>5.4</v>
      </c>
      <c r="L307">
        <v>5.94</v>
      </c>
      <c r="M307" t="s">
        <v>8</v>
      </c>
      <c r="N307">
        <v>0.05</v>
      </c>
    </row>
    <row r="308" spans="1:14" x14ac:dyDescent="0.25">
      <c r="A308">
        <v>28641800</v>
      </c>
      <c r="B308" t="s">
        <v>179</v>
      </c>
      <c r="C308" t="s">
        <v>4</v>
      </c>
      <c r="D308" t="s">
        <v>5</v>
      </c>
      <c r="E308" t="s">
        <v>6</v>
      </c>
      <c r="F308" t="s">
        <v>7</v>
      </c>
      <c r="G308" t="s">
        <v>171</v>
      </c>
      <c r="H308">
        <v>18</v>
      </c>
      <c r="I308">
        <v>65</v>
      </c>
      <c r="J308">
        <v>18</v>
      </c>
      <c r="K308">
        <v>4.5</v>
      </c>
      <c r="L308">
        <v>5.12</v>
      </c>
      <c r="M308" t="s">
        <v>26</v>
      </c>
      <c r="N308">
        <v>0.105</v>
      </c>
    </row>
    <row r="309" spans="1:14" x14ac:dyDescent="0.25">
      <c r="A309">
        <v>28341818</v>
      </c>
      <c r="B309" t="s">
        <v>179</v>
      </c>
      <c r="C309" t="s">
        <v>4</v>
      </c>
      <c r="D309" t="s">
        <v>5</v>
      </c>
      <c r="E309" t="s">
        <v>6</v>
      </c>
      <c r="F309" t="s">
        <v>7</v>
      </c>
      <c r="G309" t="s">
        <v>171</v>
      </c>
      <c r="H309">
        <v>18</v>
      </c>
      <c r="I309">
        <v>53</v>
      </c>
      <c r="J309">
        <v>29</v>
      </c>
      <c r="K309">
        <v>5.9</v>
      </c>
      <c r="L309">
        <v>6.19</v>
      </c>
      <c r="M309" t="s">
        <v>26</v>
      </c>
      <c r="N309">
        <v>0.105</v>
      </c>
    </row>
    <row r="310" spans="1:14" x14ac:dyDescent="0.25">
      <c r="A310">
        <v>28401816</v>
      </c>
      <c r="B310" t="s">
        <v>179</v>
      </c>
      <c r="C310" t="s">
        <v>4</v>
      </c>
      <c r="D310" t="s">
        <v>5</v>
      </c>
      <c r="E310" t="s">
        <v>6</v>
      </c>
      <c r="F310" t="s">
        <v>7</v>
      </c>
      <c r="G310" t="s">
        <v>171</v>
      </c>
      <c r="H310">
        <v>13</v>
      </c>
      <c r="I310">
        <v>53</v>
      </c>
      <c r="J310">
        <v>34</v>
      </c>
      <c r="K310">
        <v>6.1</v>
      </c>
      <c r="L310">
        <v>6.5</v>
      </c>
      <c r="M310" t="s">
        <v>26</v>
      </c>
      <c r="N310">
        <v>0.11499999999999999</v>
      </c>
    </row>
    <row r="311" spans="1:14" x14ac:dyDescent="0.25">
      <c r="A311">
        <v>28661732</v>
      </c>
      <c r="B311" t="s">
        <v>179</v>
      </c>
      <c r="C311" t="s">
        <v>4</v>
      </c>
      <c r="D311" t="s">
        <v>5</v>
      </c>
      <c r="E311" t="s">
        <v>6</v>
      </c>
      <c r="F311" t="s">
        <v>7</v>
      </c>
      <c r="G311" t="s">
        <v>171</v>
      </c>
      <c r="H311">
        <v>21</v>
      </c>
      <c r="I311">
        <v>50</v>
      </c>
      <c r="J311">
        <v>29</v>
      </c>
      <c r="K311">
        <v>7.4</v>
      </c>
      <c r="L311">
        <v>8.1</v>
      </c>
      <c r="M311" t="s">
        <v>59</v>
      </c>
      <c r="N311">
        <v>0.13500000000000001</v>
      </c>
    </row>
    <row r="312" spans="1:14" x14ac:dyDescent="0.25">
      <c r="A312">
        <v>28341822</v>
      </c>
      <c r="B312" t="s">
        <v>179</v>
      </c>
      <c r="C312" t="s">
        <v>4</v>
      </c>
      <c r="D312" t="s">
        <v>5</v>
      </c>
      <c r="E312" t="s">
        <v>6</v>
      </c>
      <c r="F312" t="s">
        <v>7</v>
      </c>
      <c r="G312" t="s">
        <v>171</v>
      </c>
      <c r="H312">
        <v>15</v>
      </c>
      <c r="I312">
        <v>45</v>
      </c>
      <c r="J312">
        <v>40</v>
      </c>
      <c r="K312">
        <v>5.0999999999999996</v>
      </c>
      <c r="L312">
        <v>5.59</v>
      </c>
      <c r="M312" t="s">
        <v>59</v>
      </c>
      <c r="N312">
        <v>0.13500000000000001</v>
      </c>
    </row>
    <row r="313" spans="1:14" x14ac:dyDescent="0.25">
      <c r="A313">
        <v>28321802</v>
      </c>
      <c r="B313" t="s">
        <v>179</v>
      </c>
      <c r="C313" t="s">
        <v>4</v>
      </c>
      <c r="D313" t="s">
        <v>5</v>
      </c>
      <c r="E313" t="s">
        <v>6</v>
      </c>
      <c r="F313" t="s">
        <v>7</v>
      </c>
      <c r="G313" t="s">
        <v>171</v>
      </c>
      <c r="H313">
        <v>24</v>
      </c>
      <c r="I313">
        <v>43</v>
      </c>
      <c r="J313">
        <v>34</v>
      </c>
      <c r="K313">
        <v>5.4</v>
      </c>
      <c r="L313">
        <v>5.9</v>
      </c>
      <c r="M313" t="s">
        <v>59</v>
      </c>
      <c r="N313">
        <v>0.14500000000000002</v>
      </c>
    </row>
    <row r="314" spans="1:14" x14ac:dyDescent="0.25">
      <c r="A314">
        <v>28201786</v>
      </c>
      <c r="B314" t="s">
        <v>179</v>
      </c>
      <c r="C314" t="s">
        <v>4</v>
      </c>
      <c r="D314" t="s">
        <v>5</v>
      </c>
      <c r="E314" t="s">
        <v>6</v>
      </c>
      <c r="F314" t="s">
        <v>7</v>
      </c>
      <c r="G314" t="s">
        <v>171</v>
      </c>
      <c r="H314">
        <v>22</v>
      </c>
      <c r="I314">
        <v>41</v>
      </c>
      <c r="J314">
        <v>38</v>
      </c>
      <c r="K314">
        <v>4.7</v>
      </c>
      <c r="L314">
        <v>5.38</v>
      </c>
      <c r="M314" t="s">
        <v>59</v>
      </c>
      <c r="N314">
        <v>0.14500000000000002</v>
      </c>
    </row>
    <row r="315" spans="1:14" x14ac:dyDescent="0.25">
      <c r="A315">
        <v>28541796</v>
      </c>
      <c r="B315" t="s">
        <v>179</v>
      </c>
      <c r="C315" t="s">
        <v>4</v>
      </c>
      <c r="D315" t="s">
        <v>5</v>
      </c>
      <c r="E315" t="s">
        <v>6</v>
      </c>
      <c r="F315" t="s">
        <v>7</v>
      </c>
      <c r="G315" t="s">
        <v>171</v>
      </c>
      <c r="H315">
        <v>32</v>
      </c>
      <c r="I315">
        <v>33</v>
      </c>
      <c r="J315">
        <v>35</v>
      </c>
      <c r="K315">
        <v>4.2</v>
      </c>
      <c r="L315">
        <v>4.83</v>
      </c>
      <c r="M315" t="s">
        <v>60</v>
      </c>
      <c r="N315">
        <v>0.14500000000000002</v>
      </c>
    </row>
    <row r="316" spans="1:14" x14ac:dyDescent="0.25">
      <c r="A316">
        <v>28061794</v>
      </c>
      <c r="B316" t="s">
        <v>179</v>
      </c>
      <c r="C316" t="s">
        <v>4</v>
      </c>
      <c r="D316" t="s">
        <v>5</v>
      </c>
      <c r="E316" t="s">
        <v>6</v>
      </c>
      <c r="F316" t="s">
        <v>7</v>
      </c>
      <c r="G316" t="s">
        <v>171</v>
      </c>
      <c r="H316">
        <v>29</v>
      </c>
      <c r="I316">
        <v>32</v>
      </c>
      <c r="J316">
        <v>39</v>
      </c>
      <c r="K316">
        <v>5</v>
      </c>
      <c r="L316">
        <v>5.56</v>
      </c>
      <c r="M316" t="s">
        <v>60</v>
      </c>
      <c r="N316">
        <v>0.14500000000000002</v>
      </c>
    </row>
    <row r="317" spans="1:14" x14ac:dyDescent="0.25">
      <c r="A317">
        <v>28621768</v>
      </c>
      <c r="B317" t="s">
        <v>179</v>
      </c>
      <c r="C317" t="s">
        <v>4</v>
      </c>
      <c r="D317" t="s">
        <v>5</v>
      </c>
      <c r="E317" t="s">
        <v>6</v>
      </c>
      <c r="F317" t="s">
        <v>7</v>
      </c>
      <c r="G317" t="s">
        <v>171</v>
      </c>
      <c r="H317">
        <v>24</v>
      </c>
      <c r="I317">
        <v>31</v>
      </c>
      <c r="J317">
        <v>44</v>
      </c>
      <c r="K317">
        <v>5.2</v>
      </c>
      <c r="L317">
        <v>5.75</v>
      </c>
      <c r="M317" t="s">
        <v>59</v>
      </c>
      <c r="N317">
        <v>0.14500000000000002</v>
      </c>
    </row>
    <row r="318" spans="1:14" x14ac:dyDescent="0.25">
      <c r="A318">
        <v>28481804</v>
      </c>
      <c r="B318" t="s">
        <v>179</v>
      </c>
      <c r="C318" t="s">
        <v>4</v>
      </c>
      <c r="D318" t="s">
        <v>5</v>
      </c>
      <c r="E318" t="s">
        <v>6</v>
      </c>
      <c r="F318" t="s">
        <v>7</v>
      </c>
      <c r="G318" t="s">
        <v>171</v>
      </c>
      <c r="H318">
        <v>35</v>
      </c>
      <c r="I318">
        <v>29</v>
      </c>
      <c r="J318">
        <v>36</v>
      </c>
      <c r="K318">
        <v>4.7</v>
      </c>
      <c r="L318">
        <v>5.22</v>
      </c>
      <c r="M318" t="s">
        <v>60</v>
      </c>
      <c r="N318">
        <v>0.14500000000000002</v>
      </c>
    </row>
    <row r="319" spans="1:14" x14ac:dyDescent="0.25">
      <c r="A319">
        <v>28361824</v>
      </c>
      <c r="B319" t="s">
        <v>179</v>
      </c>
      <c r="C319" t="s">
        <v>4</v>
      </c>
      <c r="D319" t="s">
        <v>5</v>
      </c>
      <c r="E319" t="s">
        <v>6</v>
      </c>
      <c r="F319" t="s">
        <v>7</v>
      </c>
      <c r="G319" t="s">
        <v>171</v>
      </c>
      <c r="H319">
        <v>19</v>
      </c>
      <c r="I319">
        <v>27</v>
      </c>
      <c r="J319">
        <v>54</v>
      </c>
      <c r="K319">
        <v>4.8</v>
      </c>
      <c r="L319">
        <v>5.33</v>
      </c>
      <c r="M319" t="s">
        <v>61</v>
      </c>
      <c r="N319">
        <v>0.17499999999999999</v>
      </c>
    </row>
    <row r="320" spans="1:14" x14ac:dyDescent="0.25">
      <c r="A320">
        <v>28641812</v>
      </c>
      <c r="B320" t="s">
        <v>179</v>
      </c>
      <c r="C320" t="s">
        <v>4</v>
      </c>
      <c r="D320" t="s">
        <v>5</v>
      </c>
      <c r="E320" t="s">
        <v>6</v>
      </c>
      <c r="F320" t="s">
        <v>7</v>
      </c>
      <c r="G320" t="s">
        <v>171</v>
      </c>
      <c r="H320">
        <v>23</v>
      </c>
      <c r="I320">
        <v>24</v>
      </c>
      <c r="J320">
        <v>53</v>
      </c>
      <c r="K320">
        <v>4.7</v>
      </c>
      <c r="L320">
        <v>5.23</v>
      </c>
      <c r="M320" t="s">
        <v>61</v>
      </c>
      <c r="N320">
        <v>0.17499999999999999</v>
      </c>
    </row>
    <row r="321" spans="1:14" x14ac:dyDescent="0.25">
      <c r="A321">
        <v>28481832</v>
      </c>
      <c r="B321" t="s">
        <v>179</v>
      </c>
      <c r="C321" t="s">
        <v>4</v>
      </c>
      <c r="D321" t="s">
        <v>5</v>
      </c>
      <c r="E321" t="s">
        <v>6</v>
      </c>
      <c r="F321" t="s">
        <v>7</v>
      </c>
      <c r="G321" t="s">
        <v>171</v>
      </c>
      <c r="H321">
        <v>32</v>
      </c>
      <c r="I321">
        <v>22</v>
      </c>
      <c r="J321">
        <v>46</v>
      </c>
      <c r="K321">
        <v>4.9000000000000004</v>
      </c>
      <c r="L321">
        <v>5.37</v>
      </c>
      <c r="M321" t="s">
        <v>60</v>
      </c>
      <c r="N321">
        <v>0.14500000000000002</v>
      </c>
    </row>
    <row r="322" spans="1:14" x14ac:dyDescent="0.25">
      <c r="A322">
        <v>28201818</v>
      </c>
      <c r="B322" t="s">
        <v>179</v>
      </c>
      <c r="C322" t="s">
        <v>4</v>
      </c>
      <c r="D322" t="s">
        <v>5</v>
      </c>
      <c r="E322" t="s">
        <v>6</v>
      </c>
      <c r="F322" t="s">
        <v>7</v>
      </c>
      <c r="G322" t="s">
        <v>171</v>
      </c>
      <c r="H322">
        <v>27</v>
      </c>
      <c r="I322">
        <v>20</v>
      </c>
      <c r="J322">
        <v>53</v>
      </c>
      <c r="K322">
        <v>4</v>
      </c>
      <c r="L322">
        <v>4.6399999999999997</v>
      </c>
      <c r="M322" t="s">
        <v>61</v>
      </c>
      <c r="N322">
        <v>0.17</v>
      </c>
    </row>
    <row r="323" spans="1:14" x14ac:dyDescent="0.25">
      <c r="A323">
        <v>28401842</v>
      </c>
      <c r="B323" t="s">
        <v>179</v>
      </c>
      <c r="C323" t="s">
        <v>4</v>
      </c>
      <c r="D323" t="s">
        <v>5</v>
      </c>
      <c r="E323" t="s">
        <v>6</v>
      </c>
      <c r="F323" t="s">
        <v>7</v>
      </c>
      <c r="G323" t="s">
        <v>171</v>
      </c>
      <c r="H323">
        <v>35</v>
      </c>
      <c r="I323">
        <v>18</v>
      </c>
      <c r="J323">
        <v>46</v>
      </c>
      <c r="K323">
        <v>4.9000000000000004</v>
      </c>
      <c r="L323">
        <v>5.48</v>
      </c>
      <c r="M323" t="s">
        <v>63</v>
      </c>
      <c r="N323">
        <v>0.155</v>
      </c>
    </row>
    <row r="324" spans="1:14" x14ac:dyDescent="0.25">
      <c r="A324">
        <v>28321780</v>
      </c>
      <c r="B324" t="s">
        <v>179</v>
      </c>
      <c r="C324" t="s">
        <v>4</v>
      </c>
      <c r="D324" t="s">
        <v>5</v>
      </c>
      <c r="E324" t="s">
        <v>6</v>
      </c>
      <c r="F324" t="s">
        <v>7</v>
      </c>
      <c r="G324" t="s">
        <v>171</v>
      </c>
      <c r="H324">
        <v>33</v>
      </c>
      <c r="I324">
        <v>13</v>
      </c>
      <c r="J324">
        <v>53</v>
      </c>
      <c r="K324">
        <v>4.2</v>
      </c>
      <c r="L324">
        <v>4.92</v>
      </c>
      <c r="M324" t="s">
        <v>63</v>
      </c>
      <c r="N324">
        <v>0.16500000000000001</v>
      </c>
    </row>
    <row r="325" spans="1:14" x14ac:dyDescent="0.25">
      <c r="A325">
        <v>34462200</v>
      </c>
      <c r="B325" t="s">
        <v>177</v>
      </c>
      <c r="C325" t="s">
        <v>56</v>
      </c>
      <c r="D325" t="s">
        <v>42</v>
      </c>
      <c r="E325" t="s">
        <v>43</v>
      </c>
      <c r="F325" t="s">
        <v>57</v>
      </c>
      <c r="G325" t="s">
        <v>171</v>
      </c>
      <c r="H325">
        <v>10</v>
      </c>
      <c r="I325">
        <v>57</v>
      </c>
      <c r="J325">
        <v>33</v>
      </c>
      <c r="K325">
        <v>6</v>
      </c>
      <c r="L325">
        <v>6.24</v>
      </c>
      <c r="M325" t="s">
        <v>26</v>
      </c>
      <c r="N325">
        <v>0.105</v>
      </c>
    </row>
    <row r="326" spans="1:14" x14ac:dyDescent="0.25">
      <c r="A326">
        <v>34502196</v>
      </c>
      <c r="B326" t="s">
        <v>177</v>
      </c>
      <c r="C326" t="s">
        <v>56</v>
      </c>
      <c r="D326" t="s">
        <v>42</v>
      </c>
      <c r="E326" t="s">
        <v>43</v>
      </c>
      <c r="F326" t="s">
        <v>57</v>
      </c>
      <c r="G326" t="s">
        <v>171</v>
      </c>
      <c r="H326">
        <v>13</v>
      </c>
      <c r="I326">
        <v>51</v>
      </c>
      <c r="J326">
        <v>36</v>
      </c>
      <c r="K326">
        <v>6.8</v>
      </c>
      <c r="L326">
        <v>6.95</v>
      </c>
      <c r="M326" t="s">
        <v>59</v>
      </c>
      <c r="N326">
        <v>0.14500000000000002</v>
      </c>
    </row>
    <row r="327" spans="1:14" x14ac:dyDescent="0.25">
      <c r="A327">
        <v>35462170</v>
      </c>
      <c r="B327" t="s">
        <v>177</v>
      </c>
      <c r="C327" t="s">
        <v>56</v>
      </c>
      <c r="D327" t="s">
        <v>42</v>
      </c>
      <c r="E327" t="s">
        <v>43</v>
      </c>
      <c r="F327" t="s">
        <v>57</v>
      </c>
      <c r="G327" t="s">
        <v>171</v>
      </c>
      <c r="H327">
        <v>21</v>
      </c>
      <c r="I327">
        <v>46</v>
      </c>
      <c r="J327">
        <v>33</v>
      </c>
      <c r="K327">
        <v>7.3</v>
      </c>
      <c r="L327">
        <v>7.81</v>
      </c>
      <c r="M327" t="s">
        <v>59</v>
      </c>
      <c r="N327">
        <v>0.13500000000000001</v>
      </c>
    </row>
    <row r="328" spans="1:14" x14ac:dyDescent="0.25">
      <c r="A328">
        <v>35162222</v>
      </c>
      <c r="B328" t="s">
        <v>177</v>
      </c>
      <c r="C328" t="s">
        <v>56</v>
      </c>
      <c r="D328" t="s">
        <v>42</v>
      </c>
      <c r="E328" t="s">
        <v>43</v>
      </c>
      <c r="F328" t="s">
        <v>57</v>
      </c>
      <c r="G328" t="s">
        <v>171</v>
      </c>
      <c r="H328">
        <v>16</v>
      </c>
      <c r="I328">
        <v>43</v>
      </c>
      <c r="J328">
        <v>41</v>
      </c>
      <c r="K328">
        <v>5.6</v>
      </c>
      <c r="L328">
        <v>5.98</v>
      </c>
      <c r="M328" t="s">
        <v>59</v>
      </c>
      <c r="N328">
        <v>0.14000000000000001</v>
      </c>
    </row>
    <row r="329" spans="1:14" x14ac:dyDescent="0.25">
      <c r="A329">
        <v>35422176</v>
      </c>
      <c r="B329" t="s">
        <v>177</v>
      </c>
      <c r="C329" t="s">
        <v>56</v>
      </c>
      <c r="D329" t="s">
        <v>42</v>
      </c>
      <c r="E329" t="s">
        <v>43</v>
      </c>
      <c r="F329" t="s">
        <v>57</v>
      </c>
      <c r="G329" t="s">
        <v>171</v>
      </c>
      <c r="H329">
        <v>29</v>
      </c>
      <c r="I329">
        <v>35</v>
      </c>
      <c r="J329">
        <v>36</v>
      </c>
      <c r="K329">
        <v>7.5</v>
      </c>
      <c r="L329">
        <v>7.85</v>
      </c>
      <c r="M329" t="s">
        <v>60</v>
      </c>
      <c r="N329">
        <v>0.14500000000000002</v>
      </c>
    </row>
    <row r="330" spans="1:14" x14ac:dyDescent="0.25">
      <c r="A330">
        <v>34762196</v>
      </c>
      <c r="B330" t="s">
        <v>177</v>
      </c>
      <c r="C330" t="s">
        <v>56</v>
      </c>
      <c r="D330" t="s">
        <v>42</v>
      </c>
      <c r="E330" t="s">
        <v>43</v>
      </c>
      <c r="F330" t="s">
        <v>57</v>
      </c>
      <c r="G330" t="s">
        <v>171</v>
      </c>
      <c r="H330">
        <v>22</v>
      </c>
      <c r="I330">
        <v>30</v>
      </c>
      <c r="J330">
        <v>48</v>
      </c>
      <c r="K330">
        <v>7.2</v>
      </c>
      <c r="L330">
        <v>7.61</v>
      </c>
      <c r="M330" t="s">
        <v>59</v>
      </c>
      <c r="N330">
        <v>0.14500000000000002</v>
      </c>
    </row>
    <row r="331" spans="1:14" x14ac:dyDescent="0.25">
      <c r="A331">
        <v>35142218</v>
      </c>
      <c r="B331" t="s">
        <v>177</v>
      </c>
      <c r="C331" t="s">
        <v>56</v>
      </c>
      <c r="D331" t="s">
        <v>42</v>
      </c>
      <c r="E331" t="s">
        <v>43</v>
      </c>
      <c r="F331" t="s">
        <v>57</v>
      </c>
      <c r="G331" t="s">
        <v>171</v>
      </c>
      <c r="H331">
        <v>20</v>
      </c>
      <c r="I331">
        <v>29</v>
      </c>
      <c r="J331">
        <v>51</v>
      </c>
      <c r="K331">
        <v>6.8</v>
      </c>
      <c r="L331">
        <v>7.01</v>
      </c>
      <c r="M331" t="s">
        <v>61</v>
      </c>
      <c r="N331">
        <v>0.17499999999999999</v>
      </c>
    </row>
    <row r="332" spans="1:14" x14ac:dyDescent="0.25">
      <c r="A332">
        <v>35462218</v>
      </c>
      <c r="B332" t="s">
        <v>177</v>
      </c>
      <c r="C332" t="s">
        <v>56</v>
      </c>
      <c r="D332" t="s">
        <v>42</v>
      </c>
      <c r="E332" t="s">
        <v>43</v>
      </c>
      <c r="F332" t="s">
        <v>57</v>
      </c>
      <c r="G332" t="s">
        <v>171</v>
      </c>
      <c r="H332">
        <v>18</v>
      </c>
      <c r="I332">
        <v>29</v>
      </c>
      <c r="J332">
        <v>53</v>
      </c>
      <c r="K332">
        <v>6.1</v>
      </c>
      <c r="L332">
        <v>6.25</v>
      </c>
      <c r="M332" t="s">
        <v>61</v>
      </c>
      <c r="N332">
        <v>0.16999999999999998</v>
      </c>
    </row>
    <row r="333" spans="1:14" x14ac:dyDescent="0.25">
      <c r="A333">
        <v>34602236</v>
      </c>
      <c r="B333" t="s">
        <v>177</v>
      </c>
      <c r="C333" t="s">
        <v>56</v>
      </c>
      <c r="D333" t="s">
        <v>42</v>
      </c>
      <c r="E333" t="s">
        <v>43</v>
      </c>
      <c r="F333" t="s">
        <v>57</v>
      </c>
      <c r="G333" t="s">
        <v>171</v>
      </c>
      <c r="H333">
        <v>28</v>
      </c>
      <c r="I333">
        <v>29</v>
      </c>
      <c r="J333">
        <v>43</v>
      </c>
      <c r="K333">
        <v>5.3</v>
      </c>
      <c r="L333">
        <v>5.66</v>
      </c>
      <c r="M333" t="s">
        <v>60</v>
      </c>
      <c r="N333">
        <v>0.14500000000000002</v>
      </c>
    </row>
    <row r="334" spans="1:14" x14ac:dyDescent="0.25">
      <c r="A334">
        <v>35382192</v>
      </c>
      <c r="B334" t="s">
        <v>177</v>
      </c>
      <c r="C334" t="s">
        <v>56</v>
      </c>
      <c r="D334" t="s">
        <v>42</v>
      </c>
      <c r="E334" t="s">
        <v>43</v>
      </c>
      <c r="F334" t="s">
        <v>57</v>
      </c>
      <c r="G334" t="s">
        <v>171</v>
      </c>
      <c r="H334">
        <v>29</v>
      </c>
      <c r="I334">
        <v>28</v>
      </c>
      <c r="J334">
        <v>43</v>
      </c>
      <c r="K334">
        <v>7.3</v>
      </c>
      <c r="L334">
        <v>7.65</v>
      </c>
      <c r="M334" t="s">
        <v>60</v>
      </c>
      <c r="N334">
        <v>0.14500000000000002</v>
      </c>
    </row>
    <row r="335" spans="1:14" x14ac:dyDescent="0.25">
      <c r="A335">
        <v>34722226</v>
      </c>
      <c r="B335" t="s">
        <v>177</v>
      </c>
      <c r="C335" t="s">
        <v>56</v>
      </c>
      <c r="D335" t="s">
        <v>42</v>
      </c>
      <c r="E335" t="s">
        <v>43</v>
      </c>
      <c r="F335" t="s">
        <v>57</v>
      </c>
      <c r="G335" t="s">
        <v>171</v>
      </c>
      <c r="H335">
        <v>23</v>
      </c>
      <c r="I335">
        <v>28</v>
      </c>
      <c r="J335">
        <v>48</v>
      </c>
      <c r="K335">
        <v>5.4</v>
      </c>
      <c r="L335">
        <v>5.62</v>
      </c>
      <c r="M335" t="s">
        <v>59</v>
      </c>
      <c r="N335">
        <v>0.14000000000000001</v>
      </c>
    </row>
    <row r="336" spans="1:14" x14ac:dyDescent="0.25">
      <c r="A336">
        <v>35402214</v>
      </c>
      <c r="B336" t="s">
        <v>177</v>
      </c>
      <c r="C336" t="s">
        <v>56</v>
      </c>
      <c r="D336" t="s">
        <v>42</v>
      </c>
      <c r="E336" t="s">
        <v>43</v>
      </c>
      <c r="F336" t="s">
        <v>57</v>
      </c>
      <c r="G336" t="s">
        <v>171</v>
      </c>
      <c r="H336">
        <v>13</v>
      </c>
      <c r="I336">
        <v>27</v>
      </c>
      <c r="J336">
        <v>60</v>
      </c>
      <c r="K336">
        <v>5.8</v>
      </c>
      <c r="L336">
        <v>6</v>
      </c>
      <c r="M336" t="s">
        <v>61</v>
      </c>
      <c r="N336">
        <v>0.18</v>
      </c>
    </row>
    <row r="337" spans="1:14" x14ac:dyDescent="0.25">
      <c r="A337">
        <v>34622226</v>
      </c>
      <c r="B337" t="s">
        <v>177</v>
      </c>
      <c r="C337" t="s">
        <v>56</v>
      </c>
      <c r="D337" t="s">
        <v>42</v>
      </c>
      <c r="E337" t="s">
        <v>43</v>
      </c>
      <c r="F337" t="s">
        <v>57</v>
      </c>
      <c r="G337" t="s">
        <v>171</v>
      </c>
      <c r="H337">
        <v>28</v>
      </c>
      <c r="I337">
        <v>25</v>
      </c>
      <c r="J337">
        <v>47</v>
      </c>
      <c r="K337">
        <v>6.6</v>
      </c>
      <c r="L337">
        <v>6.78</v>
      </c>
      <c r="M337" t="s">
        <v>60</v>
      </c>
      <c r="N337">
        <v>0.14500000000000002</v>
      </c>
    </row>
    <row r="338" spans="1:14" x14ac:dyDescent="0.25">
      <c r="A338">
        <v>34302246</v>
      </c>
      <c r="B338" t="s">
        <v>177</v>
      </c>
      <c r="C338" t="s">
        <v>56</v>
      </c>
      <c r="D338" t="s">
        <v>42</v>
      </c>
      <c r="E338" t="s">
        <v>43</v>
      </c>
      <c r="F338" t="s">
        <v>57</v>
      </c>
      <c r="G338" t="s">
        <v>171</v>
      </c>
      <c r="H338">
        <v>22</v>
      </c>
      <c r="I338">
        <v>25</v>
      </c>
      <c r="J338">
        <v>53</v>
      </c>
      <c r="K338">
        <v>7.1</v>
      </c>
      <c r="L338">
        <v>7.3</v>
      </c>
      <c r="M338" t="s">
        <v>61</v>
      </c>
      <c r="N338">
        <v>0.16999999999999998</v>
      </c>
    </row>
    <row r="339" spans="1:14" x14ac:dyDescent="0.25">
      <c r="A339">
        <v>35302214</v>
      </c>
      <c r="B339" t="s">
        <v>177</v>
      </c>
      <c r="C339" t="s">
        <v>56</v>
      </c>
      <c r="D339" t="s">
        <v>42</v>
      </c>
      <c r="E339" t="s">
        <v>43</v>
      </c>
      <c r="F339" t="s">
        <v>57</v>
      </c>
      <c r="G339" t="s">
        <v>171</v>
      </c>
      <c r="H339">
        <v>18</v>
      </c>
      <c r="I339">
        <v>22</v>
      </c>
      <c r="J339">
        <v>59</v>
      </c>
      <c r="K339">
        <v>7.1</v>
      </c>
      <c r="L339">
        <v>7.29</v>
      </c>
      <c r="M339" t="s">
        <v>61</v>
      </c>
      <c r="N339">
        <v>0.16999999999999998</v>
      </c>
    </row>
    <row r="340" spans="1:14" x14ac:dyDescent="0.25">
      <c r="A340">
        <v>34742228</v>
      </c>
      <c r="B340" t="s">
        <v>177</v>
      </c>
      <c r="C340" t="s">
        <v>56</v>
      </c>
      <c r="D340" t="s">
        <v>42</v>
      </c>
      <c r="E340" t="s">
        <v>43</v>
      </c>
      <c r="F340" t="s">
        <v>57</v>
      </c>
      <c r="G340" t="s">
        <v>171</v>
      </c>
      <c r="H340">
        <v>37</v>
      </c>
      <c r="I340">
        <v>16</v>
      </c>
      <c r="J340">
        <v>46</v>
      </c>
      <c r="K340">
        <v>6.8</v>
      </c>
      <c r="L340">
        <v>7.03</v>
      </c>
      <c r="M340" t="s">
        <v>63</v>
      </c>
      <c r="N340">
        <v>0.155</v>
      </c>
    </row>
    <row r="341" spans="1:14" x14ac:dyDescent="0.25">
      <c r="A341">
        <v>35202180</v>
      </c>
      <c r="B341" t="s">
        <v>177</v>
      </c>
      <c r="C341" t="s">
        <v>56</v>
      </c>
      <c r="D341" t="s">
        <v>42</v>
      </c>
      <c r="E341" t="s">
        <v>43</v>
      </c>
      <c r="F341" t="s">
        <v>57</v>
      </c>
      <c r="G341" t="s">
        <v>171</v>
      </c>
      <c r="H341">
        <v>28</v>
      </c>
      <c r="I341">
        <v>14</v>
      </c>
      <c r="J341">
        <v>58</v>
      </c>
      <c r="K341">
        <v>7.4</v>
      </c>
      <c r="L341">
        <v>7.99</v>
      </c>
      <c r="M341" t="s">
        <v>63</v>
      </c>
      <c r="N341">
        <v>0.18</v>
      </c>
    </row>
    <row r="342" spans="1:14" x14ac:dyDescent="0.25">
      <c r="A342">
        <v>35562198</v>
      </c>
      <c r="B342" t="s">
        <v>177</v>
      </c>
      <c r="C342" t="s">
        <v>56</v>
      </c>
      <c r="D342" t="s">
        <v>42</v>
      </c>
      <c r="E342" t="s">
        <v>43</v>
      </c>
      <c r="F342" t="s">
        <v>57</v>
      </c>
      <c r="G342" t="s">
        <v>171</v>
      </c>
      <c r="H342">
        <v>33</v>
      </c>
      <c r="I342">
        <v>13</v>
      </c>
      <c r="J342">
        <v>54</v>
      </c>
      <c r="K342">
        <v>6</v>
      </c>
      <c r="L342">
        <v>6.14</v>
      </c>
      <c r="M342" t="s">
        <v>63</v>
      </c>
      <c r="N342">
        <v>0.16500000000000001</v>
      </c>
    </row>
    <row r="343" spans="1:14" x14ac:dyDescent="0.25">
      <c r="A343">
        <v>34522234</v>
      </c>
      <c r="B343" t="s">
        <v>177</v>
      </c>
      <c r="C343" t="s">
        <v>56</v>
      </c>
      <c r="D343" t="s">
        <v>42</v>
      </c>
      <c r="E343" t="s">
        <v>43</v>
      </c>
      <c r="F343" t="s">
        <v>57</v>
      </c>
      <c r="G343" t="s">
        <v>171</v>
      </c>
      <c r="H343">
        <v>42</v>
      </c>
      <c r="I343">
        <v>11</v>
      </c>
      <c r="J343">
        <v>47</v>
      </c>
      <c r="K343">
        <v>7.5</v>
      </c>
      <c r="L343">
        <v>8.11</v>
      </c>
      <c r="M343" t="s">
        <v>64</v>
      </c>
      <c r="N343">
        <v>0.15</v>
      </c>
    </row>
    <row r="344" spans="1:14" x14ac:dyDescent="0.25">
      <c r="A344">
        <v>31801746</v>
      </c>
      <c r="B344" t="s">
        <v>179</v>
      </c>
      <c r="C344" t="s">
        <v>51</v>
      </c>
      <c r="D344" t="s">
        <v>5</v>
      </c>
      <c r="E344" t="s">
        <v>6</v>
      </c>
      <c r="F344" t="s">
        <v>52</v>
      </c>
      <c r="G344" t="s">
        <v>171</v>
      </c>
      <c r="H344">
        <v>10</v>
      </c>
      <c r="I344">
        <v>61</v>
      </c>
      <c r="J344">
        <v>29</v>
      </c>
      <c r="K344">
        <v>7.2</v>
      </c>
      <c r="L344">
        <v>7.65</v>
      </c>
      <c r="M344" t="s">
        <v>26</v>
      </c>
      <c r="N344">
        <v>0.105</v>
      </c>
    </row>
    <row r="345" spans="1:14" x14ac:dyDescent="0.25">
      <c r="A345">
        <v>31301740</v>
      </c>
      <c r="B345" t="s">
        <v>179</v>
      </c>
      <c r="C345" t="s">
        <v>51</v>
      </c>
      <c r="D345" t="s">
        <v>5</v>
      </c>
      <c r="E345" t="s">
        <v>6</v>
      </c>
      <c r="F345" t="s">
        <v>52</v>
      </c>
      <c r="G345" t="s">
        <v>171</v>
      </c>
      <c r="H345">
        <v>9</v>
      </c>
      <c r="I345">
        <v>57</v>
      </c>
      <c r="J345">
        <v>34</v>
      </c>
      <c r="K345">
        <v>6.7</v>
      </c>
      <c r="L345">
        <v>6.82</v>
      </c>
      <c r="M345" t="s">
        <v>26</v>
      </c>
      <c r="N345">
        <v>0.1</v>
      </c>
    </row>
    <row r="346" spans="1:14" x14ac:dyDescent="0.25">
      <c r="A346">
        <v>32081774</v>
      </c>
      <c r="B346" t="s">
        <v>179</v>
      </c>
      <c r="C346" t="s">
        <v>51</v>
      </c>
      <c r="D346" t="s">
        <v>5</v>
      </c>
      <c r="E346" t="s">
        <v>6</v>
      </c>
      <c r="F346" t="s">
        <v>52</v>
      </c>
      <c r="G346" t="s">
        <v>171</v>
      </c>
      <c r="H346">
        <v>9</v>
      </c>
      <c r="I346">
        <v>54</v>
      </c>
      <c r="J346">
        <v>37</v>
      </c>
      <c r="K346">
        <v>7.3</v>
      </c>
      <c r="L346">
        <v>7.54</v>
      </c>
      <c r="M346" t="s">
        <v>26</v>
      </c>
      <c r="N346">
        <v>0.1</v>
      </c>
    </row>
    <row r="347" spans="1:14" x14ac:dyDescent="0.25">
      <c r="A347">
        <v>31361778</v>
      </c>
      <c r="B347" t="s">
        <v>179</v>
      </c>
      <c r="C347" t="s">
        <v>51</v>
      </c>
      <c r="D347" t="s">
        <v>5</v>
      </c>
      <c r="E347" t="s">
        <v>6</v>
      </c>
      <c r="F347" t="s">
        <v>52</v>
      </c>
      <c r="G347" t="s">
        <v>171</v>
      </c>
      <c r="H347">
        <v>24</v>
      </c>
      <c r="I347">
        <v>50</v>
      </c>
      <c r="J347">
        <v>26</v>
      </c>
      <c r="K347">
        <v>6.5</v>
      </c>
      <c r="L347">
        <v>6.64</v>
      </c>
      <c r="M347" t="s">
        <v>58</v>
      </c>
      <c r="N347">
        <v>0.12</v>
      </c>
    </row>
    <row r="348" spans="1:14" x14ac:dyDescent="0.25">
      <c r="A348">
        <v>32261768</v>
      </c>
      <c r="B348" t="s">
        <v>179</v>
      </c>
      <c r="C348" t="s">
        <v>51</v>
      </c>
      <c r="D348" t="s">
        <v>5</v>
      </c>
      <c r="E348" t="s">
        <v>6</v>
      </c>
      <c r="F348" t="s">
        <v>52</v>
      </c>
      <c r="G348" t="s">
        <v>171</v>
      </c>
      <c r="H348">
        <v>16</v>
      </c>
      <c r="I348">
        <v>49</v>
      </c>
      <c r="J348">
        <v>35</v>
      </c>
      <c r="K348">
        <v>7.1</v>
      </c>
      <c r="L348">
        <v>7.47</v>
      </c>
      <c r="M348" t="s">
        <v>59</v>
      </c>
      <c r="N348">
        <v>0.14000000000000001</v>
      </c>
    </row>
    <row r="349" spans="1:14" x14ac:dyDescent="0.25">
      <c r="A349">
        <v>31921784</v>
      </c>
      <c r="B349" t="s">
        <v>179</v>
      </c>
      <c r="C349" t="s">
        <v>51</v>
      </c>
      <c r="D349" t="s">
        <v>5</v>
      </c>
      <c r="E349" t="s">
        <v>6</v>
      </c>
      <c r="F349" t="s">
        <v>52</v>
      </c>
      <c r="G349" t="s">
        <v>171</v>
      </c>
      <c r="H349">
        <v>21</v>
      </c>
      <c r="I349">
        <v>45</v>
      </c>
      <c r="J349">
        <v>34</v>
      </c>
      <c r="K349">
        <v>7.5</v>
      </c>
      <c r="L349">
        <v>7.85</v>
      </c>
      <c r="M349" t="s">
        <v>59</v>
      </c>
      <c r="N349">
        <v>0.13500000000000001</v>
      </c>
    </row>
    <row r="350" spans="1:14" x14ac:dyDescent="0.25">
      <c r="A350">
        <v>31321796</v>
      </c>
      <c r="B350" t="s">
        <v>179</v>
      </c>
      <c r="C350" t="s">
        <v>51</v>
      </c>
      <c r="D350" t="s">
        <v>5</v>
      </c>
      <c r="E350" t="s">
        <v>6</v>
      </c>
      <c r="F350" t="s">
        <v>52</v>
      </c>
      <c r="G350" t="s">
        <v>171</v>
      </c>
      <c r="H350">
        <v>18</v>
      </c>
      <c r="I350">
        <v>40</v>
      </c>
      <c r="J350">
        <v>43</v>
      </c>
      <c r="K350">
        <v>6</v>
      </c>
      <c r="L350">
        <v>6.35</v>
      </c>
      <c r="M350" t="s">
        <v>59</v>
      </c>
      <c r="N350">
        <v>0.14000000000000001</v>
      </c>
    </row>
    <row r="351" spans="1:14" x14ac:dyDescent="0.25">
      <c r="A351">
        <v>32121800</v>
      </c>
      <c r="B351" t="s">
        <v>179</v>
      </c>
      <c r="C351" t="s">
        <v>51</v>
      </c>
      <c r="D351" t="s">
        <v>5</v>
      </c>
      <c r="E351" t="s">
        <v>6</v>
      </c>
      <c r="F351" t="s">
        <v>52</v>
      </c>
      <c r="G351" t="s">
        <v>171</v>
      </c>
      <c r="H351">
        <v>19</v>
      </c>
      <c r="I351">
        <v>37</v>
      </c>
      <c r="J351">
        <v>43</v>
      </c>
      <c r="K351">
        <v>7.3</v>
      </c>
      <c r="L351">
        <v>7.55</v>
      </c>
      <c r="M351" t="s">
        <v>59</v>
      </c>
      <c r="N351">
        <v>0.14500000000000002</v>
      </c>
    </row>
    <row r="352" spans="1:14" x14ac:dyDescent="0.25">
      <c r="A352">
        <v>31121740</v>
      </c>
      <c r="B352" t="s">
        <v>179</v>
      </c>
      <c r="C352" t="s">
        <v>51</v>
      </c>
      <c r="D352" t="s">
        <v>5</v>
      </c>
      <c r="E352" t="s">
        <v>6</v>
      </c>
      <c r="F352" t="s">
        <v>52</v>
      </c>
      <c r="G352" t="s">
        <v>171</v>
      </c>
      <c r="H352">
        <v>30</v>
      </c>
      <c r="I352">
        <v>36</v>
      </c>
      <c r="J352">
        <v>34</v>
      </c>
      <c r="K352">
        <v>7.3</v>
      </c>
      <c r="L352">
        <v>7.76</v>
      </c>
      <c r="M352" t="s">
        <v>60</v>
      </c>
      <c r="N352">
        <v>0.15000000000000002</v>
      </c>
    </row>
    <row r="353" spans="1:14" x14ac:dyDescent="0.25">
      <c r="A353">
        <v>31181796</v>
      </c>
      <c r="B353" t="s">
        <v>179</v>
      </c>
      <c r="C353" t="s">
        <v>51</v>
      </c>
      <c r="D353" t="s">
        <v>5</v>
      </c>
      <c r="E353" t="s">
        <v>6</v>
      </c>
      <c r="F353" t="s">
        <v>52</v>
      </c>
      <c r="G353" t="s">
        <v>171</v>
      </c>
      <c r="H353">
        <v>20</v>
      </c>
      <c r="I353">
        <v>34</v>
      </c>
      <c r="J353">
        <v>47</v>
      </c>
      <c r="K353">
        <v>6.5</v>
      </c>
      <c r="L353">
        <v>6.7</v>
      </c>
      <c r="M353" t="s">
        <v>59</v>
      </c>
      <c r="N353">
        <v>0.14000000000000001</v>
      </c>
    </row>
    <row r="354" spans="1:14" x14ac:dyDescent="0.25">
      <c r="A354">
        <v>31741744</v>
      </c>
      <c r="B354" t="s">
        <v>179</v>
      </c>
      <c r="C354" t="s">
        <v>51</v>
      </c>
      <c r="D354" t="s">
        <v>5</v>
      </c>
      <c r="E354" t="s">
        <v>6</v>
      </c>
      <c r="F354" t="s">
        <v>52</v>
      </c>
      <c r="G354" t="s">
        <v>171</v>
      </c>
      <c r="H354">
        <v>26</v>
      </c>
      <c r="I354">
        <v>32</v>
      </c>
      <c r="J354">
        <v>43</v>
      </c>
      <c r="K354">
        <v>7.4</v>
      </c>
      <c r="L354">
        <v>7.89</v>
      </c>
      <c r="M354" t="s">
        <v>59</v>
      </c>
      <c r="N354">
        <v>0.14500000000000002</v>
      </c>
    </row>
    <row r="355" spans="1:14" x14ac:dyDescent="0.25">
      <c r="A355">
        <v>31341718</v>
      </c>
      <c r="B355" t="s">
        <v>179</v>
      </c>
      <c r="C355" t="s">
        <v>51</v>
      </c>
      <c r="D355" t="s">
        <v>5</v>
      </c>
      <c r="E355" t="s">
        <v>6</v>
      </c>
      <c r="F355" t="s">
        <v>52</v>
      </c>
      <c r="G355" t="s">
        <v>171</v>
      </c>
      <c r="H355">
        <v>28</v>
      </c>
      <c r="I355">
        <v>31</v>
      </c>
      <c r="J355">
        <v>41</v>
      </c>
      <c r="K355">
        <v>7.4</v>
      </c>
      <c r="L355">
        <v>7.78</v>
      </c>
      <c r="M355" t="s">
        <v>60</v>
      </c>
      <c r="N355">
        <v>0.14500000000000002</v>
      </c>
    </row>
    <row r="356" spans="1:14" x14ac:dyDescent="0.25">
      <c r="A356">
        <v>32181780</v>
      </c>
      <c r="B356" t="s">
        <v>179</v>
      </c>
      <c r="C356" t="s">
        <v>51</v>
      </c>
      <c r="D356" t="s">
        <v>5</v>
      </c>
      <c r="E356" t="s">
        <v>6</v>
      </c>
      <c r="F356" t="s">
        <v>52</v>
      </c>
      <c r="G356" t="s">
        <v>171</v>
      </c>
      <c r="H356">
        <v>22</v>
      </c>
      <c r="I356">
        <v>31</v>
      </c>
      <c r="J356">
        <v>47</v>
      </c>
      <c r="K356">
        <v>7.3</v>
      </c>
      <c r="L356">
        <v>7.49</v>
      </c>
      <c r="M356" t="s">
        <v>59</v>
      </c>
      <c r="N356">
        <v>0.14500000000000002</v>
      </c>
    </row>
    <row r="357" spans="1:14" x14ac:dyDescent="0.25">
      <c r="A357">
        <v>31341722</v>
      </c>
      <c r="B357" t="s">
        <v>179</v>
      </c>
      <c r="C357" t="s">
        <v>51</v>
      </c>
      <c r="D357" t="s">
        <v>5</v>
      </c>
      <c r="E357" t="s">
        <v>6</v>
      </c>
      <c r="F357" t="s">
        <v>52</v>
      </c>
      <c r="G357" t="s">
        <v>171</v>
      </c>
      <c r="H357">
        <v>32</v>
      </c>
      <c r="I357">
        <v>30</v>
      </c>
      <c r="J357">
        <v>37</v>
      </c>
      <c r="K357">
        <v>7.3</v>
      </c>
      <c r="L357">
        <v>7.55</v>
      </c>
      <c r="M357" t="s">
        <v>60</v>
      </c>
      <c r="N357">
        <v>0.14500000000000002</v>
      </c>
    </row>
    <row r="358" spans="1:14" x14ac:dyDescent="0.25">
      <c r="A358">
        <v>31441750</v>
      </c>
      <c r="B358" t="s">
        <v>179</v>
      </c>
      <c r="C358" t="s">
        <v>51</v>
      </c>
      <c r="D358" t="s">
        <v>5</v>
      </c>
      <c r="E358" t="s">
        <v>6</v>
      </c>
      <c r="F358" t="s">
        <v>52</v>
      </c>
      <c r="G358" t="s">
        <v>171</v>
      </c>
      <c r="H358">
        <v>30</v>
      </c>
      <c r="I358">
        <v>30</v>
      </c>
      <c r="J358">
        <v>39</v>
      </c>
      <c r="K358">
        <v>7.4</v>
      </c>
      <c r="L358">
        <v>7.68</v>
      </c>
      <c r="M358" t="s">
        <v>60</v>
      </c>
      <c r="N358">
        <v>0.15000000000000002</v>
      </c>
    </row>
    <row r="359" spans="1:14" x14ac:dyDescent="0.25">
      <c r="A359">
        <v>31321720</v>
      </c>
      <c r="B359" t="s">
        <v>179</v>
      </c>
      <c r="C359" t="s">
        <v>51</v>
      </c>
      <c r="D359" t="s">
        <v>5</v>
      </c>
      <c r="E359" t="s">
        <v>6</v>
      </c>
      <c r="F359" t="s">
        <v>52</v>
      </c>
      <c r="G359" t="s">
        <v>171</v>
      </c>
      <c r="H359">
        <v>29</v>
      </c>
      <c r="I359">
        <v>29</v>
      </c>
      <c r="J359">
        <v>42</v>
      </c>
      <c r="K359">
        <v>7.2</v>
      </c>
      <c r="L359">
        <v>7.58</v>
      </c>
      <c r="M359" t="s">
        <v>60</v>
      </c>
      <c r="N359">
        <v>0.14500000000000002</v>
      </c>
    </row>
    <row r="360" spans="1:14" x14ac:dyDescent="0.25">
      <c r="A360">
        <v>31081714</v>
      </c>
      <c r="B360" t="s">
        <v>179</v>
      </c>
      <c r="C360" t="s">
        <v>51</v>
      </c>
      <c r="D360" t="s">
        <v>5</v>
      </c>
      <c r="E360" t="s">
        <v>6</v>
      </c>
      <c r="F360" t="s">
        <v>52</v>
      </c>
      <c r="G360" t="s">
        <v>171</v>
      </c>
      <c r="H360">
        <v>40</v>
      </c>
      <c r="I360">
        <v>27</v>
      </c>
      <c r="J360">
        <v>33</v>
      </c>
      <c r="K360">
        <v>7.6</v>
      </c>
      <c r="L360">
        <v>8.17</v>
      </c>
      <c r="M360" t="s">
        <v>62</v>
      </c>
      <c r="N360">
        <v>0.14000000000000001</v>
      </c>
    </row>
    <row r="361" spans="1:14" x14ac:dyDescent="0.25">
      <c r="A361">
        <v>31161722</v>
      </c>
      <c r="B361" t="s">
        <v>179</v>
      </c>
      <c r="C361" t="s">
        <v>51</v>
      </c>
      <c r="D361" t="s">
        <v>5</v>
      </c>
      <c r="E361" t="s">
        <v>6</v>
      </c>
      <c r="F361" t="s">
        <v>52</v>
      </c>
      <c r="G361" t="s">
        <v>171</v>
      </c>
      <c r="H361">
        <v>23</v>
      </c>
      <c r="I361">
        <v>26</v>
      </c>
      <c r="J361">
        <v>51</v>
      </c>
      <c r="K361">
        <v>7.2</v>
      </c>
      <c r="L361">
        <v>7.6</v>
      </c>
      <c r="M361" t="s">
        <v>61</v>
      </c>
      <c r="N361">
        <v>0.17499999999999999</v>
      </c>
    </row>
    <row r="362" spans="1:14" x14ac:dyDescent="0.25">
      <c r="A362">
        <v>31261732</v>
      </c>
      <c r="B362" t="s">
        <v>179</v>
      </c>
      <c r="C362" t="s">
        <v>51</v>
      </c>
      <c r="D362" t="s">
        <v>5</v>
      </c>
      <c r="E362" t="s">
        <v>6</v>
      </c>
      <c r="F362" t="s">
        <v>52</v>
      </c>
      <c r="G362" t="s">
        <v>171</v>
      </c>
      <c r="H362">
        <v>39</v>
      </c>
      <c r="I362">
        <v>25</v>
      </c>
      <c r="J362">
        <v>36</v>
      </c>
      <c r="K362">
        <v>7.7</v>
      </c>
      <c r="L362">
        <v>8.09</v>
      </c>
      <c r="M362" t="s">
        <v>60</v>
      </c>
      <c r="N362">
        <v>0.14000000000000001</v>
      </c>
    </row>
    <row r="363" spans="1:14" x14ac:dyDescent="0.25">
      <c r="A363">
        <v>32201782</v>
      </c>
      <c r="B363" t="s">
        <v>179</v>
      </c>
      <c r="C363" t="s">
        <v>51</v>
      </c>
      <c r="D363" t="s">
        <v>5</v>
      </c>
      <c r="E363" t="s">
        <v>6</v>
      </c>
      <c r="F363" t="s">
        <v>52</v>
      </c>
      <c r="G363" t="s">
        <v>171</v>
      </c>
      <c r="H363">
        <v>24</v>
      </c>
      <c r="I363">
        <v>24</v>
      </c>
      <c r="J363">
        <v>51</v>
      </c>
      <c r="K363">
        <v>6.9</v>
      </c>
      <c r="L363">
        <v>7.12</v>
      </c>
      <c r="M363" t="s">
        <v>61</v>
      </c>
      <c r="N363">
        <v>0.17499999999999999</v>
      </c>
    </row>
    <row r="364" spans="1:14" x14ac:dyDescent="0.25">
      <c r="A364">
        <v>30981728</v>
      </c>
      <c r="B364" t="s">
        <v>179</v>
      </c>
      <c r="C364" t="s">
        <v>51</v>
      </c>
      <c r="D364" t="s">
        <v>5</v>
      </c>
      <c r="E364" t="s">
        <v>6</v>
      </c>
      <c r="F364" t="s">
        <v>52</v>
      </c>
      <c r="G364" t="s">
        <v>171</v>
      </c>
      <c r="H364">
        <v>36</v>
      </c>
      <c r="I364">
        <v>24</v>
      </c>
      <c r="J364">
        <v>40</v>
      </c>
      <c r="K364">
        <v>7.4</v>
      </c>
      <c r="L364">
        <v>7.8</v>
      </c>
      <c r="M364" t="s">
        <v>60</v>
      </c>
      <c r="N364">
        <v>0.14500000000000002</v>
      </c>
    </row>
    <row r="365" spans="1:14" x14ac:dyDescent="0.25">
      <c r="A365">
        <v>31801728</v>
      </c>
      <c r="B365" t="s">
        <v>179</v>
      </c>
      <c r="C365" t="s">
        <v>51</v>
      </c>
      <c r="D365" t="s">
        <v>5</v>
      </c>
      <c r="E365" t="s">
        <v>6</v>
      </c>
      <c r="F365" t="s">
        <v>52</v>
      </c>
      <c r="G365" t="s">
        <v>171</v>
      </c>
      <c r="H365">
        <v>41</v>
      </c>
      <c r="I365">
        <v>22</v>
      </c>
      <c r="J365">
        <v>37</v>
      </c>
      <c r="K365">
        <v>7.4</v>
      </c>
      <c r="L365">
        <v>7.72</v>
      </c>
      <c r="M365" t="s">
        <v>62</v>
      </c>
      <c r="N365">
        <v>0.13500000000000001</v>
      </c>
    </row>
    <row r="366" spans="1:14" x14ac:dyDescent="0.25">
      <c r="A366">
        <v>31141720</v>
      </c>
      <c r="B366" t="s">
        <v>179</v>
      </c>
      <c r="C366" t="s">
        <v>51</v>
      </c>
      <c r="D366" t="s">
        <v>5</v>
      </c>
      <c r="E366" t="s">
        <v>6</v>
      </c>
      <c r="F366" t="s">
        <v>52</v>
      </c>
      <c r="G366" t="s">
        <v>171</v>
      </c>
      <c r="H366">
        <v>39</v>
      </c>
      <c r="I366">
        <v>22</v>
      </c>
      <c r="J366">
        <v>39</v>
      </c>
      <c r="K366">
        <v>7.1</v>
      </c>
      <c r="L366">
        <v>7.48</v>
      </c>
      <c r="M366" t="s">
        <v>60</v>
      </c>
      <c r="N366">
        <v>0.14000000000000001</v>
      </c>
    </row>
    <row r="367" spans="1:14" x14ac:dyDescent="0.25">
      <c r="A367">
        <v>30981722</v>
      </c>
      <c r="B367" t="s">
        <v>179</v>
      </c>
      <c r="C367" t="s">
        <v>51</v>
      </c>
      <c r="D367" t="s">
        <v>5</v>
      </c>
      <c r="E367" t="s">
        <v>6</v>
      </c>
      <c r="F367" t="s">
        <v>52</v>
      </c>
      <c r="G367" t="s">
        <v>171</v>
      </c>
      <c r="H367">
        <v>31</v>
      </c>
      <c r="I367">
        <v>21</v>
      </c>
      <c r="J367">
        <v>48</v>
      </c>
      <c r="K367">
        <v>7.6</v>
      </c>
      <c r="L367">
        <v>8.01</v>
      </c>
      <c r="M367" t="s">
        <v>60</v>
      </c>
      <c r="N367">
        <v>0.15000000000000002</v>
      </c>
    </row>
    <row r="368" spans="1:14" x14ac:dyDescent="0.25">
      <c r="A368">
        <v>31301736</v>
      </c>
      <c r="B368" t="s">
        <v>179</v>
      </c>
      <c r="C368" t="s">
        <v>51</v>
      </c>
      <c r="D368" t="s">
        <v>5</v>
      </c>
      <c r="E368" t="s">
        <v>6</v>
      </c>
      <c r="F368" t="s">
        <v>52</v>
      </c>
      <c r="G368" t="s">
        <v>171</v>
      </c>
      <c r="H368">
        <v>38</v>
      </c>
      <c r="I368">
        <v>18</v>
      </c>
      <c r="J368">
        <v>44</v>
      </c>
      <c r="K368">
        <v>7</v>
      </c>
      <c r="L368">
        <v>7.32</v>
      </c>
      <c r="M368" t="s">
        <v>63</v>
      </c>
      <c r="N368">
        <v>0.15</v>
      </c>
    </row>
    <row r="369" spans="1:14" x14ac:dyDescent="0.25">
      <c r="A369">
        <v>31741740</v>
      </c>
      <c r="B369" t="s">
        <v>179</v>
      </c>
      <c r="C369" t="s">
        <v>51</v>
      </c>
      <c r="D369" t="s">
        <v>5</v>
      </c>
      <c r="E369" t="s">
        <v>6</v>
      </c>
      <c r="F369" t="s">
        <v>52</v>
      </c>
      <c r="G369" t="s">
        <v>171</v>
      </c>
      <c r="H369">
        <v>37</v>
      </c>
      <c r="I369">
        <v>11</v>
      </c>
      <c r="J369">
        <v>52</v>
      </c>
      <c r="K369">
        <v>6.8</v>
      </c>
      <c r="L369">
        <v>7.07</v>
      </c>
      <c r="M369" t="s">
        <v>63</v>
      </c>
      <c r="N369">
        <v>0.155</v>
      </c>
    </row>
    <row r="370" spans="1:14" x14ac:dyDescent="0.25">
      <c r="A370">
        <v>33382200</v>
      </c>
      <c r="B370" t="s">
        <v>53</v>
      </c>
      <c r="C370" t="s">
        <v>53</v>
      </c>
      <c r="D370" t="s">
        <v>42</v>
      </c>
      <c r="E370" t="s">
        <v>54</v>
      </c>
      <c r="F370" t="s">
        <v>55</v>
      </c>
      <c r="G370" t="s">
        <v>171</v>
      </c>
      <c r="H370">
        <v>18</v>
      </c>
      <c r="I370">
        <v>60</v>
      </c>
      <c r="J370">
        <v>21</v>
      </c>
      <c r="K370">
        <v>7.6</v>
      </c>
      <c r="L370">
        <v>8.11</v>
      </c>
      <c r="M370" t="s">
        <v>26</v>
      </c>
      <c r="N370">
        <v>0.105</v>
      </c>
    </row>
    <row r="371" spans="1:14" x14ac:dyDescent="0.25">
      <c r="A371">
        <v>33242196</v>
      </c>
      <c r="B371" t="s">
        <v>53</v>
      </c>
      <c r="C371" t="s">
        <v>53</v>
      </c>
      <c r="D371" t="s">
        <v>42</v>
      </c>
      <c r="E371" t="s">
        <v>54</v>
      </c>
      <c r="F371" t="s">
        <v>55</v>
      </c>
      <c r="G371" t="s">
        <v>171</v>
      </c>
      <c r="H371">
        <v>14</v>
      </c>
      <c r="I371">
        <v>55</v>
      </c>
      <c r="J371">
        <v>32</v>
      </c>
      <c r="K371">
        <v>7</v>
      </c>
      <c r="L371">
        <v>7.59</v>
      </c>
      <c r="M371" t="s">
        <v>26</v>
      </c>
      <c r="N371">
        <v>0.105</v>
      </c>
    </row>
    <row r="372" spans="1:14" x14ac:dyDescent="0.25">
      <c r="A372">
        <v>33022218</v>
      </c>
      <c r="B372" t="s">
        <v>53</v>
      </c>
      <c r="C372" t="s">
        <v>53</v>
      </c>
      <c r="D372" t="s">
        <v>42</v>
      </c>
      <c r="E372" t="s">
        <v>54</v>
      </c>
      <c r="F372" t="s">
        <v>55</v>
      </c>
      <c r="G372" t="s">
        <v>171</v>
      </c>
      <c r="H372">
        <v>15</v>
      </c>
      <c r="I372">
        <v>54</v>
      </c>
      <c r="J372">
        <v>31</v>
      </c>
      <c r="K372">
        <v>6.7</v>
      </c>
      <c r="L372">
        <v>6.97</v>
      </c>
      <c r="M372" t="s">
        <v>26</v>
      </c>
      <c r="N372">
        <v>0.12</v>
      </c>
    </row>
    <row r="373" spans="1:14" x14ac:dyDescent="0.25">
      <c r="A373">
        <v>32822226</v>
      </c>
      <c r="B373" t="s">
        <v>53</v>
      </c>
      <c r="C373" t="s">
        <v>53</v>
      </c>
      <c r="D373" t="s">
        <v>42</v>
      </c>
      <c r="E373" t="s">
        <v>54</v>
      </c>
      <c r="F373" t="s">
        <v>55</v>
      </c>
      <c r="G373" t="s">
        <v>171</v>
      </c>
      <c r="H373">
        <v>10</v>
      </c>
      <c r="I373">
        <v>49</v>
      </c>
      <c r="J373">
        <v>41</v>
      </c>
      <c r="K373">
        <v>5.3</v>
      </c>
      <c r="L373">
        <v>5.56</v>
      </c>
      <c r="M373" t="s">
        <v>59</v>
      </c>
      <c r="N373">
        <v>0.13500000000000001</v>
      </c>
    </row>
    <row r="374" spans="1:14" x14ac:dyDescent="0.25">
      <c r="A374">
        <v>32782222</v>
      </c>
      <c r="B374" t="s">
        <v>53</v>
      </c>
      <c r="C374" t="s">
        <v>53</v>
      </c>
      <c r="D374" t="s">
        <v>42</v>
      </c>
      <c r="E374" t="s">
        <v>54</v>
      </c>
      <c r="F374" t="s">
        <v>55</v>
      </c>
      <c r="G374" t="s">
        <v>171</v>
      </c>
      <c r="H374">
        <v>17</v>
      </c>
      <c r="I374">
        <v>49</v>
      </c>
      <c r="J374">
        <v>35</v>
      </c>
      <c r="K374">
        <v>4.5</v>
      </c>
      <c r="L374">
        <v>5.32</v>
      </c>
      <c r="M374" t="s">
        <v>59</v>
      </c>
      <c r="N374">
        <v>0.14500000000000002</v>
      </c>
    </row>
    <row r="375" spans="1:14" x14ac:dyDescent="0.25">
      <c r="A375">
        <v>33102208</v>
      </c>
      <c r="B375" t="s">
        <v>53</v>
      </c>
      <c r="C375" t="s">
        <v>53</v>
      </c>
      <c r="D375" t="s">
        <v>42</v>
      </c>
      <c r="E375" t="s">
        <v>54</v>
      </c>
      <c r="F375" t="s">
        <v>55</v>
      </c>
      <c r="G375" t="s">
        <v>171</v>
      </c>
      <c r="H375">
        <v>14</v>
      </c>
      <c r="I375">
        <v>42</v>
      </c>
      <c r="J375">
        <v>44</v>
      </c>
      <c r="K375">
        <v>6</v>
      </c>
      <c r="L375">
        <v>6.23</v>
      </c>
      <c r="M375" t="s">
        <v>59</v>
      </c>
      <c r="N375">
        <v>0.14500000000000002</v>
      </c>
    </row>
    <row r="376" spans="1:14" x14ac:dyDescent="0.25">
      <c r="A376">
        <v>33122210</v>
      </c>
      <c r="B376" t="s">
        <v>53</v>
      </c>
      <c r="C376" t="s">
        <v>53</v>
      </c>
      <c r="D376" t="s">
        <v>42</v>
      </c>
      <c r="E376" t="s">
        <v>54</v>
      </c>
      <c r="F376" t="s">
        <v>55</v>
      </c>
      <c r="G376" t="s">
        <v>171</v>
      </c>
      <c r="H376">
        <v>15</v>
      </c>
      <c r="I376">
        <v>42</v>
      </c>
      <c r="J376">
        <v>43</v>
      </c>
      <c r="K376">
        <v>6.7</v>
      </c>
      <c r="L376">
        <v>6.95</v>
      </c>
      <c r="M376" t="s">
        <v>59</v>
      </c>
      <c r="N376">
        <v>0.13500000000000001</v>
      </c>
    </row>
    <row r="377" spans="1:14" x14ac:dyDescent="0.25">
      <c r="A377">
        <v>32602244</v>
      </c>
      <c r="B377" t="s">
        <v>53</v>
      </c>
      <c r="C377" t="s">
        <v>53</v>
      </c>
      <c r="D377" t="s">
        <v>42</v>
      </c>
      <c r="E377" t="s">
        <v>54</v>
      </c>
      <c r="F377" t="s">
        <v>55</v>
      </c>
      <c r="G377" t="s">
        <v>171</v>
      </c>
      <c r="H377">
        <v>24</v>
      </c>
      <c r="I377">
        <v>41</v>
      </c>
      <c r="J377">
        <v>35</v>
      </c>
      <c r="K377">
        <v>5.0999999999999996</v>
      </c>
      <c r="L377">
        <v>5.58</v>
      </c>
      <c r="M377" t="s">
        <v>59</v>
      </c>
      <c r="N377">
        <v>0.14500000000000002</v>
      </c>
    </row>
    <row r="378" spans="1:14" x14ac:dyDescent="0.25">
      <c r="A378">
        <v>32482232</v>
      </c>
      <c r="B378" t="s">
        <v>53</v>
      </c>
      <c r="C378" t="s">
        <v>53</v>
      </c>
      <c r="D378" t="s">
        <v>42</v>
      </c>
      <c r="E378" t="s">
        <v>54</v>
      </c>
      <c r="F378" t="s">
        <v>55</v>
      </c>
      <c r="G378" t="s">
        <v>171</v>
      </c>
      <c r="H378">
        <v>11</v>
      </c>
      <c r="I378">
        <v>41</v>
      </c>
      <c r="J378">
        <v>47</v>
      </c>
      <c r="K378">
        <v>5.0999999999999996</v>
      </c>
      <c r="L378">
        <v>5.59</v>
      </c>
      <c r="M378" t="s">
        <v>59</v>
      </c>
      <c r="N378">
        <v>0.14500000000000002</v>
      </c>
    </row>
    <row r="379" spans="1:14" x14ac:dyDescent="0.25">
      <c r="A379">
        <v>32502234</v>
      </c>
      <c r="B379" t="s">
        <v>53</v>
      </c>
      <c r="C379" t="s">
        <v>53</v>
      </c>
      <c r="D379" t="s">
        <v>42</v>
      </c>
      <c r="E379" t="s">
        <v>54</v>
      </c>
      <c r="F379" t="s">
        <v>55</v>
      </c>
      <c r="G379" t="s">
        <v>171</v>
      </c>
      <c r="H379">
        <v>14</v>
      </c>
      <c r="I379">
        <v>38</v>
      </c>
      <c r="J379">
        <v>48</v>
      </c>
      <c r="K379">
        <v>5</v>
      </c>
      <c r="L379">
        <v>5.47</v>
      </c>
      <c r="M379" t="s">
        <v>59</v>
      </c>
      <c r="N379">
        <v>0.14500000000000002</v>
      </c>
    </row>
    <row r="380" spans="1:14" x14ac:dyDescent="0.25">
      <c r="A380">
        <v>32822198</v>
      </c>
      <c r="B380" t="s">
        <v>53</v>
      </c>
      <c r="C380" t="s">
        <v>53</v>
      </c>
      <c r="D380" t="s">
        <v>42</v>
      </c>
      <c r="E380" t="s">
        <v>54</v>
      </c>
      <c r="F380" t="s">
        <v>55</v>
      </c>
      <c r="G380" t="s">
        <v>171</v>
      </c>
      <c r="H380">
        <v>14</v>
      </c>
      <c r="I380">
        <v>35</v>
      </c>
      <c r="J380">
        <v>51</v>
      </c>
      <c r="K380">
        <v>5.4</v>
      </c>
      <c r="L380">
        <v>5.5</v>
      </c>
      <c r="M380" t="s">
        <v>61</v>
      </c>
      <c r="N380">
        <v>0.16</v>
      </c>
    </row>
    <row r="381" spans="1:14" x14ac:dyDescent="0.25">
      <c r="A381">
        <v>32902202</v>
      </c>
      <c r="B381" t="s">
        <v>53</v>
      </c>
      <c r="C381" t="s">
        <v>53</v>
      </c>
      <c r="D381" t="s">
        <v>42</v>
      </c>
      <c r="E381" t="s">
        <v>54</v>
      </c>
      <c r="F381" t="s">
        <v>55</v>
      </c>
      <c r="G381" t="s">
        <v>171</v>
      </c>
      <c r="H381">
        <v>18</v>
      </c>
      <c r="I381">
        <v>33</v>
      </c>
      <c r="J381">
        <v>50</v>
      </c>
      <c r="K381">
        <v>5.6</v>
      </c>
      <c r="L381">
        <v>5.85</v>
      </c>
      <c r="M381" t="s">
        <v>59</v>
      </c>
      <c r="N381">
        <v>0.14000000000000001</v>
      </c>
    </row>
    <row r="382" spans="1:14" x14ac:dyDescent="0.25">
      <c r="A382">
        <v>33382188</v>
      </c>
      <c r="B382" t="s">
        <v>53</v>
      </c>
      <c r="C382" t="s">
        <v>53</v>
      </c>
      <c r="D382" t="s">
        <v>42</v>
      </c>
      <c r="E382" t="s">
        <v>54</v>
      </c>
      <c r="F382" t="s">
        <v>55</v>
      </c>
      <c r="G382" t="s">
        <v>171</v>
      </c>
      <c r="H382">
        <v>24</v>
      </c>
      <c r="I382">
        <v>31</v>
      </c>
      <c r="J382">
        <v>45</v>
      </c>
      <c r="K382">
        <v>7.6</v>
      </c>
      <c r="L382">
        <v>7.64</v>
      </c>
      <c r="M382" t="s">
        <v>59</v>
      </c>
      <c r="N382">
        <v>0.14500000000000002</v>
      </c>
    </row>
    <row r="383" spans="1:14" x14ac:dyDescent="0.25">
      <c r="A383">
        <v>32462230</v>
      </c>
      <c r="B383" t="s">
        <v>53</v>
      </c>
      <c r="C383" t="s">
        <v>53</v>
      </c>
      <c r="D383" t="s">
        <v>42</v>
      </c>
      <c r="E383" t="s">
        <v>54</v>
      </c>
      <c r="F383" t="s">
        <v>55</v>
      </c>
      <c r="G383" t="s">
        <v>171</v>
      </c>
      <c r="H383">
        <v>24</v>
      </c>
      <c r="I383">
        <v>28</v>
      </c>
      <c r="J383">
        <v>47</v>
      </c>
      <c r="K383">
        <v>7</v>
      </c>
      <c r="L383">
        <v>7.49</v>
      </c>
      <c r="M383" t="s">
        <v>59</v>
      </c>
      <c r="N383">
        <v>0.14500000000000002</v>
      </c>
    </row>
    <row r="384" spans="1:14" x14ac:dyDescent="0.25">
      <c r="A384">
        <v>33062206</v>
      </c>
      <c r="B384" t="s">
        <v>53</v>
      </c>
      <c r="C384" t="s">
        <v>53</v>
      </c>
      <c r="D384" t="s">
        <v>42</v>
      </c>
      <c r="E384" t="s">
        <v>54</v>
      </c>
      <c r="F384" t="s">
        <v>55</v>
      </c>
      <c r="G384" t="s">
        <v>171</v>
      </c>
      <c r="H384">
        <v>19</v>
      </c>
      <c r="I384">
        <v>27</v>
      </c>
      <c r="J384">
        <v>54</v>
      </c>
      <c r="K384">
        <v>5.8</v>
      </c>
      <c r="L384">
        <v>6.1</v>
      </c>
      <c r="M384" t="s">
        <v>61</v>
      </c>
      <c r="N384">
        <v>0.17499999999999999</v>
      </c>
    </row>
    <row r="385" spans="1:14" x14ac:dyDescent="0.25">
      <c r="A385">
        <v>32982206</v>
      </c>
      <c r="B385" t="s">
        <v>53</v>
      </c>
      <c r="C385" t="s">
        <v>53</v>
      </c>
      <c r="D385" t="s">
        <v>42</v>
      </c>
      <c r="E385" t="s">
        <v>54</v>
      </c>
      <c r="F385" t="s">
        <v>55</v>
      </c>
      <c r="G385" t="s">
        <v>171</v>
      </c>
      <c r="H385">
        <v>21</v>
      </c>
      <c r="I385">
        <v>26</v>
      </c>
      <c r="J385">
        <v>53</v>
      </c>
      <c r="K385">
        <v>7</v>
      </c>
      <c r="L385">
        <v>7.27</v>
      </c>
      <c r="M385" t="s">
        <v>61</v>
      </c>
      <c r="N385">
        <v>0.17499999999999999</v>
      </c>
    </row>
    <row r="386" spans="1:14" x14ac:dyDescent="0.25">
      <c r="A386">
        <v>32462208</v>
      </c>
      <c r="B386" t="s">
        <v>53</v>
      </c>
      <c r="C386" t="s">
        <v>53</v>
      </c>
      <c r="D386" t="s">
        <v>42</v>
      </c>
      <c r="E386" t="s">
        <v>54</v>
      </c>
      <c r="F386" t="s">
        <v>55</v>
      </c>
      <c r="G386" t="s">
        <v>171</v>
      </c>
      <c r="H386">
        <v>20</v>
      </c>
      <c r="I386">
        <v>25</v>
      </c>
      <c r="J386">
        <v>55</v>
      </c>
      <c r="K386">
        <v>5.3</v>
      </c>
      <c r="L386">
        <v>5.57</v>
      </c>
      <c r="M386" t="s">
        <v>61</v>
      </c>
      <c r="N386">
        <v>0.17499999999999999</v>
      </c>
    </row>
    <row r="387" spans="1:14" x14ac:dyDescent="0.25">
      <c r="A387">
        <v>33022200</v>
      </c>
      <c r="B387" t="s">
        <v>53</v>
      </c>
      <c r="C387" t="s">
        <v>53</v>
      </c>
      <c r="D387" t="s">
        <v>42</v>
      </c>
      <c r="E387" t="s">
        <v>54</v>
      </c>
      <c r="F387" t="s">
        <v>55</v>
      </c>
      <c r="G387" t="s">
        <v>171</v>
      </c>
      <c r="H387">
        <v>24</v>
      </c>
      <c r="I387">
        <v>24</v>
      </c>
      <c r="J387">
        <v>53</v>
      </c>
      <c r="K387">
        <v>4.9000000000000004</v>
      </c>
      <c r="L387">
        <v>5.42</v>
      </c>
      <c r="M387" t="s">
        <v>61</v>
      </c>
      <c r="N387">
        <v>0.17499999999999999</v>
      </c>
    </row>
    <row r="388" spans="1:14" x14ac:dyDescent="0.25">
      <c r="A388">
        <v>32702214</v>
      </c>
      <c r="B388" t="s">
        <v>53</v>
      </c>
      <c r="C388" t="s">
        <v>53</v>
      </c>
      <c r="D388" t="s">
        <v>42</v>
      </c>
      <c r="E388" t="s">
        <v>54</v>
      </c>
      <c r="F388" t="s">
        <v>55</v>
      </c>
      <c r="G388" t="s">
        <v>171</v>
      </c>
      <c r="H388">
        <v>18</v>
      </c>
      <c r="I388">
        <v>23</v>
      </c>
      <c r="J388">
        <v>59</v>
      </c>
      <c r="K388">
        <v>4.0999999999999996</v>
      </c>
      <c r="L388">
        <v>4.3899999999999997</v>
      </c>
      <c r="M388" t="s">
        <v>61</v>
      </c>
      <c r="N388">
        <v>0.16999999999999998</v>
      </c>
    </row>
    <row r="389" spans="1:14" x14ac:dyDescent="0.25">
      <c r="A389">
        <v>33022206</v>
      </c>
      <c r="B389" t="s">
        <v>53</v>
      </c>
      <c r="C389" t="s">
        <v>53</v>
      </c>
      <c r="D389" t="s">
        <v>42</v>
      </c>
      <c r="E389" t="s">
        <v>54</v>
      </c>
      <c r="F389" t="s">
        <v>55</v>
      </c>
      <c r="G389" t="s">
        <v>171</v>
      </c>
      <c r="H389">
        <v>21</v>
      </c>
      <c r="I389">
        <v>23</v>
      </c>
      <c r="J389">
        <v>56</v>
      </c>
      <c r="K389">
        <v>6.6</v>
      </c>
      <c r="L389">
        <v>7.32</v>
      </c>
      <c r="M389" t="s">
        <v>61</v>
      </c>
      <c r="N389">
        <v>0.17499999999999999</v>
      </c>
    </row>
    <row r="390" spans="1:14" x14ac:dyDescent="0.25">
      <c r="A390">
        <v>32922214</v>
      </c>
      <c r="B390" t="s">
        <v>53</v>
      </c>
      <c r="C390" t="s">
        <v>53</v>
      </c>
      <c r="D390" t="s">
        <v>42</v>
      </c>
      <c r="E390" t="s">
        <v>54</v>
      </c>
      <c r="F390" t="s">
        <v>55</v>
      </c>
      <c r="G390" t="s">
        <v>171</v>
      </c>
      <c r="H390">
        <v>26</v>
      </c>
      <c r="I390">
        <v>23</v>
      </c>
      <c r="J390">
        <v>51</v>
      </c>
      <c r="K390">
        <v>7.2</v>
      </c>
      <c r="L390">
        <v>7.59</v>
      </c>
      <c r="M390" t="s">
        <v>61</v>
      </c>
      <c r="N390">
        <v>0.17</v>
      </c>
    </row>
    <row r="391" spans="1:14" x14ac:dyDescent="0.25">
      <c r="A391">
        <v>32962208</v>
      </c>
      <c r="B391" t="s">
        <v>53</v>
      </c>
      <c r="C391" t="s">
        <v>53</v>
      </c>
      <c r="D391" t="s">
        <v>42</v>
      </c>
      <c r="E391" t="s">
        <v>54</v>
      </c>
      <c r="F391" t="s">
        <v>55</v>
      </c>
      <c r="G391" t="s">
        <v>171</v>
      </c>
      <c r="H391">
        <v>21</v>
      </c>
      <c r="I391">
        <v>23</v>
      </c>
      <c r="J391">
        <v>55</v>
      </c>
      <c r="K391">
        <v>7.2</v>
      </c>
      <c r="L391">
        <v>7.55</v>
      </c>
      <c r="M391" t="s">
        <v>61</v>
      </c>
      <c r="N391">
        <v>0.17499999999999999</v>
      </c>
    </row>
    <row r="392" spans="1:14" x14ac:dyDescent="0.25">
      <c r="A392">
        <v>32882200</v>
      </c>
      <c r="B392" t="s">
        <v>53</v>
      </c>
      <c r="C392" t="s">
        <v>53</v>
      </c>
      <c r="D392" t="s">
        <v>42</v>
      </c>
      <c r="E392" t="s">
        <v>54</v>
      </c>
      <c r="F392" t="s">
        <v>55</v>
      </c>
      <c r="G392" t="s">
        <v>171</v>
      </c>
      <c r="H392">
        <v>22</v>
      </c>
      <c r="I392">
        <v>20</v>
      </c>
      <c r="J392">
        <v>58</v>
      </c>
      <c r="K392">
        <v>4.5999999999999996</v>
      </c>
      <c r="L392">
        <v>5.26</v>
      </c>
      <c r="M392" t="s">
        <v>61</v>
      </c>
      <c r="N392">
        <v>0.16999999999999998</v>
      </c>
    </row>
    <row r="393" spans="1:14" x14ac:dyDescent="0.25">
      <c r="A393">
        <v>33322186</v>
      </c>
      <c r="B393" t="s">
        <v>53</v>
      </c>
      <c r="C393" t="s">
        <v>53</v>
      </c>
      <c r="D393" t="s">
        <v>42</v>
      </c>
      <c r="E393" t="s">
        <v>54</v>
      </c>
      <c r="F393" t="s">
        <v>55</v>
      </c>
      <c r="G393" t="s">
        <v>171</v>
      </c>
      <c r="H393">
        <v>24</v>
      </c>
      <c r="I393">
        <v>19</v>
      </c>
      <c r="J393">
        <v>57</v>
      </c>
      <c r="K393">
        <v>7.5</v>
      </c>
      <c r="L393">
        <v>8.08</v>
      </c>
      <c r="M393" t="s">
        <v>61</v>
      </c>
      <c r="N393">
        <v>0.17499999999999999</v>
      </c>
    </row>
    <row r="394" spans="1:14" x14ac:dyDescent="0.25">
      <c r="A394">
        <v>36322180</v>
      </c>
      <c r="B394" t="s">
        <v>181</v>
      </c>
      <c r="C394" t="s">
        <v>29</v>
      </c>
      <c r="D394" t="s">
        <v>30</v>
      </c>
      <c r="E394" t="s">
        <v>31</v>
      </c>
      <c r="F394" t="s">
        <v>32</v>
      </c>
      <c r="G394" t="s">
        <v>171</v>
      </c>
      <c r="H394">
        <v>7</v>
      </c>
      <c r="I394">
        <v>74</v>
      </c>
      <c r="J394">
        <v>19</v>
      </c>
      <c r="K394">
        <v>6.1</v>
      </c>
      <c r="L394">
        <v>6.34</v>
      </c>
      <c r="M394" t="s">
        <v>26</v>
      </c>
      <c r="N394">
        <v>0.08</v>
      </c>
    </row>
    <row r="395" spans="1:14" x14ac:dyDescent="0.25">
      <c r="A395">
        <v>35502152</v>
      </c>
      <c r="B395" t="s">
        <v>181</v>
      </c>
      <c r="C395" t="s">
        <v>29</v>
      </c>
      <c r="D395" t="s">
        <v>30</v>
      </c>
      <c r="E395" t="s">
        <v>31</v>
      </c>
      <c r="F395" t="s">
        <v>32</v>
      </c>
      <c r="G395" t="s">
        <v>171</v>
      </c>
      <c r="H395">
        <v>11</v>
      </c>
      <c r="I395">
        <v>48</v>
      </c>
      <c r="J395">
        <v>41</v>
      </c>
      <c r="K395">
        <v>7.2</v>
      </c>
      <c r="L395">
        <v>7.51</v>
      </c>
      <c r="M395" t="s">
        <v>59</v>
      </c>
      <c r="N395">
        <v>0.14500000000000002</v>
      </c>
    </row>
    <row r="396" spans="1:14" x14ac:dyDescent="0.25">
      <c r="A396">
        <v>35802196</v>
      </c>
      <c r="B396" t="s">
        <v>181</v>
      </c>
      <c r="C396" t="s">
        <v>29</v>
      </c>
      <c r="D396" t="s">
        <v>30</v>
      </c>
      <c r="E396" t="s">
        <v>31</v>
      </c>
      <c r="F396" t="s">
        <v>32</v>
      </c>
      <c r="G396" t="s">
        <v>171</v>
      </c>
      <c r="H396">
        <v>12</v>
      </c>
      <c r="I396">
        <v>48</v>
      </c>
      <c r="J396">
        <v>40</v>
      </c>
      <c r="K396">
        <v>5.3</v>
      </c>
      <c r="L396">
        <v>5.46</v>
      </c>
      <c r="M396" t="s">
        <v>59</v>
      </c>
      <c r="N396">
        <v>0.14000000000000001</v>
      </c>
    </row>
    <row r="397" spans="1:14" x14ac:dyDescent="0.25">
      <c r="A397">
        <v>35922210</v>
      </c>
      <c r="B397" t="s">
        <v>181</v>
      </c>
      <c r="C397" t="s">
        <v>29</v>
      </c>
      <c r="D397" t="s">
        <v>30</v>
      </c>
      <c r="E397" t="s">
        <v>31</v>
      </c>
      <c r="F397" t="s">
        <v>32</v>
      </c>
      <c r="G397" t="s">
        <v>171</v>
      </c>
      <c r="H397">
        <v>13</v>
      </c>
      <c r="I397">
        <v>47</v>
      </c>
      <c r="J397">
        <v>39</v>
      </c>
      <c r="K397">
        <v>5.6</v>
      </c>
      <c r="L397">
        <v>5.83</v>
      </c>
      <c r="M397" t="s">
        <v>59</v>
      </c>
      <c r="N397">
        <v>0.14500000000000002</v>
      </c>
    </row>
    <row r="398" spans="1:14" x14ac:dyDescent="0.25">
      <c r="A398">
        <v>36422180</v>
      </c>
      <c r="B398" t="s">
        <v>181</v>
      </c>
      <c r="C398" t="s">
        <v>29</v>
      </c>
      <c r="D398" t="s">
        <v>30</v>
      </c>
      <c r="E398" t="s">
        <v>31</v>
      </c>
      <c r="F398" t="s">
        <v>32</v>
      </c>
      <c r="G398" t="s">
        <v>171</v>
      </c>
      <c r="H398">
        <v>17</v>
      </c>
      <c r="I398">
        <v>44</v>
      </c>
      <c r="J398">
        <v>39</v>
      </c>
      <c r="K398">
        <v>6.2</v>
      </c>
      <c r="L398">
        <v>6.37</v>
      </c>
      <c r="M398" t="s">
        <v>59</v>
      </c>
      <c r="N398">
        <v>0.14500000000000002</v>
      </c>
    </row>
    <row r="399" spans="1:14" x14ac:dyDescent="0.25">
      <c r="A399">
        <v>36082152</v>
      </c>
      <c r="B399" t="s">
        <v>181</v>
      </c>
      <c r="C399" t="s">
        <v>29</v>
      </c>
      <c r="D399" t="s">
        <v>30</v>
      </c>
      <c r="E399" t="s">
        <v>31</v>
      </c>
      <c r="F399" t="s">
        <v>32</v>
      </c>
      <c r="G399" t="s">
        <v>171</v>
      </c>
      <c r="H399">
        <v>18</v>
      </c>
      <c r="I399">
        <v>44</v>
      </c>
      <c r="J399">
        <v>39</v>
      </c>
      <c r="K399">
        <v>7</v>
      </c>
      <c r="L399">
        <v>7.62</v>
      </c>
      <c r="M399" t="s">
        <v>59</v>
      </c>
      <c r="N399">
        <v>0.14000000000000001</v>
      </c>
    </row>
    <row r="400" spans="1:14" x14ac:dyDescent="0.25">
      <c r="A400">
        <v>35702140</v>
      </c>
      <c r="B400" t="s">
        <v>181</v>
      </c>
      <c r="C400" t="s">
        <v>29</v>
      </c>
      <c r="D400" t="s">
        <v>30</v>
      </c>
      <c r="E400" t="s">
        <v>31</v>
      </c>
      <c r="F400" t="s">
        <v>32</v>
      </c>
      <c r="G400" t="s">
        <v>171</v>
      </c>
      <c r="H400">
        <v>14</v>
      </c>
      <c r="I400">
        <v>44</v>
      </c>
      <c r="J400">
        <v>42</v>
      </c>
      <c r="K400">
        <v>6.9</v>
      </c>
      <c r="L400">
        <v>7.24</v>
      </c>
      <c r="M400" t="s">
        <v>59</v>
      </c>
      <c r="N400">
        <v>0.14500000000000002</v>
      </c>
    </row>
    <row r="401" spans="1:14" x14ac:dyDescent="0.25">
      <c r="A401">
        <v>36222164</v>
      </c>
      <c r="B401" t="s">
        <v>181</v>
      </c>
      <c r="C401" t="s">
        <v>29</v>
      </c>
      <c r="D401" t="s">
        <v>30</v>
      </c>
      <c r="E401" t="s">
        <v>31</v>
      </c>
      <c r="F401" t="s">
        <v>32</v>
      </c>
      <c r="G401" t="s">
        <v>171</v>
      </c>
      <c r="H401">
        <v>17</v>
      </c>
      <c r="I401">
        <v>42</v>
      </c>
      <c r="J401">
        <v>41</v>
      </c>
      <c r="K401">
        <v>6.4</v>
      </c>
      <c r="L401">
        <v>6.57</v>
      </c>
      <c r="M401" t="s">
        <v>59</v>
      </c>
      <c r="N401">
        <v>0.14500000000000002</v>
      </c>
    </row>
    <row r="402" spans="1:14" x14ac:dyDescent="0.25">
      <c r="A402">
        <v>35782180</v>
      </c>
      <c r="B402" t="s">
        <v>181</v>
      </c>
      <c r="C402" t="s">
        <v>29</v>
      </c>
      <c r="D402" t="s">
        <v>30</v>
      </c>
      <c r="E402" t="s">
        <v>31</v>
      </c>
      <c r="F402" t="s">
        <v>32</v>
      </c>
      <c r="G402" t="s">
        <v>171</v>
      </c>
      <c r="H402">
        <v>16</v>
      </c>
      <c r="I402">
        <v>37</v>
      </c>
      <c r="J402">
        <v>47</v>
      </c>
      <c r="K402">
        <v>5.8</v>
      </c>
      <c r="L402">
        <v>6.05</v>
      </c>
      <c r="M402" t="s">
        <v>59</v>
      </c>
      <c r="N402">
        <v>0.14000000000000001</v>
      </c>
    </row>
    <row r="403" spans="1:14" x14ac:dyDescent="0.25">
      <c r="A403">
        <v>35702222</v>
      </c>
      <c r="B403" t="s">
        <v>181</v>
      </c>
      <c r="C403" t="s">
        <v>29</v>
      </c>
      <c r="D403" t="s">
        <v>30</v>
      </c>
      <c r="E403" t="s">
        <v>31</v>
      </c>
      <c r="F403" t="s">
        <v>32</v>
      </c>
      <c r="G403" t="s">
        <v>171</v>
      </c>
      <c r="H403">
        <v>14</v>
      </c>
      <c r="I403">
        <v>37</v>
      </c>
      <c r="J403">
        <v>49</v>
      </c>
      <c r="K403">
        <v>5.2</v>
      </c>
      <c r="L403">
        <v>5.42</v>
      </c>
      <c r="M403" t="s">
        <v>59</v>
      </c>
      <c r="N403">
        <v>0.14500000000000002</v>
      </c>
    </row>
    <row r="404" spans="1:14" x14ac:dyDescent="0.25">
      <c r="A404">
        <v>36282174</v>
      </c>
      <c r="B404" t="s">
        <v>181</v>
      </c>
      <c r="C404" t="s">
        <v>29</v>
      </c>
      <c r="D404" t="s">
        <v>30</v>
      </c>
      <c r="E404" t="s">
        <v>31</v>
      </c>
      <c r="F404" t="s">
        <v>32</v>
      </c>
      <c r="G404" t="s">
        <v>171</v>
      </c>
      <c r="H404">
        <v>24</v>
      </c>
      <c r="I404">
        <v>36</v>
      </c>
      <c r="J404">
        <v>40</v>
      </c>
      <c r="K404">
        <v>7.2</v>
      </c>
      <c r="L404">
        <v>7.57</v>
      </c>
      <c r="M404" t="s">
        <v>59</v>
      </c>
      <c r="N404">
        <v>0.14500000000000002</v>
      </c>
    </row>
    <row r="405" spans="1:14" x14ac:dyDescent="0.25">
      <c r="A405">
        <v>35842172</v>
      </c>
      <c r="B405" t="s">
        <v>181</v>
      </c>
      <c r="C405" t="s">
        <v>29</v>
      </c>
      <c r="D405" t="s">
        <v>30</v>
      </c>
      <c r="E405" t="s">
        <v>31</v>
      </c>
      <c r="F405" t="s">
        <v>32</v>
      </c>
      <c r="G405" t="s">
        <v>171</v>
      </c>
      <c r="H405">
        <v>17</v>
      </c>
      <c r="I405">
        <v>35</v>
      </c>
      <c r="J405">
        <v>48</v>
      </c>
      <c r="K405">
        <v>7</v>
      </c>
      <c r="L405">
        <v>7.19</v>
      </c>
      <c r="M405" t="s">
        <v>59</v>
      </c>
      <c r="N405">
        <v>0.14500000000000002</v>
      </c>
    </row>
    <row r="406" spans="1:14" x14ac:dyDescent="0.25">
      <c r="A406">
        <v>35822156</v>
      </c>
      <c r="B406" t="s">
        <v>181</v>
      </c>
      <c r="C406" t="s">
        <v>29</v>
      </c>
      <c r="D406" t="s">
        <v>30</v>
      </c>
      <c r="E406" t="s">
        <v>31</v>
      </c>
      <c r="F406" t="s">
        <v>32</v>
      </c>
      <c r="G406" t="s">
        <v>171</v>
      </c>
      <c r="H406">
        <v>28</v>
      </c>
      <c r="I406">
        <v>35</v>
      </c>
      <c r="J406">
        <v>38</v>
      </c>
      <c r="K406">
        <v>6.9</v>
      </c>
      <c r="L406">
        <v>7.32</v>
      </c>
      <c r="M406" t="s">
        <v>60</v>
      </c>
      <c r="N406">
        <v>0.14500000000000002</v>
      </c>
    </row>
    <row r="407" spans="1:14" x14ac:dyDescent="0.25">
      <c r="A407">
        <v>35922202</v>
      </c>
      <c r="B407" t="s">
        <v>181</v>
      </c>
      <c r="C407" t="s">
        <v>29</v>
      </c>
      <c r="D407" t="s">
        <v>30</v>
      </c>
      <c r="E407" t="s">
        <v>31</v>
      </c>
      <c r="F407" t="s">
        <v>32</v>
      </c>
      <c r="G407" t="s">
        <v>171</v>
      </c>
      <c r="H407">
        <v>16</v>
      </c>
      <c r="I407">
        <v>34</v>
      </c>
      <c r="J407">
        <v>50</v>
      </c>
      <c r="K407">
        <v>4.9000000000000004</v>
      </c>
      <c r="L407">
        <v>5.36</v>
      </c>
      <c r="M407" t="s">
        <v>61</v>
      </c>
      <c r="N407">
        <v>0.16999999999999998</v>
      </c>
    </row>
    <row r="408" spans="1:14" x14ac:dyDescent="0.25">
      <c r="A408">
        <v>35882194</v>
      </c>
      <c r="B408" t="s">
        <v>181</v>
      </c>
      <c r="C408" t="s">
        <v>29</v>
      </c>
      <c r="D408" t="s">
        <v>30</v>
      </c>
      <c r="E408" t="s">
        <v>31</v>
      </c>
      <c r="F408" t="s">
        <v>32</v>
      </c>
      <c r="G408" t="s">
        <v>171</v>
      </c>
      <c r="H408">
        <v>16</v>
      </c>
      <c r="I408">
        <v>34</v>
      </c>
      <c r="J408">
        <v>50</v>
      </c>
      <c r="K408">
        <v>6</v>
      </c>
      <c r="L408">
        <v>6.22</v>
      </c>
      <c r="M408" t="s">
        <v>61</v>
      </c>
      <c r="N408">
        <v>0.16999999999999998</v>
      </c>
    </row>
    <row r="409" spans="1:14" x14ac:dyDescent="0.25">
      <c r="A409">
        <v>36342154</v>
      </c>
      <c r="B409" t="s">
        <v>181</v>
      </c>
      <c r="C409" t="s">
        <v>29</v>
      </c>
      <c r="D409" t="s">
        <v>30</v>
      </c>
      <c r="E409" t="s">
        <v>31</v>
      </c>
      <c r="F409" t="s">
        <v>32</v>
      </c>
      <c r="G409" t="s">
        <v>171</v>
      </c>
      <c r="H409">
        <v>23</v>
      </c>
      <c r="I409">
        <v>33</v>
      </c>
      <c r="J409">
        <v>44</v>
      </c>
      <c r="K409">
        <v>6.9</v>
      </c>
      <c r="L409">
        <v>7.1</v>
      </c>
      <c r="M409" t="s">
        <v>59</v>
      </c>
      <c r="N409">
        <v>0.14000000000000001</v>
      </c>
    </row>
    <row r="410" spans="1:14" x14ac:dyDescent="0.25">
      <c r="A410">
        <v>35882176</v>
      </c>
      <c r="B410" t="s">
        <v>181</v>
      </c>
      <c r="C410" t="s">
        <v>29</v>
      </c>
      <c r="D410" t="s">
        <v>30</v>
      </c>
      <c r="E410" t="s">
        <v>31</v>
      </c>
      <c r="F410" t="s">
        <v>32</v>
      </c>
      <c r="G410" t="s">
        <v>171</v>
      </c>
      <c r="H410">
        <v>16</v>
      </c>
      <c r="I410">
        <v>33</v>
      </c>
      <c r="J410">
        <v>50</v>
      </c>
      <c r="K410">
        <v>7.2</v>
      </c>
      <c r="L410">
        <v>7.45</v>
      </c>
      <c r="M410" t="s">
        <v>61</v>
      </c>
      <c r="N410">
        <v>0.16999999999999998</v>
      </c>
    </row>
    <row r="411" spans="1:14" x14ac:dyDescent="0.25">
      <c r="A411">
        <v>35722188</v>
      </c>
      <c r="B411" t="s">
        <v>181</v>
      </c>
      <c r="C411" t="s">
        <v>29</v>
      </c>
      <c r="D411" t="s">
        <v>30</v>
      </c>
      <c r="E411" t="s">
        <v>31</v>
      </c>
      <c r="F411" t="s">
        <v>32</v>
      </c>
      <c r="G411" t="s">
        <v>171</v>
      </c>
      <c r="H411">
        <v>23</v>
      </c>
      <c r="I411">
        <v>33</v>
      </c>
      <c r="J411">
        <v>45</v>
      </c>
      <c r="K411">
        <v>7</v>
      </c>
      <c r="L411">
        <v>7.31</v>
      </c>
      <c r="M411" t="s">
        <v>59</v>
      </c>
      <c r="N411">
        <v>0.14000000000000001</v>
      </c>
    </row>
    <row r="412" spans="1:14" x14ac:dyDescent="0.25">
      <c r="A412">
        <v>36182182</v>
      </c>
      <c r="B412" t="s">
        <v>181</v>
      </c>
      <c r="C412" t="s">
        <v>29</v>
      </c>
      <c r="D412" t="s">
        <v>30</v>
      </c>
      <c r="E412" t="s">
        <v>31</v>
      </c>
      <c r="F412" t="s">
        <v>32</v>
      </c>
      <c r="G412" t="s">
        <v>171</v>
      </c>
      <c r="H412">
        <v>23</v>
      </c>
      <c r="I412">
        <v>30</v>
      </c>
      <c r="J412">
        <v>47</v>
      </c>
      <c r="K412">
        <v>6.1</v>
      </c>
      <c r="L412">
        <v>6.25</v>
      </c>
      <c r="M412" t="s">
        <v>59</v>
      </c>
      <c r="N412">
        <v>0.14000000000000001</v>
      </c>
    </row>
    <row r="413" spans="1:14" x14ac:dyDescent="0.25">
      <c r="A413">
        <v>36282144</v>
      </c>
      <c r="B413" t="s">
        <v>181</v>
      </c>
      <c r="C413" t="s">
        <v>29</v>
      </c>
      <c r="D413" t="s">
        <v>30</v>
      </c>
      <c r="E413" t="s">
        <v>31</v>
      </c>
      <c r="F413" t="s">
        <v>32</v>
      </c>
      <c r="G413" t="s">
        <v>171</v>
      </c>
      <c r="H413">
        <v>20</v>
      </c>
      <c r="I413">
        <v>30</v>
      </c>
      <c r="J413">
        <v>50</v>
      </c>
      <c r="K413">
        <v>7.2</v>
      </c>
      <c r="L413">
        <v>7.61</v>
      </c>
      <c r="M413" t="s">
        <v>61</v>
      </c>
      <c r="N413">
        <v>0.17499999999999999</v>
      </c>
    </row>
    <row r="414" spans="1:14" x14ac:dyDescent="0.25">
      <c r="A414">
        <v>35702180</v>
      </c>
      <c r="B414" t="s">
        <v>181</v>
      </c>
      <c r="C414" t="s">
        <v>29</v>
      </c>
      <c r="D414" t="s">
        <v>30</v>
      </c>
      <c r="E414" t="s">
        <v>31</v>
      </c>
      <c r="F414" t="s">
        <v>32</v>
      </c>
      <c r="G414" t="s">
        <v>171</v>
      </c>
      <c r="H414">
        <v>19</v>
      </c>
      <c r="I414">
        <v>29</v>
      </c>
      <c r="J414">
        <v>51</v>
      </c>
      <c r="K414">
        <v>4.9000000000000004</v>
      </c>
      <c r="L414">
        <v>5.16</v>
      </c>
      <c r="M414" t="s">
        <v>61</v>
      </c>
      <c r="N414">
        <v>0.17499999999999999</v>
      </c>
    </row>
    <row r="415" spans="1:14" x14ac:dyDescent="0.25">
      <c r="A415">
        <v>35742184</v>
      </c>
      <c r="B415" t="s">
        <v>181</v>
      </c>
      <c r="C415" t="s">
        <v>29</v>
      </c>
      <c r="D415" t="s">
        <v>30</v>
      </c>
      <c r="E415" t="s">
        <v>31</v>
      </c>
      <c r="F415" t="s">
        <v>32</v>
      </c>
      <c r="G415" t="s">
        <v>171</v>
      </c>
      <c r="H415">
        <v>22</v>
      </c>
      <c r="I415">
        <v>29</v>
      </c>
      <c r="J415">
        <v>48</v>
      </c>
      <c r="K415">
        <v>7.2</v>
      </c>
      <c r="L415">
        <v>7.32</v>
      </c>
      <c r="M415" t="s">
        <v>59</v>
      </c>
      <c r="N415">
        <v>0.14500000000000002</v>
      </c>
    </row>
    <row r="416" spans="1:14" x14ac:dyDescent="0.25">
      <c r="A416">
        <v>35662186</v>
      </c>
      <c r="B416" t="s">
        <v>181</v>
      </c>
      <c r="C416" t="s">
        <v>29</v>
      </c>
      <c r="D416" t="s">
        <v>30</v>
      </c>
      <c r="E416" t="s">
        <v>31</v>
      </c>
      <c r="F416" t="s">
        <v>32</v>
      </c>
      <c r="G416" t="s">
        <v>171</v>
      </c>
      <c r="H416">
        <v>22</v>
      </c>
      <c r="I416">
        <v>28</v>
      </c>
      <c r="J416">
        <v>50</v>
      </c>
      <c r="K416">
        <v>7.2</v>
      </c>
      <c r="L416">
        <v>7.5</v>
      </c>
      <c r="M416" t="s">
        <v>61</v>
      </c>
      <c r="N416">
        <v>0.16999999999999998</v>
      </c>
    </row>
    <row r="417" spans="1:14" x14ac:dyDescent="0.25">
      <c r="A417">
        <v>36022204</v>
      </c>
      <c r="B417" t="s">
        <v>181</v>
      </c>
      <c r="C417" t="s">
        <v>29</v>
      </c>
      <c r="D417" t="s">
        <v>30</v>
      </c>
      <c r="E417" t="s">
        <v>31</v>
      </c>
      <c r="F417" t="s">
        <v>32</v>
      </c>
      <c r="G417" t="s">
        <v>171</v>
      </c>
      <c r="H417">
        <v>19</v>
      </c>
      <c r="I417">
        <v>27</v>
      </c>
      <c r="J417">
        <v>54</v>
      </c>
      <c r="K417">
        <v>4.3</v>
      </c>
      <c r="L417">
        <v>4.74</v>
      </c>
      <c r="M417" t="s">
        <v>61</v>
      </c>
      <c r="N417">
        <v>0.17499999999999999</v>
      </c>
    </row>
    <row r="418" spans="1:14" x14ac:dyDescent="0.25">
      <c r="A418">
        <v>36122170</v>
      </c>
      <c r="B418" t="s">
        <v>181</v>
      </c>
      <c r="C418" t="s">
        <v>29</v>
      </c>
      <c r="D418" t="s">
        <v>30</v>
      </c>
      <c r="E418" t="s">
        <v>31</v>
      </c>
      <c r="F418" t="s">
        <v>32</v>
      </c>
      <c r="G418" t="s">
        <v>171</v>
      </c>
      <c r="H418">
        <v>20</v>
      </c>
      <c r="I418">
        <v>26</v>
      </c>
      <c r="J418">
        <v>53</v>
      </c>
      <c r="K418">
        <v>6.9</v>
      </c>
      <c r="L418">
        <v>7.19</v>
      </c>
      <c r="M418" t="s">
        <v>61</v>
      </c>
      <c r="N418">
        <v>0.17499999999999999</v>
      </c>
    </row>
    <row r="419" spans="1:14" x14ac:dyDescent="0.25">
      <c r="A419">
        <v>35702144</v>
      </c>
      <c r="B419" t="s">
        <v>181</v>
      </c>
      <c r="C419" t="s">
        <v>29</v>
      </c>
      <c r="D419" t="s">
        <v>30</v>
      </c>
      <c r="E419" t="s">
        <v>31</v>
      </c>
      <c r="F419" t="s">
        <v>32</v>
      </c>
      <c r="G419" t="s">
        <v>171</v>
      </c>
      <c r="H419">
        <v>28</v>
      </c>
      <c r="I419">
        <v>26</v>
      </c>
      <c r="J419">
        <v>46</v>
      </c>
      <c r="K419">
        <v>7.3</v>
      </c>
      <c r="L419">
        <v>7.6</v>
      </c>
      <c r="M419" t="s">
        <v>60</v>
      </c>
      <c r="N419">
        <v>0.14500000000000002</v>
      </c>
    </row>
    <row r="420" spans="1:14" x14ac:dyDescent="0.25">
      <c r="A420">
        <v>35582196</v>
      </c>
      <c r="B420" t="s">
        <v>181</v>
      </c>
      <c r="C420" t="s">
        <v>29</v>
      </c>
      <c r="D420" t="s">
        <v>30</v>
      </c>
      <c r="E420" t="s">
        <v>31</v>
      </c>
      <c r="F420" t="s">
        <v>32</v>
      </c>
      <c r="G420" t="s">
        <v>171</v>
      </c>
      <c r="H420">
        <v>26</v>
      </c>
      <c r="I420">
        <v>25</v>
      </c>
      <c r="J420">
        <v>49</v>
      </c>
      <c r="K420">
        <v>7.3</v>
      </c>
      <c r="L420">
        <v>7.55</v>
      </c>
      <c r="M420" t="s">
        <v>59</v>
      </c>
      <c r="N420">
        <v>0.14500000000000002</v>
      </c>
    </row>
    <row r="421" spans="1:14" x14ac:dyDescent="0.25">
      <c r="A421">
        <v>35962162</v>
      </c>
      <c r="B421" t="s">
        <v>181</v>
      </c>
      <c r="C421" t="s">
        <v>29</v>
      </c>
      <c r="D421" t="s">
        <v>30</v>
      </c>
      <c r="E421" t="s">
        <v>31</v>
      </c>
      <c r="F421" t="s">
        <v>32</v>
      </c>
      <c r="G421" t="s">
        <v>171</v>
      </c>
      <c r="H421">
        <v>28</v>
      </c>
      <c r="I421">
        <v>24</v>
      </c>
      <c r="J421">
        <v>48</v>
      </c>
      <c r="K421">
        <v>7.3</v>
      </c>
      <c r="L421">
        <v>7.72</v>
      </c>
      <c r="M421" t="s">
        <v>60</v>
      </c>
      <c r="N421">
        <v>0.14500000000000002</v>
      </c>
    </row>
    <row r="422" spans="1:14" x14ac:dyDescent="0.25">
      <c r="A422">
        <v>35902178</v>
      </c>
      <c r="B422" t="s">
        <v>181</v>
      </c>
      <c r="C422" t="s">
        <v>29</v>
      </c>
      <c r="D422" t="s">
        <v>30</v>
      </c>
      <c r="E422" t="s">
        <v>31</v>
      </c>
      <c r="F422" t="s">
        <v>32</v>
      </c>
      <c r="G422" t="s">
        <v>171</v>
      </c>
      <c r="H422">
        <v>22</v>
      </c>
      <c r="I422">
        <v>24</v>
      </c>
      <c r="J422">
        <v>55</v>
      </c>
      <c r="K422">
        <v>6.6</v>
      </c>
      <c r="L422">
        <v>6.76</v>
      </c>
      <c r="M422" t="s">
        <v>61</v>
      </c>
      <c r="N422">
        <v>0.16999999999999998</v>
      </c>
    </row>
    <row r="423" spans="1:14" x14ac:dyDescent="0.25">
      <c r="A423">
        <v>36302178</v>
      </c>
      <c r="B423" t="s">
        <v>181</v>
      </c>
      <c r="C423" t="s">
        <v>29</v>
      </c>
      <c r="D423" t="s">
        <v>30</v>
      </c>
      <c r="E423" t="s">
        <v>31</v>
      </c>
      <c r="F423" t="s">
        <v>32</v>
      </c>
      <c r="G423" t="s">
        <v>171</v>
      </c>
      <c r="H423">
        <v>23</v>
      </c>
      <c r="I423">
        <v>24</v>
      </c>
      <c r="J423">
        <v>53</v>
      </c>
      <c r="K423">
        <v>6.9</v>
      </c>
      <c r="L423">
        <v>7.04</v>
      </c>
      <c r="M423" t="s">
        <v>61</v>
      </c>
      <c r="N423">
        <v>0.17499999999999999</v>
      </c>
    </row>
    <row r="424" spans="1:14" x14ac:dyDescent="0.25">
      <c r="A424">
        <v>35922220</v>
      </c>
      <c r="B424" t="s">
        <v>181</v>
      </c>
      <c r="C424" t="s">
        <v>29</v>
      </c>
      <c r="D424" t="s">
        <v>30</v>
      </c>
      <c r="E424" t="s">
        <v>31</v>
      </c>
      <c r="F424" t="s">
        <v>32</v>
      </c>
      <c r="G424" t="s">
        <v>171</v>
      </c>
      <c r="H424">
        <v>16</v>
      </c>
      <c r="I424">
        <v>24</v>
      </c>
      <c r="J424">
        <v>60</v>
      </c>
      <c r="K424">
        <v>5.5</v>
      </c>
      <c r="L424">
        <v>5.77</v>
      </c>
      <c r="M424" t="s">
        <v>61</v>
      </c>
      <c r="N424">
        <v>0.16999999999999998</v>
      </c>
    </row>
    <row r="425" spans="1:14" x14ac:dyDescent="0.25">
      <c r="A425">
        <v>35582164</v>
      </c>
      <c r="B425" t="s">
        <v>181</v>
      </c>
      <c r="C425" t="s">
        <v>29</v>
      </c>
      <c r="D425" t="s">
        <v>30</v>
      </c>
      <c r="E425" t="s">
        <v>31</v>
      </c>
      <c r="F425" t="s">
        <v>32</v>
      </c>
      <c r="G425" t="s">
        <v>171</v>
      </c>
      <c r="H425">
        <v>27</v>
      </c>
      <c r="I425">
        <v>24</v>
      </c>
      <c r="J425">
        <v>49</v>
      </c>
      <c r="K425">
        <v>7.3</v>
      </c>
      <c r="L425">
        <v>8.02</v>
      </c>
      <c r="M425" t="s">
        <v>59</v>
      </c>
      <c r="N425">
        <v>0.155</v>
      </c>
    </row>
    <row r="426" spans="1:14" x14ac:dyDescent="0.25">
      <c r="A426">
        <v>35602224</v>
      </c>
      <c r="B426" t="s">
        <v>181</v>
      </c>
      <c r="C426" t="s">
        <v>29</v>
      </c>
      <c r="D426" t="s">
        <v>30</v>
      </c>
      <c r="E426" t="s">
        <v>31</v>
      </c>
      <c r="F426" t="s">
        <v>32</v>
      </c>
      <c r="G426" t="s">
        <v>171</v>
      </c>
      <c r="H426">
        <v>18</v>
      </c>
      <c r="I426">
        <v>23</v>
      </c>
      <c r="J426">
        <v>60</v>
      </c>
      <c r="K426">
        <v>5.5</v>
      </c>
      <c r="L426">
        <v>5.75</v>
      </c>
      <c r="M426" t="s">
        <v>61</v>
      </c>
      <c r="N426">
        <v>0.16999999999999998</v>
      </c>
    </row>
    <row r="427" spans="1:14" x14ac:dyDescent="0.25">
      <c r="A427">
        <v>36182164</v>
      </c>
      <c r="B427" t="s">
        <v>181</v>
      </c>
      <c r="C427" t="s">
        <v>29</v>
      </c>
      <c r="D427" t="s">
        <v>30</v>
      </c>
      <c r="E427" t="s">
        <v>31</v>
      </c>
      <c r="F427" t="s">
        <v>32</v>
      </c>
      <c r="G427" t="s">
        <v>171</v>
      </c>
      <c r="H427">
        <v>24</v>
      </c>
      <c r="I427">
        <v>22</v>
      </c>
      <c r="J427">
        <v>54</v>
      </c>
      <c r="K427">
        <v>7.2</v>
      </c>
      <c r="L427">
        <v>7.53</v>
      </c>
      <c r="M427" t="s">
        <v>61</v>
      </c>
      <c r="N427">
        <v>0.17499999999999999</v>
      </c>
    </row>
    <row r="428" spans="1:14" x14ac:dyDescent="0.25">
      <c r="A428">
        <v>35922174</v>
      </c>
      <c r="B428" t="s">
        <v>181</v>
      </c>
      <c r="C428" t="s">
        <v>29</v>
      </c>
      <c r="D428" t="s">
        <v>30</v>
      </c>
      <c r="E428" t="s">
        <v>31</v>
      </c>
      <c r="F428" t="s">
        <v>32</v>
      </c>
      <c r="G428" t="s">
        <v>171</v>
      </c>
      <c r="H428">
        <v>27</v>
      </c>
      <c r="I428">
        <v>20</v>
      </c>
      <c r="J428">
        <v>53</v>
      </c>
      <c r="K428">
        <v>7.4</v>
      </c>
      <c r="L428">
        <v>7.61</v>
      </c>
      <c r="M428" t="s">
        <v>61</v>
      </c>
      <c r="N428">
        <v>0.17</v>
      </c>
    </row>
    <row r="429" spans="1:14" x14ac:dyDescent="0.25">
      <c r="A429">
        <v>35922162</v>
      </c>
      <c r="B429" t="s">
        <v>181</v>
      </c>
      <c r="C429" t="s">
        <v>29</v>
      </c>
      <c r="D429" t="s">
        <v>30</v>
      </c>
      <c r="E429" t="s">
        <v>31</v>
      </c>
      <c r="F429" t="s">
        <v>32</v>
      </c>
      <c r="G429" t="s">
        <v>171</v>
      </c>
      <c r="H429">
        <v>34</v>
      </c>
      <c r="I429">
        <v>19</v>
      </c>
      <c r="J429">
        <v>47</v>
      </c>
      <c r="K429">
        <v>7.1</v>
      </c>
      <c r="L429">
        <v>7.34</v>
      </c>
      <c r="M429" t="s">
        <v>63</v>
      </c>
      <c r="N429">
        <v>0.16500000000000001</v>
      </c>
    </row>
    <row r="430" spans="1:14" x14ac:dyDescent="0.25">
      <c r="A430">
        <v>35682188</v>
      </c>
      <c r="B430" t="s">
        <v>181</v>
      </c>
      <c r="C430" t="s">
        <v>29</v>
      </c>
      <c r="D430" t="s">
        <v>30</v>
      </c>
      <c r="E430" t="s">
        <v>31</v>
      </c>
      <c r="F430" t="s">
        <v>32</v>
      </c>
      <c r="G430" t="s">
        <v>171</v>
      </c>
      <c r="H430">
        <v>30</v>
      </c>
      <c r="I430">
        <v>19</v>
      </c>
      <c r="J430">
        <v>50</v>
      </c>
      <c r="K430">
        <v>6.7</v>
      </c>
      <c r="L430">
        <v>6.79</v>
      </c>
      <c r="M430" t="s">
        <v>63</v>
      </c>
      <c r="N430">
        <v>0.16</v>
      </c>
    </row>
    <row r="431" spans="1:14" x14ac:dyDescent="0.25">
      <c r="A431">
        <v>35662100</v>
      </c>
      <c r="B431" t="s">
        <v>181</v>
      </c>
      <c r="C431" t="s">
        <v>29</v>
      </c>
      <c r="D431" t="s">
        <v>30</v>
      </c>
      <c r="E431" t="s">
        <v>31</v>
      </c>
      <c r="F431" t="s">
        <v>32</v>
      </c>
      <c r="G431" t="s">
        <v>171</v>
      </c>
      <c r="H431">
        <v>39</v>
      </c>
      <c r="I431">
        <v>15</v>
      </c>
      <c r="J431">
        <v>45</v>
      </c>
      <c r="K431">
        <v>7.5</v>
      </c>
      <c r="L431">
        <v>7.88</v>
      </c>
      <c r="M431" t="s">
        <v>63</v>
      </c>
      <c r="N431">
        <v>0.15</v>
      </c>
    </row>
    <row r="432" spans="1:14" x14ac:dyDescent="0.25">
      <c r="A432">
        <v>29361638</v>
      </c>
      <c r="B432" t="s">
        <v>179</v>
      </c>
      <c r="C432" t="s">
        <v>39</v>
      </c>
      <c r="D432" t="s">
        <v>5</v>
      </c>
      <c r="E432" t="s">
        <v>6</v>
      </c>
      <c r="F432" t="s">
        <v>40</v>
      </c>
      <c r="G432" t="s">
        <v>171</v>
      </c>
      <c r="H432">
        <v>6</v>
      </c>
      <c r="I432">
        <v>67</v>
      </c>
      <c r="J432">
        <v>27</v>
      </c>
      <c r="K432">
        <v>3.8</v>
      </c>
      <c r="L432">
        <v>4.46</v>
      </c>
      <c r="M432" t="s">
        <v>26</v>
      </c>
      <c r="N432">
        <v>0.1</v>
      </c>
    </row>
    <row r="433" spans="1:14" x14ac:dyDescent="0.25">
      <c r="A433">
        <v>29841626</v>
      </c>
      <c r="B433" t="s">
        <v>179</v>
      </c>
      <c r="C433" t="s">
        <v>39</v>
      </c>
      <c r="D433" t="s">
        <v>5</v>
      </c>
      <c r="E433" t="s">
        <v>6</v>
      </c>
      <c r="F433" t="s">
        <v>40</v>
      </c>
      <c r="G433" t="s">
        <v>171</v>
      </c>
      <c r="H433">
        <v>12</v>
      </c>
      <c r="I433">
        <v>67</v>
      </c>
      <c r="J433">
        <v>21</v>
      </c>
      <c r="K433">
        <v>7.5</v>
      </c>
      <c r="L433">
        <v>8.15</v>
      </c>
      <c r="M433" t="s">
        <v>26</v>
      </c>
      <c r="N433">
        <v>0.105</v>
      </c>
    </row>
    <row r="434" spans="1:14" x14ac:dyDescent="0.25">
      <c r="A434">
        <v>29681628</v>
      </c>
      <c r="B434" t="s">
        <v>179</v>
      </c>
      <c r="C434" t="s">
        <v>39</v>
      </c>
      <c r="D434" t="s">
        <v>5</v>
      </c>
      <c r="E434" t="s">
        <v>6</v>
      </c>
      <c r="F434" t="s">
        <v>40</v>
      </c>
      <c r="G434" t="s">
        <v>171</v>
      </c>
      <c r="H434">
        <v>8</v>
      </c>
      <c r="I434">
        <v>64</v>
      </c>
      <c r="J434">
        <v>28</v>
      </c>
      <c r="K434">
        <v>6.1</v>
      </c>
      <c r="L434">
        <v>6.42</v>
      </c>
      <c r="M434" t="s">
        <v>26</v>
      </c>
      <c r="N434">
        <v>0.1</v>
      </c>
    </row>
    <row r="435" spans="1:14" x14ac:dyDescent="0.25">
      <c r="A435">
        <v>29901646</v>
      </c>
      <c r="B435" t="s">
        <v>179</v>
      </c>
      <c r="C435" t="s">
        <v>39</v>
      </c>
      <c r="D435" t="s">
        <v>5</v>
      </c>
      <c r="E435" t="s">
        <v>6</v>
      </c>
      <c r="F435" t="s">
        <v>40</v>
      </c>
      <c r="G435" t="s">
        <v>171</v>
      </c>
      <c r="H435">
        <v>9</v>
      </c>
      <c r="I435">
        <v>59</v>
      </c>
      <c r="J435">
        <v>32</v>
      </c>
      <c r="K435">
        <v>6.4</v>
      </c>
      <c r="L435">
        <v>6.65</v>
      </c>
      <c r="M435" t="s">
        <v>26</v>
      </c>
      <c r="N435">
        <v>0.1</v>
      </c>
    </row>
    <row r="436" spans="1:14" x14ac:dyDescent="0.25">
      <c r="A436">
        <v>29481636</v>
      </c>
      <c r="B436" t="s">
        <v>179</v>
      </c>
      <c r="C436" t="s">
        <v>39</v>
      </c>
      <c r="D436" t="s">
        <v>5</v>
      </c>
      <c r="E436" t="s">
        <v>6</v>
      </c>
      <c r="F436" t="s">
        <v>40</v>
      </c>
      <c r="G436" t="s">
        <v>171</v>
      </c>
      <c r="H436">
        <v>20</v>
      </c>
      <c r="I436">
        <v>33</v>
      </c>
      <c r="J436">
        <v>46</v>
      </c>
      <c r="K436">
        <v>5.9</v>
      </c>
      <c r="L436">
        <v>6.05</v>
      </c>
      <c r="M436" t="s">
        <v>59</v>
      </c>
      <c r="N436">
        <v>0.14000000000000001</v>
      </c>
    </row>
    <row r="437" spans="1:14" x14ac:dyDescent="0.25">
      <c r="A437">
        <v>29701642</v>
      </c>
      <c r="B437" t="s">
        <v>179</v>
      </c>
      <c r="C437" t="s">
        <v>39</v>
      </c>
      <c r="D437" t="s">
        <v>5</v>
      </c>
      <c r="E437" t="s">
        <v>6</v>
      </c>
      <c r="F437" t="s">
        <v>40</v>
      </c>
      <c r="G437" t="s">
        <v>171</v>
      </c>
      <c r="H437">
        <v>16</v>
      </c>
      <c r="I437">
        <v>25</v>
      </c>
      <c r="J437">
        <v>59</v>
      </c>
      <c r="K437">
        <v>6.2</v>
      </c>
      <c r="L437">
        <v>6.43</v>
      </c>
      <c r="M437" t="s">
        <v>61</v>
      </c>
      <c r="N437">
        <v>0.16999999999999998</v>
      </c>
    </row>
    <row r="438" spans="1:14" x14ac:dyDescent="0.25">
      <c r="A438">
        <v>29961684</v>
      </c>
      <c r="B438" t="s">
        <v>179</v>
      </c>
      <c r="C438" t="s">
        <v>39</v>
      </c>
      <c r="D438" t="s">
        <v>5</v>
      </c>
      <c r="E438" t="s">
        <v>6</v>
      </c>
      <c r="F438" t="s">
        <v>40</v>
      </c>
      <c r="G438" t="s">
        <v>171</v>
      </c>
      <c r="H438">
        <v>35</v>
      </c>
      <c r="I438">
        <v>23</v>
      </c>
      <c r="J438">
        <v>42</v>
      </c>
      <c r="K438">
        <v>7.3</v>
      </c>
      <c r="L438">
        <v>7.92</v>
      </c>
      <c r="M438" t="s">
        <v>60</v>
      </c>
      <c r="N438">
        <v>0.14500000000000002</v>
      </c>
    </row>
    <row r="439" spans="1:14" x14ac:dyDescent="0.25">
      <c r="A439">
        <v>29561652</v>
      </c>
      <c r="B439" t="s">
        <v>179</v>
      </c>
      <c r="C439" t="s">
        <v>39</v>
      </c>
      <c r="D439" t="s">
        <v>5</v>
      </c>
      <c r="E439" t="s">
        <v>6</v>
      </c>
      <c r="F439" t="s">
        <v>40</v>
      </c>
      <c r="G439" t="s">
        <v>171</v>
      </c>
      <c r="H439">
        <v>34</v>
      </c>
      <c r="I439">
        <v>18</v>
      </c>
      <c r="J439">
        <v>47</v>
      </c>
      <c r="K439">
        <v>6.8</v>
      </c>
      <c r="L439">
        <v>7.03</v>
      </c>
      <c r="M439" t="s">
        <v>63</v>
      </c>
      <c r="N439">
        <v>0.16500000000000001</v>
      </c>
    </row>
    <row r="440" spans="1:14" x14ac:dyDescent="0.25">
      <c r="A440">
        <v>32701756</v>
      </c>
      <c r="B440" t="s">
        <v>178</v>
      </c>
      <c r="C440" t="s">
        <v>68</v>
      </c>
      <c r="D440" t="s">
        <v>5</v>
      </c>
      <c r="E440" t="s">
        <v>70</v>
      </c>
      <c r="F440" t="s">
        <v>71</v>
      </c>
      <c r="G440" t="s">
        <v>171</v>
      </c>
      <c r="H440">
        <v>49</v>
      </c>
      <c r="I440">
        <v>15</v>
      </c>
      <c r="J440">
        <v>36</v>
      </c>
      <c r="K440">
        <v>7.6</v>
      </c>
      <c r="L440">
        <v>8.17</v>
      </c>
      <c r="M440" t="s">
        <v>62</v>
      </c>
      <c r="N440">
        <v>0.13</v>
      </c>
    </row>
    <row r="441" spans="1:14" x14ac:dyDescent="0.25">
      <c r="A441">
        <v>32541752</v>
      </c>
      <c r="B441" t="s">
        <v>178</v>
      </c>
      <c r="C441" t="s">
        <v>68</v>
      </c>
      <c r="D441" t="s">
        <v>5</v>
      </c>
      <c r="E441" t="s">
        <v>70</v>
      </c>
      <c r="F441" t="s">
        <v>71</v>
      </c>
      <c r="G441" t="s">
        <v>171</v>
      </c>
      <c r="H441">
        <v>40</v>
      </c>
      <c r="I441">
        <v>13</v>
      </c>
      <c r="J441">
        <v>47</v>
      </c>
      <c r="K441">
        <v>7.2</v>
      </c>
      <c r="L441">
        <v>7.3</v>
      </c>
      <c r="M441" t="s">
        <v>64</v>
      </c>
      <c r="N441">
        <v>0.15</v>
      </c>
    </row>
    <row r="442" spans="1:14" x14ac:dyDescent="0.25">
      <c r="A442">
        <v>32581742</v>
      </c>
      <c r="B442" t="s">
        <v>178</v>
      </c>
      <c r="C442" t="s">
        <v>68</v>
      </c>
      <c r="D442" t="s">
        <v>5</v>
      </c>
      <c r="E442" t="s">
        <v>70</v>
      </c>
      <c r="F442" t="s">
        <v>71</v>
      </c>
      <c r="G442" t="s">
        <v>171</v>
      </c>
      <c r="H442">
        <v>41</v>
      </c>
      <c r="I442">
        <v>15</v>
      </c>
      <c r="J442">
        <v>44</v>
      </c>
      <c r="K442">
        <v>7.6</v>
      </c>
      <c r="L442">
        <v>8.1</v>
      </c>
      <c r="M442" t="s">
        <v>64</v>
      </c>
      <c r="N442">
        <v>0.15</v>
      </c>
    </row>
    <row r="443" spans="1:14" x14ac:dyDescent="0.25">
      <c r="A443">
        <v>32481738</v>
      </c>
      <c r="B443" t="s">
        <v>178</v>
      </c>
      <c r="C443" t="s">
        <v>68</v>
      </c>
      <c r="D443" t="s">
        <v>5</v>
      </c>
      <c r="E443" t="s">
        <v>70</v>
      </c>
      <c r="F443" t="s">
        <v>71</v>
      </c>
      <c r="G443" t="s">
        <v>171</v>
      </c>
      <c r="H443">
        <v>33</v>
      </c>
      <c r="I443">
        <v>33</v>
      </c>
      <c r="J443">
        <v>34</v>
      </c>
      <c r="K443">
        <v>7.7</v>
      </c>
      <c r="L443">
        <v>8.1</v>
      </c>
      <c r="M443" t="s">
        <v>60</v>
      </c>
      <c r="N443">
        <v>0.14000000000000001</v>
      </c>
    </row>
    <row r="444" spans="1:14" x14ac:dyDescent="0.25">
      <c r="A444">
        <v>32541738</v>
      </c>
      <c r="B444" t="s">
        <v>178</v>
      </c>
      <c r="C444" t="s">
        <v>68</v>
      </c>
      <c r="D444" t="s">
        <v>5</v>
      </c>
      <c r="E444" t="s">
        <v>70</v>
      </c>
      <c r="F444" t="s">
        <v>71</v>
      </c>
      <c r="G444" t="s">
        <v>171</v>
      </c>
      <c r="H444">
        <v>34</v>
      </c>
      <c r="I444">
        <v>20</v>
      </c>
      <c r="J444">
        <v>45</v>
      </c>
      <c r="K444">
        <v>7.6</v>
      </c>
      <c r="L444">
        <v>8.09</v>
      </c>
      <c r="M444" t="s">
        <v>63</v>
      </c>
      <c r="N444">
        <v>0.16</v>
      </c>
    </row>
    <row r="445" spans="1:14" x14ac:dyDescent="0.25">
      <c r="A445">
        <v>32521732</v>
      </c>
      <c r="B445" t="s">
        <v>178</v>
      </c>
      <c r="C445" t="s">
        <v>68</v>
      </c>
      <c r="D445" t="s">
        <v>5</v>
      </c>
      <c r="E445" t="s">
        <v>70</v>
      </c>
      <c r="F445" t="s">
        <v>71</v>
      </c>
      <c r="G445" t="s">
        <v>171</v>
      </c>
      <c r="H445">
        <v>13</v>
      </c>
      <c r="I445">
        <v>48</v>
      </c>
      <c r="J445">
        <v>39</v>
      </c>
      <c r="K445">
        <v>7.3</v>
      </c>
      <c r="L445">
        <v>7.88</v>
      </c>
      <c r="M445" t="s">
        <v>59</v>
      </c>
      <c r="N445">
        <v>0.13</v>
      </c>
    </row>
    <row r="446" spans="1:14" x14ac:dyDescent="0.25">
      <c r="A446">
        <v>32561746</v>
      </c>
      <c r="B446" t="s">
        <v>178</v>
      </c>
      <c r="C446" t="s">
        <v>68</v>
      </c>
      <c r="D446" t="s">
        <v>5</v>
      </c>
      <c r="E446" t="s">
        <v>70</v>
      </c>
      <c r="F446" t="s">
        <v>71</v>
      </c>
      <c r="G446" t="s">
        <v>171</v>
      </c>
      <c r="H446">
        <v>43</v>
      </c>
      <c r="I446">
        <v>18</v>
      </c>
      <c r="J446">
        <v>38</v>
      </c>
      <c r="K446">
        <v>7.6</v>
      </c>
      <c r="L446">
        <v>8.1</v>
      </c>
      <c r="M446" t="s">
        <v>62</v>
      </c>
      <c r="N446">
        <v>0.14000000000000001</v>
      </c>
    </row>
    <row r="447" spans="1:14" x14ac:dyDescent="0.25">
      <c r="A447">
        <v>32421754</v>
      </c>
      <c r="B447" t="s">
        <v>178</v>
      </c>
      <c r="C447" t="s">
        <v>68</v>
      </c>
      <c r="D447" t="s">
        <v>5</v>
      </c>
      <c r="E447" t="s">
        <v>70</v>
      </c>
      <c r="F447" t="s">
        <v>71</v>
      </c>
      <c r="G447" t="s">
        <v>171</v>
      </c>
      <c r="H447">
        <v>39</v>
      </c>
      <c r="I447">
        <v>16</v>
      </c>
      <c r="J447">
        <v>45</v>
      </c>
      <c r="K447">
        <v>7.5</v>
      </c>
      <c r="L447">
        <v>7.59</v>
      </c>
      <c r="M447" t="s">
        <v>63</v>
      </c>
      <c r="N447">
        <v>0.15</v>
      </c>
    </row>
    <row r="448" spans="1:14" x14ac:dyDescent="0.25">
      <c r="A448">
        <v>32541744</v>
      </c>
      <c r="B448" t="s">
        <v>178</v>
      </c>
      <c r="C448" t="s">
        <v>68</v>
      </c>
      <c r="D448" t="s">
        <v>5</v>
      </c>
      <c r="E448" t="s">
        <v>70</v>
      </c>
      <c r="F448" t="s">
        <v>71</v>
      </c>
      <c r="G448" t="s">
        <v>171</v>
      </c>
      <c r="H448">
        <v>16</v>
      </c>
      <c r="I448">
        <v>38</v>
      </c>
      <c r="J448">
        <v>46</v>
      </c>
      <c r="K448">
        <v>7.4</v>
      </c>
      <c r="L448">
        <v>7.74</v>
      </c>
      <c r="M448" t="s">
        <v>59</v>
      </c>
      <c r="N448">
        <v>0.15</v>
      </c>
    </row>
    <row r="449" spans="1:14" x14ac:dyDescent="0.25">
      <c r="A449">
        <v>33021720</v>
      </c>
      <c r="B449" t="s">
        <v>178</v>
      </c>
      <c r="C449" t="s">
        <v>68</v>
      </c>
      <c r="D449" t="s">
        <v>5</v>
      </c>
      <c r="E449" t="s">
        <v>70</v>
      </c>
      <c r="F449" t="s">
        <v>71</v>
      </c>
      <c r="G449" t="s">
        <v>171</v>
      </c>
      <c r="H449">
        <v>18</v>
      </c>
      <c r="I449">
        <v>42</v>
      </c>
      <c r="J449">
        <v>41</v>
      </c>
      <c r="K449">
        <v>7.4</v>
      </c>
      <c r="L449">
        <v>7.63</v>
      </c>
      <c r="M449" t="s">
        <v>59</v>
      </c>
      <c r="N449">
        <v>0.14000000000000001</v>
      </c>
    </row>
    <row r="450" spans="1:14" x14ac:dyDescent="0.25">
      <c r="A450">
        <v>33561782</v>
      </c>
      <c r="B450" t="s">
        <v>178</v>
      </c>
      <c r="C450" t="s">
        <v>68</v>
      </c>
      <c r="D450" t="s">
        <v>5</v>
      </c>
      <c r="E450" t="s">
        <v>70</v>
      </c>
      <c r="F450" t="s">
        <v>71</v>
      </c>
      <c r="G450" t="s">
        <v>171</v>
      </c>
      <c r="H450">
        <v>18</v>
      </c>
      <c r="I450">
        <v>30</v>
      </c>
      <c r="J450">
        <v>52</v>
      </c>
      <c r="K450">
        <v>7.2</v>
      </c>
      <c r="L450">
        <v>7.62</v>
      </c>
      <c r="M450" t="s">
        <v>61</v>
      </c>
      <c r="N450">
        <v>0.17</v>
      </c>
    </row>
    <row r="451" spans="1:14" x14ac:dyDescent="0.25">
      <c r="A451">
        <v>32481746</v>
      </c>
      <c r="B451" t="s">
        <v>178</v>
      </c>
      <c r="C451" t="s">
        <v>68</v>
      </c>
      <c r="D451" t="s">
        <v>5</v>
      </c>
      <c r="E451" t="s">
        <v>70</v>
      </c>
      <c r="F451" t="s">
        <v>71</v>
      </c>
      <c r="G451" t="s">
        <v>171</v>
      </c>
      <c r="H451">
        <v>14</v>
      </c>
      <c r="I451">
        <v>44</v>
      </c>
      <c r="J451">
        <v>43</v>
      </c>
      <c r="K451">
        <v>7.4</v>
      </c>
      <c r="L451">
        <v>7.79</v>
      </c>
      <c r="M451" t="s">
        <v>59</v>
      </c>
      <c r="N451">
        <v>0.14000000000000001</v>
      </c>
    </row>
    <row r="452" spans="1:14" x14ac:dyDescent="0.25">
      <c r="A452">
        <v>32521750</v>
      </c>
      <c r="B452" t="s">
        <v>178</v>
      </c>
      <c r="C452" t="s">
        <v>68</v>
      </c>
      <c r="D452" t="s">
        <v>5</v>
      </c>
      <c r="E452" t="s">
        <v>70</v>
      </c>
      <c r="F452" t="s">
        <v>71</v>
      </c>
      <c r="G452" t="s">
        <v>171</v>
      </c>
      <c r="H452">
        <v>20</v>
      </c>
      <c r="I452">
        <v>54</v>
      </c>
      <c r="J452">
        <v>26</v>
      </c>
      <c r="K452">
        <v>7.6</v>
      </c>
      <c r="L452">
        <v>8.06</v>
      </c>
      <c r="M452" t="s">
        <v>26</v>
      </c>
      <c r="N452">
        <v>0.11</v>
      </c>
    </row>
    <row r="453" spans="1:14" x14ac:dyDescent="0.25">
      <c r="A453">
        <v>32581768</v>
      </c>
      <c r="B453" t="s">
        <v>178</v>
      </c>
      <c r="C453" t="s">
        <v>68</v>
      </c>
      <c r="D453" t="s">
        <v>5</v>
      </c>
      <c r="E453" t="s">
        <v>70</v>
      </c>
      <c r="F453" t="s">
        <v>71</v>
      </c>
      <c r="G453" t="s">
        <v>171</v>
      </c>
      <c r="H453">
        <v>17</v>
      </c>
      <c r="I453">
        <v>58</v>
      </c>
      <c r="J453">
        <v>25</v>
      </c>
      <c r="K453">
        <v>7.7</v>
      </c>
      <c r="L453">
        <v>8.1300000000000008</v>
      </c>
      <c r="M453" t="s">
        <v>26</v>
      </c>
      <c r="N453">
        <v>0.11</v>
      </c>
    </row>
    <row r="454" spans="1:14" x14ac:dyDescent="0.25">
      <c r="A454">
        <v>32461748</v>
      </c>
      <c r="B454" t="s">
        <v>178</v>
      </c>
      <c r="C454" t="s">
        <v>68</v>
      </c>
      <c r="D454" t="s">
        <v>5</v>
      </c>
      <c r="E454" t="s">
        <v>70</v>
      </c>
      <c r="F454" t="s">
        <v>71</v>
      </c>
      <c r="G454" t="s">
        <v>171</v>
      </c>
      <c r="H454">
        <v>20</v>
      </c>
      <c r="I454">
        <v>44</v>
      </c>
      <c r="J454">
        <v>36</v>
      </c>
      <c r="K454">
        <v>7.5</v>
      </c>
      <c r="L454">
        <v>7.89</v>
      </c>
      <c r="M454" t="s">
        <v>59</v>
      </c>
      <c r="N454">
        <v>0.13</v>
      </c>
    </row>
    <row r="455" spans="1:14" x14ac:dyDescent="0.25">
      <c r="A455">
        <v>32441738</v>
      </c>
      <c r="B455" t="s">
        <v>178</v>
      </c>
      <c r="C455" t="s">
        <v>68</v>
      </c>
      <c r="D455" t="s">
        <v>5</v>
      </c>
      <c r="E455" t="s">
        <v>70</v>
      </c>
      <c r="F455" t="s">
        <v>71</v>
      </c>
      <c r="G455" t="s">
        <v>171</v>
      </c>
      <c r="H455">
        <v>17</v>
      </c>
      <c r="I455">
        <v>52</v>
      </c>
      <c r="J455">
        <v>31</v>
      </c>
      <c r="K455">
        <v>7.6</v>
      </c>
      <c r="L455">
        <v>8.02</v>
      </c>
      <c r="M455" t="s">
        <v>26</v>
      </c>
      <c r="N455">
        <v>0.12</v>
      </c>
    </row>
    <row r="456" spans="1:14" x14ac:dyDescent="0.25">
      <c r="A456">
        <v>32461736</v>
      </c>
      <c r="B456" t="s">
        <v>178</v>
      </c>
      <c r="C456" t="s">
        <v>68</v>
      </c>
      <c r="D456" t="s">
        <v>5</v>
      </c>
      <c r="E456" t="s">
        <v>70</v>
      </c>
      <c r="F456" t="s">
        <v>71</v>
      </c>
      <c r="G456" t="s">
        <v>171</v>
      </c>
      <c r="H456">
        <v>26</v>
      </c>
      <c r="I456">
        <v>34</v>
      </c>
      <c r="J456">
        <v>40</v>
      </c>
      <c r="K456">
        <v>7.6</v>
      </c>
      <c r="L456">
        <v>7.96</v>
      </c>
      <c r="M456" t="s">
        <v>59</v>
      </c>
      <c r="N456">
        <v>0.15</v>
      </c>
    </row>
    <row r="457" spans="1:14" x14ac:dyDescent="0.25">
      <c r="A457">
        <v>32521764</v>
      </c>
      <c r="B457" t="s">
        <v>178</v>
      </c>
      <c r="C457" t="s">
        <v>68</v>
      </c>
      <c r="D457" t="s">
        <v>5</v>
      </c>
      <c r="E457" t="s">
        <v>70</v>
      </c>
      <c r="F457" t="s">
        <v>71</v>
      </c>
      <c r="G457" t="s">
        <v>171</v>
      </c>
      <c r="H457">
        <v>39</v>
      </c>
      <c r="I457">
        <v>24</v>
      </c>
      <c r="J457">
        <v>37</v>
      </c>
      <c r="K457">
        <v>7.6</v>
      </c>
      <c r="L457">
        <v>8.1</v>
      </c>
      <c r="M457" t="s">
        <v>60</v>
      </c>
      <c r="N457">
        <v>0.14000000000000001</v>
      </c>
    </row>
    <row r="458" spans="1:14" x14ac:dyDescent="0.25">
      <c r="A458">
        <v>32561764</v>
      </c>
      <c r="B458" t="s">
        <v>178</v>
      </c>
      <c r="C458" t="s">
        <v>68</v>
      </c>
      <c r="D458" t="s">
        <v>5</v>
      </c>
      <c r="E458" t="s">
        <v>70</v>
      </c>
      <c r="F458" t="s">
        <v>71</v>
      </c>
      <c r="G458" t="s">
        <v>171</v>
      </c>
      <c r="H458">
        <v>29</v>
      </c>
      <c r="I458">
        <v>38</v>
      </c>
      <c r="J458">
        <v>33</v>
      </c>
      <c r="K458">
        <v>7.7</v>
      </c>
      <c r="L458">
        <v>8.19</v>
      </c>
      <c r="M458" t="s">
        <v>60</v>
      </c>
      <c r="N458">
        <v>0.14000000000000001</v>
      </c>
    </row>
    <row r="459" spans="1:14" x14ac:dyDescent="0.25">
      <c r="A459">
        <v>32541766</v>
      </c>
      <c r="B459" t="s">
        <v>178</v>
      </c>
      <c r="C459" t="s">
        <v>68</v>
      </c>
      <c r="D459" t="s">
        <v>5</v>
      </c>
      <c r="E459" t="s">
        <v>70</v>
      </c>
      <c r="F459" t="s">
        <v>71</v>
      </c>
      <c r="G459" t="s">
        <v>171</v>
      </c>
      <c r="H459">
        <v>17</v>
      </c>
      <c r="I459">
        <v>48</v>
      </c>
      <c r="J459">
        <v>35</v>
      </c>
      <c r="K459">
        <v>7.4</v>
      </c>
      <c r="L459">
        <v>7.67</v>
      </c>
      <c r="M459" t="s">
        <v>59</v>
      </c>
      <c r="N459">
        <v>0.13</v>
      </c>
    </row>
    <row r="460" spans="1:14" x14ac:dyDescent="0.25">
      <c r="A460">
        <v>31122316</v>
      </c>
      <c r="B460" t="s">
        <v>183</v>
      </c>
      <c r="C460" t="s">
        <v>33</v>
      </c>
      <c r="D460" t="s">
        <v>10</v>
      </c>
      <c r="E460" t="s">
        <v>22</v>
      </c>
      <c r="F460" t="s">
        <v>34</v>
      </c>
      <c r="G460" t="s">
        <v>171</v>
      </c>
      <c r="H460">
        <v>9</v>
      </c>
      <c r="I460">
        <v>73</v>
      </c>
      <c r="J460">
        <v>19</v>
      </c>
      <c r="K460">
        <v>7.5</v>
      </c>
      <c r="L460">
        <v>8.16</v>
      </c>
      <c r="M460" t="s">
        <v>26</v>
      </c>
      <c r="N460">
        <v>0.1</v>
      </c>
    </row>
    <row r="461" spans="1:14" x14ac:dyDescent="0.25">
      <c r="A461">
        <v>31222286</v>
      </c>
      <c r="B461" t="s">
        <v>183</v>
      </c>
      <c r="C461" t="s">
        <v>33</v>
      </c>
      <c r="D461" t="s">
        <v>10</v>
      </c>
      <c r="E461" t="s">
        <v>22</v>
      </c>
      <c r="F461" t="s">
        <v>34</v>
      </c>
      <c r="G461" t="s">
        <v>171</v>
      </c>
      <c r="H461">
        <v>9</v>
      </c>
      <c r="I461">
        <v>69</v>
      </c>
      <c r="J461">
        <v>21</v>
      </c>
      <c r="K461">
        <v>6</v>
      </c>
      <c r="L461">
        <v>6.44</v>
      </c>
      <c r="M461" t="s">
        <v>26</v>
      </c>
      <c r="N461">
        <v>0.1</v>
      </c>
    </row>
    <row r="462" spans="1:14" x14ac:dyDescent="0.25">
      <c r="A462">
        <v>31322300</v>
      </c>
      <c r="B462" t="s">
        <v>183</v>
      </c>
      <c r="C462" t="s">
        <v>33</v>
      </c>
      <c r="D462" t="s">
        <v>10</v>
      </c>
      <c r="E462" t="s">
        <v>22</v>
      </c>
      <c r="F462" t="s">
        <v>34</v>
      </c>
      <c r="G462" t="s">
        <v>171</v>
      </c>
      <c r="H462">
        <v>11</v>
      </c>
      <c r="I462">
        <v>64</v>
      </c>
      <c r="J462">
        <v>25</v>
      </c>
      <c r="K462">
        <v>4.5</v>
      </c>
      <c r="L462">
        <v>4.9400000000000004</v>
      </c>
      <c r="M462" t="s">
        <v>26</v>
      </c>
      <c r="N462">
        <v>0.11</v>
      </c>
    </row>
    <row r="463" spans="1:14" x14ac:dyDescent="0.25">
      <c r="A463">
        <v>31462302</v>
      </c>
      <c r="B463" t="s">
        <v>183</v>
      </c>
      <c r="C463" t="s">
        <v>33</v>
      </c>
      <c r="D463" t="s">
        <v>10</v>
      </c>
      <c r="E463" t="s">
        <v>22</v>
      </c>
      <c r="F463" t="s">
        <v>34</v>
      </c>
      <c r="G463" t="s">
        <v>171</v>
      </c>
      <c r="H463">
        <v>8</v>
      </c>
      <c r="I463">
        <v>57</v>
      </c>
      <c r="J463">
        <v>35</v>
      </c>
      <c r="K463">
        <v>6.5</v>
      </c>
      <c r="L463">
        <v>6.83</v>
      </c>
      <c r="M463" t="s">
        <v>26</v>
      </c>
      <c r="N463">
        <v>0.1</v>
      </c>
    </row>
    <row r="464" spans="1:14" x14ac:dyDescent="0.25">
      <c r="A464">
        <v>31362318</v>
      </c>
      <c r="B464" t="s">
        <v>183</v>
      </c>
      <c r="C464" t="s">
        <v>33</v>
      </c>
      <c r="D464" t="s">
        <v>10</v>
      </c>
      <c r="E464" t="s">
        <v>22</v>
      </c>
      <c r="F464" t="s">
        <v>34</v>
      </c>
      <c r="G464" t="s">
        <v>171</v>
      </c>
      <c r="H464">
        <v>13</v>
      </c>
      <c r="I464">
        <v>55</v>
      </c>
      <c r="J464">
        <v>32</v>
      </c>
      <c r="K464">
        <v>4.2</v>
      </c>
      <c r="L464">
        <v>4.83</v>
      </c>
      <c r="M464" t="s">
        <v>26</v>
      </c>
      <c r="N464">
        <v>0.11499999999999999</v>
      </c>
    </row>
    <row r="465" spans="1:14" x14ac:dyDescent="0.25">
      <c r="A465">
        <v>31622314</v>
      </c>
      <c r="B465" t="s">
        <v>183</v>
      </c>
      <c r="C465" t="s">
        <v>33</v>
      </c>
      <c r="D465" t="s">
        <v>10</v>
      </c>
      <c r="E465" t="s">
        <v>22</v>
      </c>
      <c r="F465" t="s">
        <v>34</v>
      </c>
      <c r="G465" t="s">
        <v>171</v>
      </c>
      <c r="H465">
        <v>7</v>
      </c>
      <c r="I465">
        <v>54</v>
      </c>
      <c r="J465">
        <v>39</v>
      </c>
      <c r="K465">
        <v>4.2</v>
      </c>
      <c r="L465">
        <v>4.78</v>
      </c>
      <c r="M465" t="s">
        <v>26</v>
      </c>
      <c r="N465">
        <v>0.13</v>
      </c>
    </row>
    <row r="466" spans="1:14" x14ac:dyDescent="0.25">
      <c r="A466">
        <v>31102302</v>
      </c>
      <c r="B466" t="s">
        <v>183</v>
      </c>
      <c r="C466" t="s">
        <v>33</v>
      </c>
      <c r="D466" t="s">
        <v>10</v>
      </c>
      <c r="E466" t="s">
        <v>22</v>
      </c>
      <c r="F466" t="s">
        <v>34</v>
      </c>
      <c r="G466" t="s">
        <v>171</v>
      </c>
      <c r="H466">
        <v>19</v>
      </c>
      <c r="I466">
        <v>53</v>
      </c>
      <c r="J466">
        <v>28</v>
      </c>
      <c r="K466">
        <v>4.8</v>
      </c>
      <c r="L466">
        <v>5.47</v>
      </c>
      <c r="M466" t="s">
        <v>26</v>
      </c>
      <c r="N466">
        <v>0.12</v>
      </c>
    </row>
    <row r="467" spans="1:14" x14ac:dyDescent="0.25">
      <c r="A467">
        <v>31102296</v>
      </c>
      <c r="B467" t="s">
        <v>183</v>
      </c>
      <c r="C467" t="s">
        <v>33</v>
      </c>
      <c r="D467" t="s">
        <v>10</v>
      </c>
      <c r="E467" t="s">
        <v>22</v>
      </c>
      <c r="F467" t="s">
        <v>34</v>
      </c>
      <c r="G467" t="s">
        <v>171</v>
      </c>
      <c r="H467">
        <v>17</v>
      </c>
      <c r="I467">
        <v>52</v>
      </c>
      <c r="J467">
        <v>31</v>
      </c>
      <c r="K467">
        <v>4.4000000000000004</v>
      </c>
      <c r="L467">
        <v>4.7699999999999996</v>
      </c>
      <c r="M467" t="s">
        <v>26</v>
      </c>
      <c r="N467">
        <v>0.11</v>
      </c>
    </row>
    <row r="468" spans="1:14" x14ac:dyDescent="0.25">
      <c r="A468">
        <v>31122298</v>
      </c>
      <c r="B468" t="s">
        <v>183</v>
      </c>
      <c r="C468" t="s">
        <v>33</v>
      </c>
      <c r="D468" t="s">
        <v>10</v>
      </c>
      <c r="E468" t="s">
        <v>22</v>
      </c>
      <c r="F468" t="s">
        <v>34</v>
      </c>
      <c r="G468" t="s">
        <v>171</v>
      </c>
      <c r="H468">
        <v>13</v>
      </c>
      <c r="I468">
        <v>51</v>
      </c>
      <c r="J468">
        <v>36</v>
      </c>
      <c r="K468">
        <v>5.2</v>
      </c>
      <c r="L468">
        <v>5.56</v>
      </c>
      <c r="M468" t="s">
        <v>59</v>
      </c>
      <c r="N468">
        <v>0.14500000000000002</v>
      </c>
    </row>
    <row r="469" spans="1:14" x14ac:dyDescent="0.25">
      <c r="A469">
        <v>31122304</v>
      </c>
      <c r="B469" t="s">
        <v>183</v>
      </c>
      <c r="C469" t="s">
        <v>33</v>
      </c>
      <c r="D469" t="s">
        <v>10</v>
      </c>
      <c r="E469" t="s">
        <v>22</v>
      </c>
      <c r="F469" t="s">
        <v>34</v>
      </c>
      <c r="G469" t="s">
        <v>171</v>
      </c>
      <c r="H469">
        <v>21</v>
      </c>
      <c r="I469">
        <v>50</v>
      </c>
      <c r="J469">
        <v>30</v>
      </c>
      <c r="K469">
        <v>6.3</v>
      </c>
      <c r="L469">
        <v>6.57</v>
      </c>
      <c r="M469" t="s">
        <v>59</v>
      </c>
      <c r="N469">
        <v>0.13500000000000001</v>
      </c>
    </row>
    <row r="470" spans="1:14" x14ac:dyDescent="0.25">
      <c r="A470">
        <v>31322290</v>
      </c>
      <c r="B470" t="s">
        <v>183</v>
      </c>
      <c r="C470" t="s">
        <v>33</v>
      </c>
      <c r="D470" t="s">
        <v>10</v>
      </c>
      <c r="E470" t="s">
        <v>22</v>
      </c>
      <c r="F470" t="s">
        <v>34</v>
      </c>
      <c r="G470" t="s">
        <v>171</v>
      </c>
      <c r="H470">
        <v>12</v>
      </c>
      <c r="I470">
        <v>48</v>
      </c>
      <c r="J470">
        <v>40</v>
      </c>
      <c r="K470">
        <v>3.7</v>
      </c>
      <c r="L470">
        <v>4.17</v>
      </c>
      <c r="M470" t="s">
        <v>59</v>
      </c>
      <c r="N470">
        <v>0.14000000000000001</v>
      </c>
    </row>
    <row r="471" spans="1:14" x14ac:dyDescent="0.25">
      <c r="A471">
        <v>31142296</v>
      </c>
      <c r="B471" t="s">
        <v>183</v>
      </c>
      <c r="C471" t="s">
        <v>33</v>
      </c>
      <c r="D471" t="s">
        <v>10</v>
      </c>
      <c r="E471" t="s">
        <v>22</v>
      </c>
      <c r="F471" t="s">
        <v>34</v>
      </c>
      <c r="G471" t="s">
        <v>171</v>
      </c>
      <c r="H471">
        <v>23</v>
      </c>
      <c r="I471">
        <v>47</v>
      </c>
      <c r="J471">
        <v>30</v>
      </c>
      <c r="K471">
        <v>4.3</v>
      </c>
      <c r="L471">
        <v>4.84</v>
      </c>
      <c r="M471" t="s">
        <v>59</v>
      </c>
      <c r="N471">
        <v>0.14000000000000001</v>
      </c>
    </row>
    <row r="472" spans="1:14" x14ac:dyDescent="0.25">
      <c r="A472">
        <v>31102292</v>
      </c>
      <c r="B472" t="s">
        <v>183</v>
      </c>
      <c r="C472" t="s">
        <v>33</v>
      </c>
      <c r="D472" t="s">
        <v>10</v>
      </c>
      <c r="E472" t="s">
        <v>22</v>
      </c>
      <c r="F472" t="s">
        <v>34</v>
      </c>
      <c r="G472" t="s">
        <v>171</v>
      </c>
      <c r="H472">
        <v>20</v>
      </c>
      <c r="I472">
        <v>45</v>
      </c>
      <c r="J472">
        <v>35</v>
      </c>
      <c r="K472">
        <v>4.4000000000000004</v>
      </c>
      <c r="L472">
        <v>4.6399999999999997</v>
      </c>
      <c r="M472" t="s">
        <v>59</v>
      </c>
      <c r="N472">
        <v>0.14000000000000001</v>
      </c>
    </row>
    <row r="473" spans="1:14" x14ac:dyDescent="0.25">
      <c r="A473">
        <v>31362272</v>
      </c>
      <c r="B473" t="s">
        <v>183</v>
      </c>
      <c r="C473" t="s">
        <v>33</v>
      </c>
      <c r="D473" t="s">
        <v>10</v>
      </c>
      <c r="E473" t="s">
        <v>22</v>
      </c>
      <c r="F473" t="s">
        <v>34</v>
      </c>
      <c r="G473" t="s">
        <v>171</v>
      </c>
      <c r="H473">
        <v>21</v>
      </c>
      <c r="I473">
        <v>45</v>
      </c>
      <c r="J473">
        <v>34</v>
      </c>
      <c r="K473">
        <v>6.7</v>
      </c>
      <c r="L473">
        <v>7</v>
      </c>
      <c r="M473" t="s">
        <v>59</v>
      </c>
      <c r="N473">
        <v>0.13500000000000001</v>
      </c>
    </row>
    <row r="474" spans="1:14" x14ac:dyDescent="0.25">
      <c r="A474">
        <v>31242288</v>
      </c>
      <c r="B474" t="s">
        <v>183</v>
      </c>
      <c r="C474" t="s">
        <v>33</v>
      </c>
      <c r="D474" t="s">
        <v>10</v>
      </c>
      <c r="E474" t="s">
        <v>22</v>
      </c>
      <c r="F474" t="s">
        <v>34</v>
      </c>
      <c r="G474" t="s">
        <v>171</v>
      </c>
      <c r="H474">
        <v>21</v>
      </c>
      <c r="I474">
        <v>43</v>
      </c>
      <c r="J474">
        <v>36</v>
      </c>
      <c r="K474">
        <v>4.4000000000000004</v>
      </c>
      <c r="L474">
        <v>4.8600000000000003</v>
      </c>
      <c r="M474" t="s">
        <v>59</v>
      </c>
      <c r="N474">
        <v>0.13500000000000001</v>
      </c>
    </row>
    <row r="475" spans="1:14" x14ac:dyDescent="0.25">
      <c r="A475">
        <v>31162316</v>
      </c>
      <c r="B475" t="s">
        <v>183</v>
      </c>
      <c r="C475" t="s">
        <v>33</v>
      </c>
      <c r="D475" t="s">
        <v>10</v>
      </c>
      <c r="E475" t="s">
        <v>22</v>
      </c>
      <c r="F475" t="s">
        <v>34</v>
      </c>
      <c r="G475" t="s">
        <v>171</v>
      </c>
      <c r="H475">
        <v>20</v>
      </c>
      <c r="I475">
        <v>41</v>
      </c>
      <c r="J475">
        <v>39</v>
      </c>
      <c r="K475">
        <v>4.7</v>
      </c>
      <c r="L475">
        <v>5.19</v>
      </c>
      <c r="M475" t="s">
        <v>59</v>
      </c>
      <c r="N475">
        <v>0.14000000000000001</v>
      </c>
    </row>
    <row r="476" spans="1:14" x14ac:dyDescent="0.25">
      <c r="A476">
        <v>31062288</v>
      </c>
      <c r="B476" t="s">
        <v>183</v>
      </c>
      <c r="C476" t="s">
        <v>33</v>
      </c>
      <c r="D476" t="s">
        <v>10</v>
      </c>
      <c r="E476" t="s">
        <v>22</v>
      </c>
      <c r="F476" t="s">
        <v>34</v>
      </c>
      <c r="G476" t="s">
        <v>171</v>
      </c>
      <c r="H476">
        <v>18</v>
      </c>
      <c r="I476">
        <v>38</v>
      </c>
      <c r="J476">
        <v>44</v>
      </c>
      <c r="K476">
        <v>5</v>
      </c>
      <c r="L476">
        <v>5.59</v>
      </c>
      <c r="M476" t="s">
        <v>59</v>
      </c>
      <c r="N476">
        <v>0.14000000000000001</v>
      </c>
    </row>
    <row r="477" spans="1:14" x14ac:dyDescent="0.25">
      <c r="A477">
        <v>31082286</v>
      </c>
      <c r="B477" t="s">
        <v>183</v>
      </c>
      <c r="C477" t="s">
        <v>33</v>
      </c>
      <c r="D477" t="s">
        <v>10</v>
      </c>
      <c r="E477" t="s">
        <v>22</v>
      </c>
      <c r="F477" t="s">
        <v>34</v>
      </c>
      <c r="G477" t="s">
        <v>171</v>
      </c>
      <c r="H477">
        <v>19</v>
      </c>
      <c r="I477">
        <v>37</v>
      </c>
      <c r="J477">
        <v>44</v>
      </c>
      <c r="K477">
        <v>4.2</v>
      </c>
      <c r="L477">
        <v>4.58</v>
      </c>
      <c r="M477" t="s">
        <v>59</v>
      </c>
      <c r="N477">
        <v>0.14500000000000002</v>
      </c>
    </row>
    <row r="478" spans="1:14" x14ac:dyDescent="0.25">
      <c r="A478">
        <v>31142300</v>
      </c>
      <c r="B478" t="s">
        <v>183</v>
      </c>
      <c r="C478" t="s">
        <v>33</v>
      </c>
      <c r="D478" t="s">
        <v>10</v>
      </c>
      <c r="E478" t="s">
        <v>22</v>
      </c>
      <c r="F478" t="s">
        <v>34</v>
      </c>
      <c r="G478" t="s">
        <v>171</v>
      </c>
      <c r="H478">
        <v>18</v>
      </c>
      <c r="I478">
        <v>37</v>
      </c>
      <c r="J478">
        <v>45</v>
      </c>
      <c r="K478">
        <v>4.4000000000000004</v>
      </c>
      <c r="L478">
        <v>4.8499999999999996</v>
      </c>
      <c r="M478" t="s">
        <v>59</v>
      </c>
      <c r="N478">
        <v>0.14000000000000001</v>
      </c>
    </row>
    <row r="479" spans="1:14" x14ac:dyDescent="0.25">
      <c r="A479">
        <v>31482294</v>
      </c>
      <c r="B479" t="s">
        <v>183</v>
      </c>
      <c r="C479" t="s">
        <v>33</v>
      </c>
      <c r="D479" t="s">
        <v>10</v>
      </c>
      <c r="E479" t="s">
        <v>22</v>
      </c>
      <c r="F479" t="s">
        <v>34</v>
      </c>
      <c r="G479" t="s">
        <v>171</v>
      </c>
      <c r="H479">
        <v>20</v>
      </c>
      <c r="I479">
        <v>35</v>
      </c>
      <c r="J479">
        <v>45</v>
      </c>
      <c r="K479">
        <v>6.9</v>
      </c>
      <c r="L479">
        <v>7.12</v>
      </c>
      <c r="M479" t="s">
        <v>59</v>
      </c>
      <c r="N479">
        <v>0.14000000000000001</v>
      </c>
    </row>
    <row r="480" spans="1:14" x14ac:dyDescent="0.25">
      <c r="A480">
        <v>31202288</v>
      </c>
      <c r="B480" t="s">
        <v>183</v>
      </c>
      <c r="C480" t="s">
        <v>33</v>
      </c>
      <c r="D480" t="s">
        <v>10</v>
      </c>
      <c r="E480" t="s">
        <v>22</v>
      </c>
      <c r="F480" t="s">
        <v>34</v>
      </c>
      <c r="G480" t="s">
        <v>171</v>
      </c>
      <c r="H480">
        <v>26</v>
      </c>
      <c r="I480">
        <v>35</v>
      </c>
      <c r="J480">
        <v>39</v>
      </c>
      <c r="K480">
        <v>4.9000000000000004</v>
      </c>
      <c r="L480">
        <v>5.36</v>
      </c>
      <c r="M480" t="s">
        <v>59</v>
      </c>
      <c r="N480">
        <v>0.14500000000000002</v>
      </c>
    </row>
    <row r="481" spans="1:14" x14ac:dyDescent="0.25">
      <c r="A481">
        <v>31382306</v>
      </c>
      <c r="B481" t="s">
        <v>183</v>
      </c>
      <c r="C481" t="s">
        <v>33</v>
      </c>
      <c r="D481" t="s">
        <v>10</v>
      </c>
      <c r="E481" t="s">
        <v>22</v>
      </c>
      <c r="F481" t="s">
        <v>34</v>
      </c>
      <c r="G481" t="s">
        <v>171</v>
      </c>
      <c r="H481">
        <v>25</v>
      </c>
      <c r="I481">
        <v>33</v>
      </c>
      <c r="J481">
        <v>43</v>
      </c>
      <c r="K481">
        <v>6.6</v>
      </c>
      <c r="L481">
        <v>6.83</v>
      </c>
      <c r="M481" t="s">
        <v>59</v>
      </c>
      <c r="N481">
        <v>0.14000000000000001</v>
      </c>
    </row>
    <row r="482" spans="1:14" x14ac:dyDescent="0.25">
      <c r="A482">
        <v>31322314</v>
      </c>
      <c r="B482" t="s">
        <v>183</v>
      </c>
      <c r="C482" t="s">
        <v>33</v>
      </c>
      <c r="D482" t="s">
        <v>10</v>
      </c>
      <c r="E482" t="s">
        <v>22</v>
      </c>
      <c r="F482" t="s">
        <v>34</v>
      </c>
      <c r="G482" t="s">
        <v>171</v>
      </c>
      <c r="H482">
        <v>26</v>
      </c>
      <c r="I482">
        <v>32</v>
      </c>
      <c r="J482">
        <v>42</v>
      </c>
      <c r="K482">
        <v>6.5</v>
      </c>
      <c r="L482">
        <v>6.63</v>
      </c>
      <c r="M482" t="s">
        <v>59</v>
      </c>
      <c r="N482">
        <v>0.14500000000000002</v>
      </c>
    </row>
    <row r="483" spans="1:14" x14ac:dyDescent="0.25">
      <c r="A483">
        <v>31602310</v>
      </c>
      <c r="B483" t="s">
        <v>183</v>
      </c>
      <c r="C483" t="s">
        <v>33</v>
      </c>
      <c r="D483" t="s">
        <v>10</v>
      </c>
      <c r="E483" t="s">
        <v>22</v>
      </c>
      <c r="F483" t="s">
        <v>34</v>
      </c>
      <c r="G483" t="s">
        <v>171</v>
      </c>
      <c r="H483">
        <v>19</v>
      </c>
      <c r="I483">
        <v>32</v>
      </c>
      <c r="J483">
        <v>48</v>
      </c>
      <c r="K483">
        <v>4.4000000000000004</v>
      </c>
      <c r="L483">
        <v>4.93</v>
      </c>
      <c r="M483" t="s">
        <v>59</v>
      </c>
      <c r="N483">
        <v>0.14500000000000002</v>
      </c>
    </row>
    <row r="484" spans="1:14" x14ac:dyDescent="0.25">
      <c r="A484">
        <v>31502300</v>
      </c>
      <c r="B484" t="s">
        <v>183</v>
      </c>
      <c r="C484" t="s">
        <v>33</v>
      </c>
      <c r="D484" t="s">
        <v>10</v>
      </c>
      <c r="E484" t="s">
        <v>22</v>
      </c>
      <c r="F484" t="s">
        <v>34</v>
      </c>
      <c r="G484" t="s">
        <v>171</v>
      </c>
      <c r="H484">
        <v>22</v>
      </c>
      <c r="I484">
        <v>32</v>
      </c>
      <c r="J484">
        <v>45</v>
      </c>
      <c r="K484">
        <v>6.8</v>
      </c>
      <c r="L484">
        <v>7.03</v>
      </c>
      <c r="M484" t="s">
        <v>59</v>
      </c>
      <c r="N484">
        <v>0.14500000000000002</v>
      </c>
    </row>
    <row r="485" spans="1:14" x14ac:dyDescent="0.25">
      <c r="A485">
        <v>31282320</v>
      </c>
      <c r="B485" t="s">
        <v>183</v>
      </c>
      <c r="C485" t="s">
        <v>33</v>
      </c>
      <c r="D485" t="s">
        <v>10</v>
      </c>
      <c r="E485" t="s">
        <v>22</v>
      </c>
      <c r="F485" t="s">
        <v>34</v>
      </c>
      <c r="G485" t="s">
        <v>171</v>
      </c>
      <c r="H485">
        <v>23</v>
      </c>
      <c r="I485">
        <v>31</v>
      </c>
      <c r="J485">
        <v>46</v>
      </c>
      <c r="K485">
        <v>3.8</v>
      </c>
      <c r="L485">
        <v>4.5199999999999996</v>
      </c>
      <c r="M485" t="s">
        <v>59</v>
      </c>
      <c r="N485">
        <v>0.14000000000000001</v>
      </c>
    </row>
    <row r="486" spans="1:14" x14ac:dyDescent="0.25">
      <c r="A486">
        <v>31382312</v>
      </c>
      <c r="B486" t="s">
        <v>183</v>
      </c>
      <c r="C486" t="s">
        <v>33</v>
      </c>
      <c r="D486" t="s">
        <v>10</v>
      </c>
      <c r="E486" t="s">
        <v>22</v>
      </c>
      <c r="F486" t="s">
        <v>34</v>
      </c>
      <c r="G486" t="s">
        <v>171</v>
      </c>
      <c r="H486">
        <v>21</v>
      </c>
      <c r="I486">
        <v>27</v>
      </c>
      <c r="J486">
        <v>52</v>
      </c>
      <c r="K486">
        <v>5.6</v>
      </c>
      <c r="L486">
        <v>6</v>
      </c>
      <c r="M486" t="s">
        <v>61</v>
      </c>
      <c r="N486">
        <v>0.17499999999999999</v>
      </c>
    </row>
    <row r="487" spans="1:14" x14ac:dyDescent="0.25">
      <c r="A487">
        <v>31102306</v>
      </c>
      <c r="B487" t="s">
        <v>183</v>
      </c>
      <c r="C487" t="s">
        <v>33</v>
      </c>
      <c r="D487" t="s">
        <v>10</v>
      </c>
      <c r="E487" t="s">
        <v>22</v>
      </c>
      <c r="F487" t="s">
        <v>34</v>
      </c>
      <c r="G487" t="s">
        <v>171</v>
      </c>
      <c r="H487">
        <v>33</v>
      </c>
      <c r="I487">
        <v>24</v>
      </c>
      <c r="J487">
        <v>43</v>
      </c>
      <c r="K487">
        <v>7.3</v>
      </c>
      <c r="L487">
        <v>7.7</v>
      </c>
      <c r="M487" t="s">
        <v>60</v>
      </c>
      <c r="N487">
        <v>0.14000000000000001</v>
      </c>
    </row>
    <row r="488" spans="1:14" x14ac:dyDescent="0.25">
      <c r="A488">
        <v>31442322</v>
      </c>
      <c r="B488" t="s">
        <v>183</v>
      </c>
      <c r="C488" t="s">
        <v>33</v>
      </c>
      <c r="D488" t="s">
        <v>10</v>
      </c>
      <c r="E488" t="s">
        <v>22</v>
      </c>
      <c r="F488" t="s">
        <v>34</v>
      </c>
      <c r="G488" t="s">
        <v>171</v>
      </c>
      <c r="H488">
        <v>23</v>
      </c>
      <c r="I488">
        <v>22</v>
      </c>
      <c r="J488">
        <v>55</v>
      </c>
      <c r="K488">
        <v>5.5</v>
      </c>
      <c r="L488">
        <v>5.86</v>
      </c>
      <c r="M488" t="s">
        <v>61</v>
      </c>
      <c r="N488">
        <v>0.17499999999999999</v>
      </c>
    </row>
    <row r="489" spans="1:14" x14ac:dyDescent="0.25">
      <c r="A489">
        <v>31442314</v>
      </c>
      <c r="B489" t="s">
        <v>183</v>
      </c>
      <c r="C489" t="s">
        <v>33</v>
      </c>
      <c r="D489" t="s">
        <v>10</v>
      </c>
      <c r="E489" t="s">
        <v>22</v>
      </c>
      <c r="F489" t="s">
        <v>34</v>
      </c>
      <c r="G489" t="s">
        <v>171</v>
      </c>
      <c r="H489">
        <v>24</v>
      </c>
      <c r="I489">
        <v>21</v>
      </c>
      <c r="J489">
        <v>55</v>
      </c>
      <c r="K489">
        <v>4.0999999999999996</v>
      </c>
      <c r="L489">
        <v>4.5199999999999996</v>
      </c>
      <c r="M489" t="s">
        <v>61</v>
      </c>
      <c r="N489">
        <v>0.17499999999999999</v>
      </c>
    </row>
    <row r="490" spans="1:14" x14ac:dyDescent="0.25">
      <c r="A490">
        <v>31422310</v>
      </c>
      <c r="B490" t="s">
        <v>183</v>
      </c>
      <c r="C490" t="s">
        <v>33</v>
      </c>
      <c r="D490" t="s">
        <v>10</v>
      </c>
      <c r="E490" t="s">
        <v>22</v>
      </c>
      <c r="F490" t="s">
        <v>34</v>
      </c>
      <c r="G490" t="s">
        <v>171</v>
      </c>
      <c r="H490">
        <v>27</v>
      </c>
      <c r="I490">
        <v>20</v>
      </c>
      <c r="J490">
        <v>54</v>
      </c>
      <c r="K490">
        <v>5.0999999999999996</v>
      </c>
      <c r="L490">
        <v>5.55</v>
      </c>
      <c r="M490" t="s">
        <v>61</v>
      </c>
      <c r="N490">
        <v>0.17</v>
      </c>
    </row>
    <row r="491" spans="1:14" x14ac:dyDescent="0.25">
      <c r="A491">
        <v>31462310</v>
      </c>
      <c r="B491" t="s">
        <v>183</v>
      </c>
      <c r="C491" t="s">
        <v>33</v>
      </c>
      <c r="D491" t="s">
        <v>10</v>
      </c>
      <c r="E491" t="s">
        <v>22</v>
      </c>
      <c r="F491" t="s">
        <v>34</v>
      </c>
      <c r="G491" t="s">
        <v>171</v>
      </c>
      <c r="H491">
        <v>24</v>
      </c>
      <c r="I491">
        <v>19</v>
      </c>
      <c r="J491">
        <v>56</v>
      </c>
      <c r="K491">
        <v>5.0999999999999996</v>
      </c>
      <c r="L491">
        <v>5.7</v>
      </c>
      <c r="M491" t="s">
        <v>61</v>
      </c>
      <c r="N491">
        <v>0.17499999999999999</v>
      </c>
    </row>
    <row r="492" spans="1:14" x14ac:dyDescent="0.25">
      <c r="A492">
        <v>30122072</v>
      </c>
      <c r="B492" t="s">
        <v>183</v>
      </c>
      <c r="C492" t="s">
        <v>21</v>
      </c>
      <c r="D492" t="s">
        <v>10</v>
      </c>
      <c r="E492" t="s">
        <v>22</v>
      </c>
      <c r="F492" t="s">
        <v>23</v>
      </c>
      <c r="G492" t="s">
        <v>171</v>
      </c>
      <c r="H492">
        <v>6</v>
      </c>
      <c r="I492">
        <v>75</v>
      </c>
      <c r="J492">
        <v>19</v>
      </c>
      <c r="K492">
        <v>5.9</v>
      </c>
      <c r="L492">
        <v>6.17</v>
      </c>
      <c r="M492" t="s">
        <v>13</v>
      </c>
      <c r="N492">
        <v>0.08</v>
      </c>
    </row>
    <row r="493" spans="1:14" x14ac:dyDescent="0.25">
      <c r="A493">
        <v>29142064</v>
      </c>
      <c r="B493" t="s">
        <v>183</v>
      </c>
      <c r="C493" t="s">
        <v>21</v>
      </c>
      <c r="D493" t="s">
        <v>10</v>
      </c>
      <c r="E493" t="s">
        <v>22</v>
      </c>
      <c r="F493" t="s">
        <v>23</v>
      </c>
      <c r="G493" t="s">
        <v>171</v>
      </c>
      <c r="H493">
        <v>4</v>
      </c>
      <c r="I493">
        <v>72</v>
      </c>
      <c r="J493">
        <v>24</v>
      </c>
      <c r="K493">
        <v>4.0999999999999996</v>
      </c>
      <c r="L493">
        <v>4.26</v>
      </c>
      <c r="M493" t="s">
        <v>26</v>
      </c>
      <c r="N493">
        <v>0.08</v>
      </c>
    </row>
    <row r="494" spans="1:14" x14ac:dyDescent="0.25">
      <c r="A494">
        <v>30182074</v>
      </c>
      <c r="B494" t="s">
        <v>183</v>
      </c>
      <c r="C494" t="s">
        <v>21</v>
      </c>
      <c r="D494" t="s">
        <v>10</v>
      </c>
      <c r="E494" t="s">
        <v>22</v>
      </c>
      <c r="F494" t="s">
        <v>23</v>
      </c>
      <c r="G494" t="s">
        <v>171</v>
      </c>
      <c r="H494">
        <v>9</v>
      </c>
      <c r="I494">
        <v>66</v>
      </c>
      <c r="J494">
        <v>25</v>
      </c>
      <c r="K494">
        <v>5</v>
      </c>
      <c r="L494">
        <v>5.57</v>
      </c>
      <c r="M494" t="s">
        <v>26</v>
      </c>
      <c r="N494">
        <v>0.1</v>
      </c>
    </row>
    <row r="495" spans="1:14" x14ac:dyDescent="0.25">
      <c r="A495">
        <v>30082070</v>
      </c>
      <c r="B495" t="s">
        <v>183</v>
      </c>
      <c r="C495" t="s">
        <v>21</v>
      </c>
      <c r="D495" t="s">
        <v>10</v>
      </c>
      <c r="E495" t="s">
        <v>22</v>
      </c>
      <c r="F495" t="s">
        <v>23</v>
      </c>
      <c r="G495" t="s">
        <v>171</v>
      </c>
      <c r="H495">
        <v>10</v>
      </c>
      <c r="I495">
        <v>62</v>
      </c>
      <c r="J495">
        <v>28</v>
      </c>
      <c r="K495">
        <v>6.2</v>
      </c>
      <c r="L495">
        <v>6.49</v>
      </c>
      <c r="M495" t="s">
        <v>26</v>
      </c>
      <c r="N495">
        <v>0.105</v>
      </c>
    </row>
    <row r="496" spans="1:14" x14ac:dyDescent="0.25">
      <c r="A496">
        <v>30062074</v>
      </c>
      <c r="B496" t="s">
        <v>183</v>
      </c>
      <c r="C496" t="s">
        <v>21</v>
      </c>
      <c r="D496" t="s">
        <v>10</v>
      </c>
      <c r="E496" t="s">
        <v>22</v>
      </c>
      <c r="F496" t="s">
        <v>23</v>
      </c>
      <c r="G496" t="s">
        <v>171</v>
      </c>
      <c r="H496">
        <v>6</v>
      </c>
      <c r="I496">
        <v>61</v>
      </c>
      <c r="J496">
        <v>33</v>
      </c>
      <c r="K496">
        <v>5.4</v>
      </c>
      <c r="L496">
        <v>5.8</v>
      </c>
      <c r="M496" t="s">
        <v>26</v>
      </c>
      <c r="N496">
        <v>0.11</v>
      </c>
    </row>
    <row r="497" spans="1:14" x14ac:dyDescent="0.25">
      <c r="A497">
        <v>29862060</v>
      </c>
      <c r="B497" t="s">
        <v>183</v>
      </c>
      <c r="C497" t="s">
        <v>21</v>
      </c>
      <c r="D497" t="s">
        <v>10</v>
      </c>
      <c r="E497" t="s">
        <v>22</v>
      </c>
      <c r="F497" t="s">
        <v>23</v>
      </c>
      <c r="G497" t="s">
        <v>171</v>
      </c>
      <c r="H497">
        <v>9</v>
      </c>
      <c r="I497">
        <v>59</v>
      </c>
      <c r="J497">
        <v>32</v>
      </c>
      <c r="K497">
        <v>4.9000000000000004</v>
      </c>
      <c r="L497">
        <v>5.5</v>
      </c>
      <c r="M497" t="s">
        <v>26</v>
      </c>
      <c r="N497">
        <v>0.1</v>
      </c>
    </row>
    <row r="498" spans="1:14" x14ac:dyDescent="0.25">
      <c r="A498">
        <v>30162072</v>
      </c>
      <c r="B498" t="s">
        <v>183</v>
      </c>
      <c r="C498" t="s">
        <v>21</v>
      </c>
      <c r="D498" t="s">
        <v>10</v>
      </c>
      <c r="E498" t="s">
        <v>22</v>
      </c>
      <c r="F498" t="s">
        <v>23</v>
      </c>
      <c r="G498" t="s">
        <v>171</v>
      </c>
      <c r="H498">
        <v>11</v>
      </c>
      <c r="I498">
        <v>56</v>
      </c>
      <c r="J498">
        <v>34</v>
      </c>
      <c r="K498">
        <v>5.5</v>
      </c>
      <c r="L498">
        <v>5.77</v>
      </c>
      <c r="M498" t="s">
        <v>26</v>
      </c>
      <c r="N498">
        <v>0.11</v>
      </c>
    </row>
    <row r="499" spans="1:14" x14ac:dyDescent="0.25">
      <c r="A499">
        <v>29442084</v>
      </c>
      <c r="B499" t="s">
        <v>183</v>
      </c>
      <c r="C499" t="s">
        <v>21</v>
      </c>
      <c r="D499" t="s">
        <v>10</v>
      </c>
      <c r="E499" t="s">
        <v>22</v>
      </c>
      <c r="F499" t="s">
        <v>23</v>
      </c>
      <c r="G499" t="s">
        <v>171</v>
      </c>
      <c r="H499">
        <v>13</v>
      </c>
      <c r="I499">
        <v>55</v>
      </c>
      <c r="J499">
        <v>32</v>
      </c>
      <c r="K499">
        <v>4.2</v>
      </c>
      <c r="L499">
        <v>4.6500000000000004</v>
      </c>
      <c r="M499" t="s">
        <v>26</v>
      </c>
      <c r="N499">
        <v>0.11499999999999999</v>
      </c>
    </row>
    <row r="500" spans="1:14" x14ac:dyDescent="0.25">
      <c r="A500">
        <v>29902060</v>
      </c>
      <c r="B500" t="s">
        <v>183</v>
      </c>
      <c r="C500" t="s">
        <v>21</v>
      </c>
      <c r="D500" t="s">
        <v>10</v>
      </c>
      <c r="E500" t="s">
        <v>22</v>
      </c>
      <c r="F500" t="s">
        <v>23</v>
      </c>
      <c r="G500" t="s">
        <v>171</v>
      </c>
      <c r="H500">
        <v>13</v>
      </c>
      <c r="I500">
        <v>50</v>
      </c>
      <c r="J500">
        <v>36</v>
      </c>
      <c r="K500">
        <v>4.2</v>
      </c>
      <c r="L500">
        <v>4.68</v>
      </c>
      <c r="M500" t="s">
        <v>59</v>
      </c>
      <c r="N500">
        <v>0.14500000000000002</v>
      </c>
    </row>
    <row r="501" spans="1:14" x14ac:dyDescent="0.25">
      <c r="A501">
        <v>29462088</v>
      </c>
      <c r="B501" t="s">
        <v>183</v>
      </c>
      <c r="C501" t="s">
        <v>21</v>
      </c>
      <c r="D501" t="s">
        <v>10</v>
      </c>
      <c r="E501" t="s">
        <v>22</v>
      </c>
      <c r="F501" t="s">
        <v>23</v>
      </c>
      <c r="G501" t="s">
        <v>171</v>
      </c>
      <c r="H501">
        <v>17</v>
      </c>
      <c r="I501">
        <v>50</v>
      </c>
      <c r="J501">
        <v>34</v>
      </c>
      <c r="K501">
        <v>7.5</v>
      </c>
      <c r="L501">
        <v>7.99</v>
      </c>
      <c r="M501" t="s">
        <v>59</v>
      </c>
      <c r="N501">
        <v>0.14500000000000002</v>
      </c>
    </row>
    <row r="502" spans="1:14" x14ac:dyDescent="0.25">
      <c r="A502">
        <v>29682082</v>
      </c>
      <c r="B502" t="s">
        <v>183</v>
      </c>
      <c r="C502" t="s">
        <v>21</v>
      </c>
      <c r="D502" t="s">
        <v>10</v>
      </c>
      <c r="E502" t="s">
        <v>22</v>
      </c>
      <c r="F502" t="s">
        <v>23</v>
      </c>
      <c r="G502" t="s">
        <v>171</v>
      </c>
      <c r="H502">
        <v>18</v>
      </c>
      <c r="I502">
        <v>47</v>
      </c>
      <c r="J502">
        <v>35</v>
      </c>
      <c r="K502">
        <v>4.5</v>
      </c>
      <c r="L502">
        <v>5.22</v>
      </c>
      <c r="M502" t="s">
        <v>59</v>
      </c>
      <c r="N502">
        <v>0.14000000000000001</v>
      </c>
    </row>
    <row r="503" spans="1:14" x14ac:dyDescent="0.25">
      <c r="A503">
        <v>30062066</v>
      </c>
      <c r="B503" t="s">
        <v>183</v>
      </c>
      <c r="C503" t="s">
        <v>21</v>
      </c>
      <c r="D503" t="s">
        <v>10</v>
      </c>
      <c r="E503" t="s">
        <v>22</v>
      </c>
      <c r="F503" t="s">
        <v>23</v>
      </c>
      <c r="G503" t="s">
        <v>171</v>
      </c>
      <c r="H503">
        <v>14</v>
      </c>
      <c r="I503">
        <v>40</v>
      </c>
      <c r="J503">
        <v>46</v>
      </c>
      <c r="K503">
        <v>4.8</v>
      </c>
      <c r="L503">
        <v>5.29</v>
      </c>
      <c r="M503" t="s">
        <v>59</v>
      </c>
      <c r="N503">
        <v>0.14500000000000002</v>
      </c>
    </row>
    <row r="504" spans="1:14" x14ac:dyDescent="0.25">
      <c r="A504">
        <v>29882098</v>
      </c>
      <c r="B504" t="s">
        <v>183</v>
      </c>
      <c r="C504" t="s">
        <v>21</v>
      </c>
      <c r="D504" t="s">
        <v>10</v>
      </c>
      <c r="E504" t="s">
        <v>22</v>
      </c>
      <c r="F504" t="s">
        <v>23</v>
      </c>
      <c r="G504" t="s">
        <v>171</v>
      </c>
      <c r="H504">
        <v>17</v>
      </c>
      <c r="I504">
        <v>39</v>
      </c>
      <c r="J504">
        <v>44</v>
      </c>
      <c r="K504">
        <v>5.0999999999999996</v>
      </c>
      <c r="L504">
        <v>5.4</v>
      </c>
      <c r="M504" t="s">
        <v>59</v>
      </c>
      <c r="N504">
        <v>0.14500000000000002</v>
      </c>
    </row>
    <row r="505" spans="1:14" x14ac:dyDescent="0.25">
      <c r="A505">
        <v>29482094</v>
      </c>
      <c r="B505" t="s">
        <v>183</v>
      </c>
      <c r="C505" t="s">
        <v>21</v>
      </c>
      <c r="D505" t="s">
        <v>10</v>
      </c>
      <c r="E505" t="s">
        <v>22</v>
      </c>
      <c r="F505" t="s">
        <v>23</v>
      </c>
      <c r="G505" t="s">
        <v>171</v>
      </c>
      <c r="H505">
        <v>18</v>
      </c>
      <c r="I505">
        <v>36</v>
      </c>
      <c r="J505">
        <v>46</v>
      </c>
      <c r="K505">
        <v>4.8</v>
      </c>
      <c r="L505">
        <v>5.21</v>
      </c>
      <c r="M505" t="s">
        <v>59</v>
      </c>
      <c r="N505">
        <v>0.14000000000000001</v>
      </c>
    </row>
    <row r="506" spans="1:14" x14ac:dyDescent="0.25">
      <c r="A506">
        <v>29662086</v>
      </c>
      <c r="B506" t="s">
        <v>183</v>
      </c>
      <c r="C506" t="s">
        <v>21</v>
      </c>
      <c r="D506" t="s">
        <v>10</v>
      </c>
      <c r="E506" t="s">
        <v>22</v>
      </c>
      <c r="F506" t="s">
        <v>23</v>
      </c>
      <c r="G506" t="s">
        <v>171</v>
      </c>
      <c r="H506">
        <v>23</v>
      </c>
      <c r="I506">
        <v>31</v>
      </c>
      <c r="J506">
        <v>46</v>
      </c>
      <c r="K506">
        <v>4.4000000000000004</v>
      </c>
      <c r="L506">
        <v>4.7699999999999996</v>
      </c>
      <c r="M506" t="s">
        <v>59</v>
      </c>
      <c r="N506">
        <v>0.14000000000000001</v>
      </c>
    </row>
    <row r="507" spans="1:14" x14ac:dyDescent="0.25">
      <c r="A507">
        <v>29582082</v>
      </c>
      <c r="B507" t="s">
        <v>183</v>
      </c>
      <c r="C507" t="s">
        <v>21</v>
      </c>
      <c r="D507" t="s">
        <v>10</v>
      </c>
      <c r="E507" t="s">
        <v>22</v>
      </c>
      <c r="F507" t="s">
        <v>23</v>
      </c>
      <c r="G507" t="s">
        <v>171</v>
      </c>
      <c r="H507">
        <v>40</v>
      </c>
      <c r="I507">
        <v>26</v>
      </c>
      <c r="J507">
        <v>35</v>
      </c>
      <c r="K507">
        <v>7.5</v>
      </c>
      <c r="L507">
        <v>7.88</v>
      </c>
      <c r="M507" t="s">
        <v>62</v>
      </c>
      <c r="N507">
        <v>0.14000000000000001</v>
      </c>
    </row>
    <row r="508" spans="1:14" x14ac:dyDescent="0.25">
      <c r="A508">
        <v>29962070</v>
      </c>
      <c r="B508" t="s">
        <v>183</v>
      </c>
      <c r="C508" t="s">
        <v>21</v>
      </c>
      <c r="D508" t="s">
        <v>10</v>
      </c>
      <c r="E508" t="s">
        <v>22</v>
      </c>
      <c r="F508" t="s">
        <v>23</v>
      </c>
      <c r="G508" t="s">
        <v>171</v>
      </c>
      <c r="H508">
        <v>25</v>
      </c>
      <c r="I508">
        <v>24</v>
      </c>
      <c r="J508">
        <v>50</v>
      </c>
      <c r="K508">
        <v>5.6</v>
      </c>
      <c r="L508">
        <v>5.86</v>
      </c>
      <c r="M508" t="s">
        <v>61</v>
      </c>
      <c r="N508">
        <v>0.17499999999999999</v>
      </c>
    </row>
    <row r="509" spans="1:14" x14ac:dyDescent="0.25">
      <c r="A509">
        <v>28961772</v>
      </c>
      <c r="B509" t="s">
        <v>179</v>
      </c>
      <c r="C509" t="s">
        <v>27</v>
      </c>
      <c r="D509" t="s">
        <v>5</v>
      </c>
      <c r="E509" t="s">
        <v>6</v>
      </c>
      <c r="F509" t="s">
        <v>28</v>
      </c>
      <c r="G509" t="s">
        <v>171</v>
      </c>
      <c r="H509">
        <v>8</v>
      </c>
      <c r="I509">
        <v>74</v>
      </c>
      <c r="J509">
        <v>18</v>
      </c>
      <c r="K509">
        <v>6.8</v>
      </c>
      <c r="L509">
        <v>7.14</v>
      </c>
      <c r="M509" t="s">
        <v>26</v>
      </c>
      <c r="N509">
        <v>0.1</v>
      </c>
    </row>
    <row r="510" spans="1:14" x14ac:dyDescent="0.25">
      <c r="A510">
        <v>29321686</v>
      </c>
      <c r="B510" t="s">
        <v>179</v>
      </c>
      <c r="C510" t="s">
        <v>27</v>
      </c>
      <c r="D510" t="s">
        <v>5</v>
      </c>
      <c r="E510" t="s">
        <v>6</v>
      </c>
      <c r="F510" t="s">
        <v>28</v>
      </c>
      <c r="G510" t="s">
        <v>171</v>
      </c>
      <c r="H510">
        <v>19</v>
      </c>
      <c r="I510">
        <v>63</v>
      </c>
      <c r="J510">
        <v>18</v>
      </c>
      <c r="K510">
        <v>7.5</v>
      </c>
      <c r="L510">
        <v>7.8</v>
      </c>
      <c r="M510" t="s">
        <v>26</v>
      </c>
      <c r="N510">
        <v>0.1</v>
      </c>
    </row>
    <row r="511" spans="1:14" x14ac:dyDescent="0.25">
      <c r="A511">
        <v>29301780</v>
      </c>
      <c r="B511" t="s">
        <v>179</v>
      </c>
      <c r="C511" t="s">
        <v>27</v>
      </c>
      <c r="D511" t="s">
        <v>5</v>
      </c>
      <c r="E511" t="s">
        <v>6</v>
      </c>
      <c r="F511" t="s">
        <v>28</v>
      </c>
      <c r="G511" t="s">
        <v>171</v>
      </c>
      <c r="H511">
        <v>14</v>
      </c>
      <c r="I511">
        <v>56</v>
      </c>
      <c r="J511">
        <v>30</v>
      </c>
      <c r="K511">
        <v>5.5</v>
      </c>
      <c r="L511">
        <v>5.73</v>
      </c>
      <c r="M511" t="s">
        <v>26</v>
      </c>
      <c r="N511">
        <v>0.105</v>
      </c>
    </row>
    <row r="512" spans="1:14" x14ac:dyDescent="0.25">
      <c r="A512">
        <v>29101792</v>
      </c>
      <c r="B512" t="s">
        <v>179</v>
      </c>
      <c r="C512" t="s">
        <v>27</v>
      </c>
      <c r="D512" t="s">
        <v>5</v>
      </c>
      <c r="E512" t="s">
        <v>6</v>
      </c>
      <c r="F512" t="s">
        <v>28</v>
      </c>
      <c r="G512" t="s">
        <v>171</v>
      </c>
      <c r="H512">
        <v>16</v>
      </c>
      <c r="I512">
        <v>55</v>
      </c>
      <c r="J512">
        <v>30</v>
      </c>
      <c r="K512">
        <v>6.5</v>
      </c>
      <c r="L512">
        <v>6.8</v>
      </c>
      <c r="M512" t="s">
        <v>26</v>
      </c>
      <c r="N512">
        <v>0.11499999999999999</v>
      </c>
    </row>
    <row r="513" spans="1:14" x14ac:dyDescent="0.25">
      <c r="A513">
        <v>29361794</v>
      </c>
      <c r="B513" t="s">
        <v>179</v>
      </c>
      <c r="C513" t="s">
        <v>27</v>
      </c>
      <c r="D513" t="s">
        <v>5</v>
      </c>
      <c r="E513" t="s">
        <v>6</v>
      </c>
      <c r="F513" t="s">
        <v>28</v>
      </c>
      <c r="G513" t="s">
        <v>171</v>
      </c>
      <c r="H513">
        <v>14</v>
      </c>
      <c r="I513">
        <v>55</v>
      </c>
      <c r="J513">
        <v>31</v>
      </c>
      <c r="K513">
        <v>7.2</v>
      </c>
      <c r="L513">
        <v>7.57</v>
      </c>
      <c r="M513" t="s">
        <v>26</v>
      </c>
      <c r="N513">
        <v>0.105</v>
      </c>
    </row>
    <row r="514" spans="1:14" x14ac:dyDescent="0.25">
      <c r="A514">
        <v>29461800</v>
      </c>
      <c r="B514" t="s">
        <v>179</v>
      </c>
      <c r="C514" t="s">
        <v>27</v>
      </c>
      <c r="D514" t="s">
        <v>5</v>
      </c>
      <c r="E514" t="s">
        <v>6</v>
      </c>
      <c r="F514" t="s">
        <v>28</v>
      </c>
      <c r="G514" t="s">
        <v>171</v>
      </c>
      <c r="H514">
        <v>16</v>
      </c>
      <c r="I514">
        <v>55</v>
      </c>
      <c r="J514">
        <v>29</v>
      </c>
      <c r="K514">
        <v>5.5</v>
      </c>
      <c r="L514">
        <v>5.75</v>
      </c>
      <c r="M514" t="s">
        <v>26</v>
      </c>
      <c r="N514">
        <v>0.11499999999999999</v>
      </c>
    </row>
    <row r="515" spans="1:14" x14ac:dyDescent="0.25">
      <c r="A515">
        <v>29141764</v>
      </c>
      <c r="B515" t="s">
        <v>179</v>
      </c>
      <c r="C515" t="s">
        <v>27</v>
      </c>
      <c r="D515" t="s">
        <v>5</v>
      </c>
      <c r="E515" t="s">
        <v>6</v>
      </c>
      <c r="F515" t="s">
        <v>28</v>
      </c>
      <c r="G515" t="s">
        <v>171</v>
      </c>
      <c r="H515">
        <v>16</v>
      </c>
      <c r="I515">
        <v>52</v>
      </c>
      <c r="J515">
        <v>32</v>
      </c>
      <c r="K515">
        <v>6.3</v>
      </c>
      <c r="L515">
        <v>6.74</v>
      </c>
      <c r="M515" t="s">
        <v>26</v>
      </c>
      <c r="N515">
        <v>0.11499999999999999</v>
      </c>
    </row>
    <row r="516" spans="1:14" x14ac:dyDescent="0.25">
      <c r="A516">
        <v>29661680</v>
      </c>
      <c r="B516" t="s">
        <v>179</v>
      </c>
      <c r="C516" t="s">
        <v>27</v>
      </c>
      <c r="D516" t="s">
        <v>5</v>
      </c>
      <c r="E516" t="s">
        <v>6</v>
      </c>
      <c r="F516" t="s">
        <v>28</v>
      </c>
      <c r="G516" t="s">
        <v>171</v>
      </c>
      <c r="H516">
        <v>41</v>
      </c>
      <c r="I516">
        <v>20</v>
      </c>
      <c r="J516">
        <v>40</v>
      </c>
      <c r="K516">
        <v>7.3</v>
      </c>
      <c r="L516">
        <v>7.47</v>
      </c>
      <c r="M516" t="s">
        <v>62</v>
      </c>
      <c r="N516">
        <v>0.13500000000000001</v>
      </c>
    </row>
    <row r="517" spans="1:14" x14ac:dyDescent="0.25">
      <c r="A517">
        <v>29501704</v>
      </c>
      <c r="B517" t="s">
        <v>179</v>
      </c>
      <c r="C517" t="s">
        <v>27</v>
      </c>
      <c r="D517" t="s">
        <v>5</v>
      </c>
      <c r="E517" t="s">
        <v>6</v>
      </c>
      <c r="F517" t="s">
        <v>28</v>
      </c>
      <c r="G517" t="s">
        <v>171</v>
      </c>
      <c r="H517">
        <v>40</v>
      </c>
      <c r="I517">
        <v>15</v>
      </c>
      <c r="J517">
        <v>45</v>
      </c>
      <c r="K517">
        <v>7.4</v>
      </c>
      <c r="L517">
        <v>7.96</v>
      </c>
      <c r="M517" t="s">
        <v>64</v>
      </c>
      <c r="N517">
        <v>0.15</v>
      </c>
    </row>
    <row r="518" spans="1:14" x14ac:dyDescent="0.25">
      <c r="A518">
        <v>29621680</v>
      </c>
      <c r="B518" t="s">
        <v>179</v>
      </c>
      <c r="C518" t="s">
        <v>27</v>
      </c>
      <c r="D518" t="s">
        <v>5</v>
      </c>
      <c r="E518" t="s">
        <v>6</v>
      </c>
      <c r="F518" t="s">
        <v>28</v>
      </c>
      <c r="G518" t="s">
        <v>171</v>
      </c>
      <c r="H518">
        <v>52</v>
      </c>
      <c r="I518">
        <v>12</v>
      </c>
      <c r="J518">
        <v>35</v>
      </c>
      <c r="K518">
        <v>7.5</v>
      </c>
      <c r="L518">
        <v>7.87</v>
      </c>
      <c r="M518" t="s">
        <v>62</v>
      </c>
      <c r="N518">
        <v>0.12</v>
      </c>
    </row>
    <row r="519" spans="1:14" x14ac:dyDescent="0.25">
      <c r="A519">
        <v>35662070</v>
      </c>
      <c r="B519" t="s">
        <v>181</v>
      </c>
      <c r="C519" t="s">
        <v>45</v>
      </c>
      <c r="D519" t="s">
        <v>30</v>
      </c>
      <c r="E519" t="s">
        <v>31</v>
      </c>
      <c r="F519" t="s">
        <v>46</v>
      </c>
      <c r="G519" t="s">
        <v>171</v>
      </c>
      <c r="H519">
        <v>9</v>
      </c>
      <c r="I519">
        <v>64</v>
      </c>
      <c r="J519">
        <v>27</v>
      </c>
      <c r="K519">
        <v>7</v>
      </c>
      <c r="L519">
        <v>7.24</v>
      </c>
      <c r="M519" t="s">
        <v>26</v>
      </c>
      <c r="N519">
        <v>0.1</v>
      </c>
    </row>
    <row r="520" spans="1:14" x14ac:dyDescent="0.25">
      <c r="A520">
        <v>30462002</v>
      </c>
      <c r="B520" t="s">
        <v>180</v>
      </c>
      <c r="C520" t="s">
        <v>14</v>
      </c>
      <c r="D520" t="s">
        <v>10</v>
      </c>
      <c r="E520" t="s">
        <v>15</v>
      </c>
      <c r="F520" t="s">
        <v>16</v>
      </c>
      <c r="G520" t="s">
        <v>171</v>
      </c>
      <c r="H520">
        <v>4</v>
      </c>
      <c r="I520">
        <v>82</v>
      </c>
      <c r="J520">
        <v>13</v>
      </c>
      <c r="K520">
        <v>4.7</v>
      </c>
      <c r="L520">
        <v>5.35</v>
      </c>
      <c r="M520" t="s">
        <v>13</v>
      </c>
      <c r="N520">
        <v>7.0000000000000007E-2</v>
      </c>
    </row>
    <row r="521" spans="1:14" x14ac:dyDescent="0.25">
      <c r="A521">
        <v>30702012</v>
      </c>
      <c r="B521" t="s">
        <v>180</v>
      </c>
      <c r="C521" t="s">
        <v>14</v>
      </c>
      <c r="D521" t="s">
        <v>10</v>
      </c>
      <c r="E521" t="s">
        <v>15</v>
      </c>
      <c r="F521" t="s">
        <v>16</v>
      </c>
      <c r="G521" t="s">
        <v>171</v>
      </c>
      <c r="H521">
        <v>8</v>
      </c>
      <c r="I521">
        <v>62</v>
      </c>
      <c r="J521">
        <v>30</v>
      </c>
      <c r="K521">
        <v>5.4</v>
      </c>
      <c r="L521">
        <v>5.61</v>
      </c>
      <c r="M521" t="s">
        <v>26</v>
      </c>
      <c r="N521">
        <v>0.1</v>
      </c>
    </row>
    <row r="522" spans="1:14" x14ac:dyDescent="0.25">
      <c r="A522">
        <v>30362016</v>
      </c>
      <c r="B522" t="s">
        <v>180</v>
      </c>
      <c r="C522" t="s">
        <v>14</v>
      </c>
      <c r="D522" t="s">
        <v>10</v>
      </c>
      <c r="E522" t="s">
        <v>15</v>
      </c>
      <c r="F522" t="s">
        <v>16</v>
      </c>
      <c r="G522" t="s">
        <v>171</v>
      </c>
      <c r="H522">
        <v>14</v>
      </c>
      <c r="I522">
        <v>54</v>
      </c>
      <c r="J522">
        <v>32</v>
      </c>
      <c r="K522">
        <v>4.4000000000000004</v>
      </c>
      <c r="L522">
        <v>4.8600000000000003</v>
      </c>
      <c r="M522" t="s">
        <v>26</v>
      </c>
      <c r="N522">
        <v>0.105</v>
      </c>
    </row>
    <row r="523" spans="1:14" x14ac:dyDescent="0.25">
      <c r="A523">
        <v>30221962</v>
      </c>
      <c r="B523" t="s">
        <v>180</v>
      </c>
      <c r="C523" t="s">
        <v>14</v>
      </c>
      <c r="D523" t="s">
        <v>10</v>
      </c>
      <c r="E523" t="s">
        <v>15</v>
      </c>
      <c r="F523" t="s">
        <v>16</v>
      </c>
      <c r="G523" t="s">
        <v>171</v>
      </c>
      <c r="H523">
        <v>20</v>
      </c>
      <c r="I523">
        <v>44</v>
      </c>
      <c r="J523">
        <v>36</v>
      </c>
      <c r="K523">
        <v>4.5999999999999996</v>
      </c>
      <c r="L523">
        <v>5.22</v>
      </c>
      <c r="M523" t="s">
        <v>59</v>
      </c>
      <c r="N523">
        <v>0.14000000000000001</v>
      </c>
    </row>
    <row r="524" spans="1:14" x14ac:dyDescent="0.25">
      <c r="A524">
        <v>33761904</v>
      </c>
      <c r="B524" t="s">
        <v>184</v>
      </c>
      <c r="C524" t="s">
        <v>66</v>
      </c>
      <c r="D524" t="s">
        <v>30</v>
      </c>
      <c r="E524" t="s">
        <v>47</v>
      </c>
      <c r="F524" t="s">
        <v>48</v>
      </c>
      <c r="G524" t="s">
        <v>171</v>
      </c>
      <c r="H524">
        <v>5</v>
      </c>
      <c r="I524">
        <v>64</v>
      </c>
      <c r="J524">
        <v>30</v>
      </c>
      <c r="K524">
        <v>7.2</v>
      </c>
      <c r="L524">
        <v>7.45</v>
      </c>
      <c r="M524" t="s">
        <v>26</v>
      </c>
      <c r="N524">
        <v>0.1</v>
      </c>
    </row>
    <row r="525" spans="1:14" x14ac:dyDescent="0.25">
      <c r="A525">
        <v>33701958</v>
      </c>
      <c r="B525" t="s">
        <v>184</v>
      </c>
      <c r="C525" t="s">
        <v>66</v>
      </c>
      <c r="D525" t="s">
        <v>30</v>
      </c>
      <c r="E525" t="s">
        <v>47</v>
      </c>
      <c r="F525" t="s">
        <v>48</v>
      </c>
      <c r="G525" t="s">
        <v>171</v>
      </c>
      <c r="H525">
        <v>16</v>
      </c>
      <c r="I525">
        <v>52</v>
      </c>
      <c r="J525">
        <v>32</v>
      </c>
      <c r="K525">
        <v>7.4</v>
      </c>
      <c r="L525">
        <v>7.65</v>
      </c>
      <c r="M525" t="s">
        <v>26</v>
      </c>
      <c r="N525">
        <v>0.11499999999999999</v>
      </c>
    </row>
    <row r="526" spans="1:14" x14ac:dyDescent="0.25">
      <c r="A526">
        <v>33661954</v>
      </c>
      <c r="B526" t="s">
        <v>184</v>
      </c>
      <c r="C526" t="s">
        <v>66</v>
      </c>
      <c r="D526" t="s">
        <v>30</v>
      </c>
      <c r="E526" t="s">
        <v>47</v>
      </c>
      <c r="F526" t="s">
        <v>48</v>
      </c>
      <c r="G526" t="s">
        <v>171</v>
      </c>
      <c r="H526">
        <v>11</v>
      </c>
      <c r="I526">
        <v>43</v>
      </c>
      <c r="J526">
        <v>45</v>
      </c>
      <c r="K526">
        <v>7.2</v>
      </c>
      <c r="L526">
        <v>7.49</v>
      </c>
      <c r="M526" t="s">
        <v>59</v>
      </c>
      <c r="N526">
        <v>0.14500000000000002</v>
      </c>
    </row>
    <row r="527" spans="1:14" x14ac:dyDescent="0.25">
      <c r="A527">
        <v>33541964</v>
      </c>
      <c r="B527" t="s">
        <v>184</v>
      </c>
      <c r="C527" t="s">
        <v>66</v>
      </c>
      <c r="D527" t="s">
        <v>30</v>
      </c>
      <c r="E527" t="s">
        <v>47</v>
      </c>
      <c r="F527" t="s">
        <v>48</v>
      </c>
      <c r="G527" t="s">
        <v>171</v>
      </c>
      <c r="H527">
        <v>20</v>
      </c>
      <c r="I527">
        <v>43</v>
      </c>
      <c r="J527">
        <v>38</v>
      </c>
      <c r="K527">
        <v>7.3</v>
      </c>
      <c r="L527">
        <v>7.62</v>
      </c>
      <c r="M527" t="s">
        <v>59</v>
      </c>
      <c r="N527">
        <v>0.14000000000000001</v>
      </c>
    </row>
    <row r="528" spans="1:14" x14ac:dyDescent="0.25">
      <c r="A528">
        <v>33641956</v>
      </c>
      <c r="B528" t="s">
        <v>184</v>
      </c>
      <c r="C528" t="s">
        <v>66</v>
      </c>
      <c r="D528" t="s">
        <v>30</v>
      </c>
      <c r="E528" t="s">
        <v>47</v>
      </c>
      <c r="F528" t="s">
        <v>48</v>
      </c>
      <c r="G528" t="s">
        <v>171</v>
      </c>
      <c r="H528">
        <v>24</v>
      </c>
      <c r="I528">
        <v>42</v>
      </c>
      <c r="J528">
        <v>34</v>
      </c>
      <c r="K528">
        <v>7.6</v>
      </c>
      <c r="L528">
        <v>8.0500000000000007</v>
      </c>
      <c r="M528" t="s">
        <v>59</v>
      </c>
      <c r="N528">
        <v>0.14500000000000002</v>
      </c>
    </row>
    <row r="529" spans="1:14" x14ac:dyDescent="0.25">
      <c r="A529">
        <v>33801942</v>
      </c>
      <c r="B529" t="s">
        <v>184</v>
      </c>
      <c r="C529" t="s">
        <v>66</v>
      </c>
      <c r="D529" t="s">
        <v>30</v>
      </c>
      <c r="E529" t="s">
        <v>47</v>
      </c>
      <c r="F529" t="s">
        <v>48</v>
      </c>
      <c r="G529" t="s">
        <v>171</v>
      </c>
      <c r="H529">
        <v>17</v>
      </c>
      <c r="I529">
        <v>40</v>
      </c>
      <c r="J529">
        <v>42</v>
      </c>
      <c r="K529">
        <v>7.3</v>
      </c>
      <c r="L529">
        <v>7.8</v>
      </c>
      <c r="M529" t="s">
        <v>59</v>
      </c>
      <c r="N529">
        <v>0.14500000000000002</v>
      </c>
    </row>
    <row r="530" spans="1:14" x14ac:dyDescent="0.25">
      <c r="A530">
        <v>33661940</v>
      </c>
      <c r="B530" t="s">
        <v>184</v>
      </c>
      <c r="C530" t="s">
        <v>66</v>
      </c>
      <c r="D530" t="s">
        <v>30</v>
      </c>
      <c r="E530" t="s">
        <v>47</v>
      </c>
      <c r="F530" t="s">
        <v>48</v>
      </c>
      <c r="G530" t="s">
        <v>171</v>
      </c>
      <c r="H530">
        <v>25</v>
      </c>
      <c r="I530">
        <v>37</v>
      </c>
      <c r="J530">
        <v>38</v>
      </c>
      <c r="K530">
        <v>7.2</v>
      </c>
      <c r="L530">
        <v>7.47</v>
      </c>
      <c r="M530" t="s">
        <v>59</v>
      </c>
      <c r="N530">
        <v>0.14000000000000001</v>
      </c>
    </row>
    <row r="531" spans="1:14" x14ac:dyDescent="0.25">
      <c r="A531">
        <v>33981924</v>
      </c>
      <c r="B531" t="s">
        <v>184</v>
      </c>
      <c r="C531" t="s">
        <v>66</v>
      </c>
      <c r="D531" t="s">
        <v>30</v>
      </c>
      <c r="E531" t="s">
        <v>47</v>
      </c>
      <c r="F531" t="s">
        <v>48</v>
      </c>
      <c r="G531" t="s">
        <v>171</v>
      </c>
      <c r="H531">
        <v>19</v>
      </c>
      <c r="I531">
        <v>34</v>
      </c>
      <c r="J531">
        <v>47</v>
      </c>
      <c r="K531">
        <v>7</v>
      </c>
      <c r="L531">
        <v>7.4</v>
      </c>
      <c r="M531" t="s">
        <v>59</v>
      </c>
      <c r="N531">
        <v>0.14500000000000002</v>
      </c>
    </row>
    <row r="532" spans="1:14" x14ac:dyDescent="0.25">
      <c r="A532">
        <v>33861934</v>
      </c>
      <c r="B532" t="s">
        <v>184</v>
      </c>
      <c r="C532" t="s">
        <v>66</v>
      </c>
      <c r="D532" t="s">
        <v>30</v>
      </c>
      <c r="E532" t="s">
        <v>47</v>
      </c>
      <c r="F532" t="s">
        <v>48</v>
      </c>
      <c r="G532" t="s">
        <v>171</v>
      </c>
      <c r="H532">
        <v>24</v>
      </c>
      <c r="I532">
        <v>33</v>
      </c>
      <c r="J532">
        <v>43</v>
      </c>
      <c r="K532">
        <v>7.4</v>
      </c>
      <c r="L532">
        <v>7.82</v>
      </c>
      <c r="M532" t="s">
        <v>59</v>
      </c>
      <c r="N532">
        <v>0.14500000000000002</v>
      </c>
    </row>
    <row r="533" spans="1:14" x14ac:dyDescent="0.25">
      <c r="A533">
        <v>33841936</v>
      </c>
      <c r="B533" t="s">
        <v>184</v>
      </c>
      <c r="C533" t="s">
        <v>66</v>
      </c>
      <c r="D533" t="s">
        <v>30</v>
      </c>
      <c r="E533" t="s">
        <v>47</v>
      </c>
      <c r="F533" t="s">
        <v>48</v>
      </c>
      <c r="G533" t="s">
        <v>171</v>
      </c>
      <c r="H533">
        <v>23</v>
      </c>
      <c r="I533">
        <v>29</v>
      </c>
      <c r="J533">
        <v>48</v>
      </c>
      <c r="K533">
        <v>7.5</v>
      </c>
      <c r="L533">
        <v>7.86</v>
      </c>
      <c r="M533" t="s">
        <v>59</v>
      </c>
      <c r="N533">
        <v>0.14000000000000001</v>
      </c>
    </row>
    <row r="534" spans="1:14" x14ac:dyDescent="0.25">
      <c r="A534">
        <v>33621910</v>
      </c>
      <c r="B534" t="s">
        <v>184</v>
      </c>
      <c r="C534" t="s">
        <v>66</v>
      </c>
      <c r="D534" t="s">
        <v>30</v>
      </c>
      <c r="E534" t="s">
        <v>47</v>
      </c>
      <c r="F534" t="s">
        <v>48</v>
      </c>
      <c r="G534" t="s">
        <v>171</v>
      </c>
      <c r="H534">
        <v>23</v>
      </c>
      <c r="I534">
        <v>28</v>
      </c>
      <c r="J534">
        <v>49</v>
      </c>
      <c r="K534">
        <v>7.2</v>
      </c>
      <c r="L534">
        <v>7.69</v>
      </c>
      <c r="M534" t="s">
        <v>59</v>
      </c>
      <c r="N534">
        <v>0.14000000000000001</v>
      </c>
    </row>
    <row r="535" spans="1:14" x14ac:dyDescent="0.25">
      <c r="A535">
        <v>33641952</v>
      </c>
      <c r="B535" t="s">
        <v>184</v>
      </c>
      <c r="C535" t="s">
        <v>66</v>
      </c>
      <c r="D535" t="s">
        <v>30</v>
      </c>
      <c r="E535" t="s">
        <v>47</v>
      </c>
      <c r="F535" t="s">
        <v>48</v>
      </c>
      <c r="G535" t="s">
        <v>171</v>
      </c>
      <c r="H535">
        <v>27</v>
      </c>
      <c r="I535">
        <v>27</v>
      </c>
      <c r="J535">
        <v>46</v>
      </c>
      <c r="K535">
        <v>7.5</v>
      </c>
      <c r="L535">
        <v>7.88</v>
      </c>
      <c r="M535" t="s">
        <v>59</v>
      </c>
      <c r="N535">
        <v>0.155</v>
      </c>
    </row>
    <row r="536" spans="1:14" x14ac:dyDescent="0.25">
      <c r="A536">
        <v>33561954</v>
      </c>
      <c r="B536" t="s">
        <v>184</v>
      </c>
      <c r="C536" t="s">
        <v>66</v>
      </c>
      <c r="D536" t="s">
        <v>30</v>
      </c>
      <c r="E536" t="s">
        <v>47</v>
      </c>
      <c r="F536" t="s">
        <v>48</v>
      </c>
      <c r="G536" t="s">
        <v>171</v>
      </c>
      <c r="H536">
        <v>31</v>
      </c>
      <c r="I536">
        <v>22</v>
      </c>
      <c r="J536">
        <v>47</v>
      </c>
      <c r="K536">
        <v>7.5</v>
      </c>
      <c r="L536">
        <v>7.85</v>
      </c>
      <c r="M536" t="s">
        <v>60</v>
      </c>
      <c r="N536">
        <v>0.15000000000000002</v>
      </c>
    </row>
    <row r="537" spans="1:14" x14ac:dyDescent="0.25">
      <c r="A537">
        <v>33921926</v>
      </c>
      <c r="B537" t="s">
        <v>184</v>
      </c>
      <c r="C537" t="s">
        <v>66</v>
      </c>
      <c r="D537" t="s">
        <v>30</v>
      </c>
      <c r="E537" t="s">
        <v>47</v>
      </c>
      <c r="F537" t="s">
        <v>48</v>
      </c>
      <c r="G537" t="s">
        <v>171</v>
      </c>
      <c r="H537">
        <v>24</v>
      </c>
      <c r="I537">
        <v>22</v>
      </c>
      <c r="J537">
        <v>55</v>
      </c>
      <c r="K537">
        <v>7.3</v>
      </c>
      <c r="L537">
        <v>7.73</v>
      </c>
      <c r="M537" t="s">
        <v>61</v>
      </c>
      <c r="N537">
        <v>0.17499999999999999</v>
      </c>
    </row>
    <row r="538" spans="1:14" x14ac:dyDescent="0.25">
      <c r="A538">
        <v>33621954</v>
      </c>
      <c r="B538" t="s">
        <v>184</v>
      </c>
      <c r="C538" t="s">
        <v>66</v>
      </c>
      <c r="D538" t="s">
        <v>30</v>
      </c>
      <c r="E538" t="s">
        <v>47</v>
      </c>
      <c r="F538" t="s">
        <v>48</v>
      </c>
      <c r="G538" t="s">
        <v>171</v>
      </c>
      <c r="H538">
        <v>30</v>
      </c>
      <c r="I538">
        <v>22</v>
      </c>
      <c r="J538">
        <v>48</v>
      </c>
      <c r="K538">
        <v>7.5</v>
      </c>
      <c r="L538">
        <v>8.01</v>
      </c>
      <c r="M538" t="s">
        <v>60</v>
      </c>
      <c r="N538">
        <v>0.15000000000000002</v>
      </c>
    </row>
    <row r="539" spans="1:14" x14ac:dyDescent="0.25">
      <c r="A539">
        <v>33641908</v>
      </c>
      <c r="B539" t="s">
        <v>184</v>
      </c>
      <c r="C539" t="s">
        <v>66</v>
      </c>
      <c r="D539" t="s">
        <v>30</v>
      </c>
      <c r="E539" t="s">
        <v>47</v>
      </c>
      <c r="F539" t="s">
        <v>48</v>
      </c>
      <c r="G539" t="s">
        <v>171</v>
      </c>
      <c r="H539">
        <v>35</v>
      </c>
      <c r="I539">
        <v>16</v>
      </c>
      <c r="J539">
        <v>49</v>
      </c>
      <c r="K539">
        <v>7</v>
      </c>
      <c r="L539">
        <v>7.24</v>
      </c>
      <c r="M539" t="s">
        <v>63</v>
      </c>
      <c r="N539">
        <v>0.155</v>
      </c>
    </row>
    <row r="540" spans="1:14" x14ac:dyDescent="0.25">
      <c r="A540">
        <v>33841940</v>
      </c>
      <c r="B540" t="s">
        <v>184</v>
      </c>
      <c r="C540" t="s">
        <v>66</v>
      </c>
      <c r="D540" t="s">
        <v>30</v>
      </c>
      <c r="E540" t="s">
        <v>47</v>
      </c>
      <c r="F540" t="s">
        <v>48</v>
      </c>
      <c r="G540" t="s">
        <v>171</v>
      </c>
      <c r="H540">
        <v>33</v>
      </c>
      <c r="I540">
        <v>10</v>
      </c>
      <c r="J540">
        <v>57</v>
      </c>
      <c r="K540">
        <v>7.3</v>
      </c>
      <c r="L540">
        <v>7.69</v>
      </c>
      <c r="M540" t="s">
        <v>63</v>
      </c>
      <c r="N540">
        <v>0.16500000000000001</v>
      </c>
    </row>
    <row r="541" spans="1:14" x14ac:dyDescent="0.25">
      <c r="A541">
        <v>29262270</v>
      </c>
      <c r="B541" t="s">
        <v>183</v>
      </c>
      <c r="C541" t="s">
        <v>37</v>
      </c>
      <c r="D541" t="s">
        <v>10</v>
      </c>
      <c r="E541" t="s">
        <v>22</v>
      </c>
      <c r="F541" t="s">
        <v>38</v>
      </c>
      <c r="G541" t="s">
        <v>171</v>
      </c>
      <c r="H541">
        <v>5</v>
      </c>
      <c r="I541">
        <v>67</v>
      </c>
      <c r="J541">
        <v>29</v>
      </c>
      <c r="K541">
        <v>4.0999999999999996</v>
      </c>
      <c r="L541">
        <v>4.29</v>
      </c>
      <c r="M541" t="s">
        <v>26</v>
      </c>
      <c r="N541">
        <v>0.1</v>
      </c>
    </row>
    <row r="542" spans="1:14" x14ac:dyDescent="0.25">
      <c r="A542">
        <v>29222266</v>
      </c>
      <c r="B542" t="s">
        <v>183</v>
      </c>
      <c r="C542" t="s">
        <v>37</v>
      </c>
      <c r="D542" t="s">
        <v>10</v>
      </c>
      <c r="E542" t="s">
        <v>22</v>
      </c>
      <c r="F542" t="s">
        <v>38</v>
      </c>
      <c r="G542" t="s">
        <v>171</v>
      </c>
      <c r="H542">
        <v>8</v>
      </c>
      <c r="I542">
        <v>64</v>
      </c>
      <c r="J542">
        <v>28</v>
      </c>
      <c r="K542">
        <v>5.4</v>
      </c>
      <c r="L542">
        <v>5.64</v>
      </c>
      <c r="M542" t="s">
        <v>26</v>
      </c>
      <c r="N542">
        <v>0.1</v>
      </c>
    </row>
    <row r="543" spans="1:14" x14ac:dyDescent="0.25">
      <c r="A543">
        <v>29342272</v>
      </c>
      <c r="B543" t="s">
        <v>183</v>
      </c>
      <c r="C543" t="s">
        <v>37</v>
      </c>
      <c r="D543" t="s">
        <v>10</v>
      </c>
      <c r="E543" t="s">
        <v>22</v>
      </c>
      <c r="F543" t="s">
        <v>38</v>
      </c>
      <c r="G543" t="s">
        <v>171</v>
      </c>
      <c r="H543">
        <v>6</v>
      </c>
      <c r="I543">
        <v>52</v>
      </c>
      <c r="J543">
        <v>42</v>
      </c>
      <c r="K543">
        <v>4.0999999999999996</v>
      </c>
      <c r="L543">
        <v>4.24</v>
      </c>
      <c r="M543" t="s">
        <v>26</v>
      </c>
      <c r="N543">
        <v>0.13</v>
      </c>
    </row>
    <row r="544" spans="1:14" x14ac:dyDescent="0.25">
      <c r="A544">
        <v>29722262</v>
      </c>
      <c r="B544" t="s">
        <v>183</v>
      </c>
      <c r="C544" t="s">
        <v>37</v>
      </c>
      <c r="D544" t="s">
        <v>10</v>
      </c>
      <c r="E544" t="s">
        <v>22</v>
      </c>
      <c r="F544" t="s">
        <v>38</v>
      </c>
      <c r="G544" t="s">
        <v>171</v>
      </c>
      <c r="H544">
        <v>15</v>
      </c>
      <c r="I544">
        <v>50</v>
      </c>
      <c r="J544">
        <v>34</v>
      </c>
      <c r="K544">
        <v>5.0999999999999996</v>
      </c>
      <c r="L544">
        <v>5.63</v>
      </c>
      <c r="M544" t="s">
        <v>59</v>
      </c>
      <c r="N544">
        <v>0.13500000000000001</v>
      </c>
    </row>
    <row r="545" spans="1:14" x14ac:dyDescent="0.25">
      <c r="A545">
        <v>29402258</v>
      </c>
      <c r="B545" t="s">
        <v>183</v>
      </c>
      <c r="C545" t="s">
        <v>37</v>
      </c>
      <c r="D545" t="s">
        <v>10</v>
      </c>
      <c r="E545" t="s">
        <v>22</v>
      </c>
      <c r="F545" t="s">
        <v>38</v>
      </c>
      <c r="G545" t="s">
        <v>171</v>
      </c>
      <c r="H545">
        <v>7</v>
      </c>
      <c r="I545">
        <v>50</v>
      </c>
      <c r="J545">
        <v>42</v>
      </c>
      <c r="K545">
        <v>4.3</v>
      </c>
      <c r="L545">
        <v>4.75</v>
      </c>
      <c r="M545" t="s">
        <v>26</v>
      </c>
      <c r="N545">
        <v>0.14000000000000001</v>
      </c>
    </row>
    <row r="546" spans="1:14" x14ac:dyDescent="0.25">
      <c r="A546">
        <v>29702264</v>
      </c>
      <c r="B546" t="s">
        <v>183</v>
      </c>
      <c r="C546" t="s">
        <v>37</v>
      </c>
      <c r="D546" t="s">
        <v>10</v>
      </c>
      <c r="E546" t="s">
        <v>22</v>
      </c>
      <c r="F546" t="s">
        <v>38</v>
      </c>
      <c r="G546" t="s">
        <v>171</v>
      </c>
      <c r="H546">
        <v>12</v>
      </c>
      <c r="I546">
        <v>43</v>
      </c>
      <c r="J546">
        <v>45</v>
      </c>
      <c r="K546">
        <v>3.6</v>
      </c>
      <c r="L546">
        <v>4.09</v>
      </c>
      <c r="M546" t="s">
        <v>59</v>
      </c>
      <c r="N546">
        <v>0.14000000000000001</v>
      </c>
    </row>
    <row r="547" spans="1:14" x14ac:dyDescent="0.25">
      <c r="A547">
        <v>29462254</v>
      </c>
      <c r="B547" t="s">
        <v>183</v>
      </c>
      <c r="C547" t="s">
        <v>37</v>
      </c>
      <c r="D547" t="s">
        <v>10</v>
      </c>
      <c r="E547" t="s">
        <v>22</v>
      </c>
      <c r="F547" t="s">
        <v>38</v>
      </c>
      <c r="G547" t="s">
        <v>171</v>
      </c>
      <c r="H547">
        <v>8</v>
      </c>
      <c r="I547">
        <v>42</v>
      </c>
      <c r="J547">
        <v>50</v>
      </c>
      <c r="K547">
        <v>3.8</v>
      </c>
      <c r="L547">
        <v>4.1500000000000004</v>
      </c>
      <c r="M547" t="s">
        <v>61</v>
      </c>
      <c r="N547">
        <v>0.15</v>
      </c>
    </row>
    <row r="548" spans="1:14" x14ac:dyDescent="0.25">
      <c r="A548">
        <v>29942222</v>
      </c>
      <c r="B548" t="s">
        <v>183</v>
      </c>
      <c r="C548" t="s">
        <v>37</v>
      </c>
      <c r="D548" t="s">
        <v>10</v>
      </c>
      <c r="E548" t="s">
        <v>22</v>
      </c>
      <c r="F548" t="s">
        <v>38</v>
      </c>
      <c r="G548" t="s">
        <v>171</v>
      </c>
      <c r="H548">
        <v>15</v>
      </c>
      <c r="I548">
        <v>38</v>
      </c>
      <c r="J548">
        <v>47</v>
      </c>
      <c r="K548">
        <v>4.3</v>
      </c>
      <c r="L548">
        <v>4.6900000000000004</v>
      </c>
      <c r="M548" t="s">
        <v>59</v>
      </c>
      <c r="N548">
        <v>0.13500000000000001</v>
      </c>
    </row>
    <row r="549" spans="1:14" x14ac:dyDescent="0.25">
      <c r="A549">
        <v>29582266</v>
      </c>
      <c r="B549" t="s">
        <v>183</v>
      </c>
      <c r="C549" t="s">
        <v>37</v>
      </c>
      <c r="D549" t="s">
        <v>10</v>
      </c>
      <c r="E549" t="s">
        <v>22</v>
      </c>
      <c r="F549" t="s">
        <v>38</v>
      </c>
      <c r="G549" t="s">
        <v>171</v>
      </c>
      <c r="H549">
        <v>12</v>
      </c>
      <c r="I549">
        <v>37</v>
      </c>
      <c r="J549">
        <v>51</v>
      </c>
      <c r="K549">
        <v>4</v>
      </c>
      <c r="L549">
        <v>4.38</v>
      </c>
      <c r="M549" t="s">
        <v>61</v>
      </c>
      <c r="N549">
        <v>0.16999999999999998</v>
      </c>
    </row>
    <row r="550" spans="1:14" x14ac:dyDescent="0.25">
      <c r="A550">
        <v>29782232</v>
      </c>
      <c r="B550" t="s">
        <v>183</v>
      </c>
      <c r="C550" t="s">
        <v>37</v>
      </c>
      <c r="D550" t="s">
        <v>10</v>
      </c>
      <c r="E550" t="s">
        <v>22</v>
      </c>
      <c r="F550" t="s">
        <v>38</v>
      </c>
      <c r="G550" t="s">
        <v>171</v>
      </c>
      <c r="H550">
        <v>14</v>
      </c>
      <c r="I550">
        <v>37</v>
      </c>
      <c r="J550">
        <v>49</v>
      </c>
      <c r="K550">
        <v>3.5</v>
      </c>
      <c r="L550">
        <v>3.95</v>
      </c>
      <c r="M550" t="s">
        <v>59</v>
      </c>
      <c r="N550">
        <v>0.14500000000000002</v>
      </c>
    </row>
    <row r="551" spans="1:14" x14ac:dyDescent="0.25">
      <c r="A551">
        <v>29542262</v>
      </c>
      <c r="B551" t="s">
        <v>183</v>
      </c>
      <c r="C551" t="s">
        <v>37</v>
      </c>
      <c r="D551" t="s">
        <v>10</v>
      </c>
      <c r="E551" t="s">
        <v>22</v>
      </c>
      <c r="F551" t="s">
        <v>38</v>
      </c>
      <c r="G551" t="s">
        <v>171</v>
      </c>
      <c r="H551">
        <v>10</v>
      </c>
      <c r="I551">
        <v>34</v>
      </c>
      <c r="J551">
        <v>56</v>
      </c>
      <c r="K551">
        <v>4.9000000000000004</v>
      </c>
      <c r="L551">
        <v>5.04</v>
      </c>
      <c r="M551" t="s">
        <v>61</v>
      </c>
      <c r="N551">
        <v>0.17499999999999999</v>
      </c>
    </row>
    <row r="552" spans="1:14" x14ac:dyDescent="0.25">
      <c r="A552">
        <v>29542268</v>
      </c>
      <c r="B552" t="s">
        <v>183</v>
      </c>
      <c r="C552" t="s">
        <v>37</v>
      </c>
      <c r="D552" t="s">
        <v>10</v>
      </c>
      <c r="E552" t="s">
        <v>22</v>
      </c>
      <c r="F552" t="s">
        <v>38</v>
      </c>
      <c r="G552" t="s">
        <v>171</v>
      </c>
      <c r="H552">
        <v>16</v>
      </c>
      <c r="I552">
        <v>33</v>
      </c>
      <c r="J552">
        <v>52</v>
      </c>
      <c r="K552">
        <v>4.4000000000000004</v>
      </c>
      <c r="L552">
        <v>4.78</v>
      </c>
      <c r="M552" t="s">
        <v>61</v>
      </c>
      <c r="N552">
        <v>0.16999999999999998</v>
      </c>
    </row>
    <row r="553" spans="1:14" x14ac:dyDescent="0.25">
      <c r="A553">
        <v>29422254</v>
      </c>
      <c r="B553" t="s">
        <v>183</v>
      </c>
      <c r="C553" t="s">
        <v>37</v>
      </c>
      <c r="D553" t="s">
        <v>10</v>
      </c>
      <c r="E553" t="s">
        <v>22</v>
      </c>
      <c r="F553" t="s">
        <v>38</v>
      </c>
      <c r="G553" t="s">
        <v>171</v>
      </c>
      <c r="H553">
        <v>10</v>
      </c>
      <c r="I553">
        <v>30</v>
      </c>
      <c r="J553">
        <v>60</v>
      </c>
      <c r="K553">
        <v>4.0999999999999996</v>
      </c>
      <c r="L553">
        <v>4.34</v>
      </c>
      <c r="M553" t="s">
        <v>61</v>
      </c>
      <c r="N553">
        <v>0.17499999999999999</v>
      </c>
    </row>
    <row r="554" spans="1:14" x14ac:dyDescent="0.25">
      <c r="A554">
        <v>29802264</v>
      </c>
      <c r="B554" t="s">
        <v>183</v>
      </c>
      <c r="C554" t="s">
        <v>37</v>
      </c>
      <c r="D554" t="s">
        <v>10</v>
      </c>
      <c r="E554" t="s">
        <v>22</v>
      </c>
      <c r="F554" t="s">
        <v>38</v>
      </c>
      <c r="G554" t="s">
        <v>171</v>
      </c>
      <c r="H554">
        <v>18</v>
      </c>
      <c r="I554">
        <v>23</v>
      </c>
      <c r="J554">
        <v>59</v>
      </c>
      <c r="K554">
        <v>4.0999999999999996</v>
      </c>
      <c r="L554">
        <v>4.4800000000000004</v>
      </c>
      <c r="M554" t="s">
        <v>61</v>
      </c>
      <c r="N554">
        <v>0.16999999999999998</v>
      </c>
    </row>
    <row r="555" spans="1:14" x14ac:dyDescent="0.25">
      <c r="A555">
        <v>29542250</v>
      </c>
      <c r="B555" t="s">
        <v>183</v>
      </c>
      <c r="C555" t="s">
        <v>37</v>
      </c>
      <c r="D555" t="s">
        <v>10</v>
      </c>
      <c r="E555" t="s">
        <v>22</v>
      </c>
      <c r="F555" t="s">
        <v>38</v>
      </c>
      <c r="G555" t="s">
        <v>171</v>
      </c>
      <c r="H555">
        <v>18</v>
      </c>
      <c r="I555">
        <v>22</v>
      </c>
      <c r="J555">
        <v>60</v>
      </c>
      <c r="K555">
        <v>3.8</v>
      </c>
      <c r="L555">
        <v>3.93</v>
      </c>
      <c r="M555" t="s">
        <v>61</v>
      </c>
      <c r="N555">
        <v>0.16999999999999998</v>
      </c>
    </row>
    <row r="556" spans="1:14" x14ac:dyDescent="0.25">
      <c r="A556">
        <v>33162102</v>
      </c>
      <c r="B556" t="s">
        <v>177</v>
      </c>
      <c r="C556" t="s">
        <v>41</v>
      </c>
      <c r="D556" t="s">
        <v>42</v>
      </c>
      <c r="E556" t="s">
        <v>43</v>
      </c>
      <c r="F556" t="s">
        <v>44</v>
      </c>
      <c r="G556" t="s">
        <v>171</v>
      </c>
      <c r="H556">
        <v>15</v>
      </c>
      <c r="I556">
        <v>65</v>
      </c>
      <c r="J556">
        <v>19</v>
      </c>
      <c r="K556">
        <v>7.7</v>
      </c>
      <c r="L556">
        <v>8.18</v>
      </c>
      <c r="M556" t="s">
        <v>26</v>
      </c>
      <c r="N556">
        <v>0.1</v>
      </c>
    </row>
    <row r="557" spans="1:14" x14ac:dyDescent="0.25">
      <c r="A557">
        <v>33582102</v>
      </c>
      <c r="B557" t="s">
        <v>177</v>
      </c>
      <c r="C557" t="s">
        <v>41</v>
      </c>
      <c r="D557" t="s">
        <v>42</v>
      </c>
      <c r="E557" t="s">
        <v>43</v>
      </c>
      <c r="F557" t="s">
        <v>44</v>
      </c>
      <c r="G557" t="s">
        <v>171</v>
      </c>
      <c r="H557">
        <v>14</v>
      </c>
      <c r="I557">
        <v>64</v>
      </c>
      <c r="J557">
        <v>22</v>
      </c>
      <c r="K557">
        <v>6.4</v>
      </c>
      <c r="L557">
        <v>6.54</v>
      </c>
      <c r="M557" t="s">
        <v>26</v>
      </c>
      <c r="N557">
        <v>0.105</v>
      </c>
    </row>
    <row r="558" spans="1:14" x14ac:dyDescent="0.25">
      <c r="A558">
        <v>33542114</v>
      </c>
      <c r="B558" t="s">
        <v>177</v>
      </c>
      <c r="C558" t="s">
        <v>41</v>
      </c>
      <c r="D558" t="s">
        <v>42</v>
      </c>
      <c r="E558" t="s">
        <v>43</v>
      </c>
      <c r="F558" t="s">
        <v>44</v>
      </c>
      <c r="G558" t="s">
        <v>171</v>
      </c>
      <c r="H558">
        <v>14</v>
      </c>
      <c r="I558">
        <v>63</v>
      </c>
      <c r="J558">
        <v>24</v>
      </c>
      <c r="K558">
        <v>7.7</v>
      </c>
      <c r="L558">
        <v>8.32</v>
      </c>
      <c r="M558" t="s">
        <v>26</v>
      </c>
      <c r="N558">
        <v>0.105</v>
      </c>
    </row>
    <row r="559" spans="1:14" x14ac:dyDescent="0.25">
      <c r="A559">
        <v>33502070</v>
      </c>
      <c r="B559" t="s">
        <v>177</v>
      </c>
      <c r="C559" t="s">
        <v>41</v>
      </c>
      <c r="D559" t="s">
        <v>42</v>
      </c>
      <c r="E559" t="s">
        <v>43</v>
      </c>
      <c r="F559" t="s">
        <v>44</v>
      </c>
      <c r="G559" t="s">
        <v>171</v>
      </c>
      <c r="H559">
        <v>12</v>
      </c>
      <c r="I559">
        <v>63</v>
      </c>
      <c r="J559">
        <v>25</v>
      </c>
      <c r="K559">
        <v>5.0999999999999996</v>
      </c>
      <c r="L559">
        <v>5.56</v>
      </c>
      <c r="M559" t="s">
        <v>26</v>
      </c>
      <c r="N559">
        <v>0.105</v>
      </c>
    </row>
    <row r="560" spans="1:14" x14ac:dyDescent="0.25">
      <c r="A560">
        <v>33482116</v>
      </c>
      <c r="B560" t="s">
        <v>177</v>
      </c>
      <c r="C560" t="s">
        <v>41</v>
      </c>
      <c r="D560" t="s">
        <v>42</v>
      </c>
      <c r="E560" t="s">
        <v>43</v>
      </c>
      <c r="F560" t="s">
        <v>44</v>
      </c>
      <c r="G560" t="s">
        <v>171</v>
      </c>
      <c r="H560">
        <v>12</v>
      </c>
      <c r="I560">
        <v>62</v>
      </c>
      <c r="J560">
        <v>26</v>
      </c>
      <c r="K560">
        <v>6.7</v>
      </c>
      <c r="L560">
        <v>6.87</v>
      </c>
      <c r="M560" t="s">
        <v>26</v>
      </c>
      <c r="N560">
        <v>0.105</v>
      </c>
    </row>
    <row r="561" spans="1:14" x14ac:dyDescent="0.25">
      <c r="A561">
        <v>33762084</v>
      </c>
      <c r="B561" t="s">
        <v>177</v>
      </c>
      <c r="C561" t="s">
        <v>41</v>
      </c>
      <c r="D561" t="s">
        <v>42</v>
      </c>
      <c r="E561" t="s">
        <v>43</v>
      </c>
      <c r="F561" t="s">
        <v>44</v>
      </c>
      <c r="G561" t="s">
        <v>171</v>
      </c>
      <c r="H561">
        <v>18</v>
      </c>
      <c r="I561">
        <v>58</v>
      </c>
      <c r="J561">
        <v>24</v>
      </c>
      <c r="K561">
        <v>5.2</v>
      </c>
      <c r="L561">
        <v>5.5</v>
      </c>
      <c r="M561" t="s">
        <v>26</v>
      </c>
      <c r="N561">
        <v>0.105</v>
      </c>
    </row>
    <row r="562" spans="1:14" x14ac:dyDescent="0.25">
      <c r="A562">
        <v>33702092</v>
      </c>
      <c r="B562" t="s">
        <v>177</v>
      </c>
      <c r="C562" t="s">
        <v>41</v>
      </c>
      <c r="D562" t="s">
        <v>42</v>
      </c>
      <c r="E562" t="s">
        <v>43</v>
      </c>
      <c r="F562" t="s">
        <v>44</v>
      </c>
      <c r="G562" t="s">
        <v>171</v>
      </c>
      <c r="H562">
        <v>25</v>
      </c>
      <c r="I562">
        <v>48</v>
      </c>
      <c r="J562">
        <v>27</v>
      </c>
      <c r="K562">
        <v>6.4</v>
      </c>
      <c r="L562">
        <v>6.64</v>
      </c>
      <c r="M562" t="s">
        <v>58</v>
      </c>
      <c r="N562">
        <v>0.12</v>
      </c>
    </row>
    <row r="563" spans="1:14" x14ac:dyDescent="0.25">
      <c r="A563">
        <v>33622104</v>
      </c>
      <c r="B563" t="s">
        <v>177</v>
      </c>
      <c r="C563" t="s">
        <v>41</v>
      </c>
      <c r="D563" t="s">
        <v>42</v>
      </c>
      <c r="E563" t="s">
        <v>43</v>
      </c>
      <c r="F563" t="s">
        <v>44</v>
      </c>
      <c r="G563" t="s">
        <v>171</v>
      </c>
      <c r="H563">
        <v>22</v>
      </c>
      <c r="I563">
        <v>46</v>
      </c>
      <c r="J563">
        <v>32</v>
      </c>
      <c r="K563">
        <v>6.8</v>
      </c>
      <c r="L563">
        <v>6.94</v>
      </c>
      <c r="M563" t="s">
        <v>59</v>
      </c>
      <c r="N563">
        <v>0.14500000000000002</v>
      </c>
    </row>
    <row r="564" spans="1:14" x14ac:dyDescent="0.25">
      <c r="A564">
        <v>33502132</v>
      </c>
      <c r="B564" t="s">
        <v>177</v>
      </c>
      <c r="C564" t="s">
        <v>41</v>
      </c>
      <c r="D564" t="s">
        <v>42</v>
      </c>
      <c r="E564" t="s">
        <v>43</v>
      </c>
      <c r="F564" t="s">
        <v>44</v>
      </c>
      <c r="G564" t="s">
        <v>171</v>
      </c>
      <c r="H564">
        <v>19</v>
      </c>
      <c r="I564">
        <v>45</v>
      </c>
      <c r="J564">
        <v>36</v>
      </c>
      <c r="K564">
        <v>7.1</v>
      </c>
      <c r="L564">
        <v>7.6</v>
      </c>
      <c r="M564" t="s">
        <v>59</v>
      </c>
      <c r="N564">
        <v>0.14500000000000002</v>
      </c>
    </row>
    <row r="565" spans="1:14" x14ac:dyDescent="0.25">
      <c r="A565">
        <v>33142106</v>
      </c>
      <c r="B565" t="s">
        <v>177</v>
      </c>
      <c r="C565" t="s">
        <v>41</v>
      </c>
      <c r="D565" t="s">
        <v>42</v>
      </c>
      <c r="E565" t="s">
        <v>43</v>
      </c>
      <c r="F565" t="s">
        <v>44</v>
      </c>
      <c r="G565" t="s">
        <v>171</v>
      </c>
      <c r="H565">
        <v>25</v>
      </c>
      <c r="I565">
        <v>45</v>
      </c>
      <c r="J565">
        <v>30</v>
      </c>
      <c r="K565">
        <v>7.5</v>
      </c>
      <c r="L565">
        <v>7.93</v>
      </c>
      <c r="M565" t="s">
        <v>59</v>
      </c>
      <c r="N565">
        <v>0.14000000000000001</v>
      </c>
    </row>
    <row r="566" spans="1:14" x14ac:dyDescent="0.25">
      <c r="A566">
        <v>33682096</v>
      </c>
      <c r="B566" t="s">
        <v>177</v>
      </c>
      <c r="C566" t="s">
        <v>41</v>
      </c>
      <c r="D566" t="s">
        <v>42</v>
      </c>
      <c r="E566" t="s">
        <v>43</v>
      </c>
      <c r="F566" t="s">
        <v>44</v>
      </c>
      <c r="G566" t="s">
        <v>171</v>
      </c>
      <c r="H566">
        <v>18</v>
      </c>
      <c r="I566">
        <v>44</v>
      </c>
      <c r="J566">
        <v>38</v>
      </c>
      <c r="K566">
        <v>6.6</v>
      </c>
      <c r="L566">
        <v>6.71</v>
      </c>
      <c r="M566" t="s">
        <v>59</v>
      </c>
      <c r="N566">
        <v>0.14000000000000001</v>
      </c>
    </row>
    <row r="567" spans="1:14" x14ac:dyDescent="0.25">
      <c r="A567">
        <v>33402066</v>
      </c>
      <c r="B567" t="s">
        <v>177</v>
      </c>
      <c r="C567" t="s">
        <v>41</v>
      </c>
      <c r="D567" t="s">
        <v>42</v>
      </c>
      <c r="E567" t="s">
        <v>43</v>
      </c>
      <c r="F567" t="s">
        <v>44</v>
      </c>
      <c r="G567" t="s">
        <v>171</v>
      </c>
      <c r="H567">
        <v>28</v>
      </c>
      <c r="I567">
        <v>42</v>
      </c>
      <c r="J567">
        <v>30</v>
      </c>
      <c r="K567">
        <v>7.6</v>
      </c>
      <c r="L567">
        <v>7.89</v>
      </c>
      <c r="M567" t="s">
        <v>60</v>
      </c>
      <c r="N567">
        <v>0.14500000000000002</v>
      </c>
    </row>
    <row r="568" spans="1:14" x14ac:dyDescent="0.25">
      <c r="A568">
        <v>33542154</v>
      </c>
      <c r="B568" t="s">
        <v>177</v>
      </c>
      <c r="C568" t="s">
        <v>41</v>
      </c>
      <c r="D568" t="s">
        <v>42</v>
      </c>
      <c r="E568" t="s">
        <v>43</v>
      </c>
      <c r="F568" t="s">
        <v>44</v>
      </c>
      <c r="G568" t="s">
        <v>171</v>
      </c>
      <c r="H568">
        <v>18</v>
      </c>
      <c r="I568">
        <v>39</v>
      </c>
      <c r="J568">
        <v>42</v>
      </c>
      <c r="K568">
        <v>7.4</v>
      </c>
      <c r="L568">
        <v>7.63</v>
      </c>
      <c r="M568" t="s">
        <v>59</v>
      </c>
      <c r="N568">
        <v>0.14000000000000001</v>
      </c>
    </row>
    <row r="569" spans="1:14" x14ac:dyDescent="0.25">
      <c r="A569">
        <v>33762090</v>
      </c>
      <c r="B569" t="s">
        <v>177</v>
      </c>
      <c r="C569" t="s">
        <v>41</v>
      </c>
      <c r="D569" t="s">
        <v>42</v>
      </c>
      <c r="E569" t="s">
        <v>43</v>
      </c>
      <c r="F569" t="s">
        <v>44</v>
      </c>
      <c r="G569" t="s">
        <v>171</v>
      </c>
      <c r="H569">
        <v>20</v>
      </c>
      <c r="I569">
        <v>39</v>
      </c>
      <c r="J569">
        <v>42</v>
      </c>
      <c r="K569">
        <v>6.5</v>
      </c>
      <c r="L569">
        <v>6.63</v>
      </c>
      <c r="M569" t="s">
        <v>59</v>
      </c>
      <c r="N569">
        <v>0.14000000000000001</v>
      </c>
    </row>
    <row r="570" spans="1:14" x14ac:dyDescent="0.25">
      <c r="A570">
        <v>33282078</v>
      </c>
      <c r="B570" t="s">
        <v>177</v>
      </c>
      <c r="C570" t="s">
        <v>41</v>
      </c>
      <c r="D570" t="s">
        <v>42</v>
      </c>
      <c r="E570" t="s">
        <v>43</v>
      </c>
      <c r="F570" t="s">
        <v>44</v>
      </c>
      <c r="G570" t="s">
        <v>171</v>
      </c>
      <c r="H570">
        <v>32</v>
      </c>
      <c r="I570">
        <v>38</v>
      </c>
      <c r="J570">
        <v>30</v>
      </c>
      <c r="K570">
        <v>7.3</v>
      </c>
      <c r="L570">
        <v>7.84</v>
      </c>
      <c r="M570" t="s">
        <v>60</v>
      </c>
      <c r="N570">
        <v>0.14500000000000002</v>
      </c>
    </row>
    <row r="571" spans="1:14" x14ac:dyDescent="0.25">
      <c r="A571">
        <v>33502106</v>
      </c>
      <c r="B571" t="s">
        <v>177</v>
      </c>
      <c r="C571" t="s">
        <v>41</v>
      </c>
      <c r="D571" t="s">
        <v>42</v>
      </c>
      <c r="E571" t="s">
        <v>43</v>
      </c>
      <c r="F571" t="s">
        <v>44</v>
      </c>
      <c r="G571" t="s">
        <v>171</v>
      </c>
      <c r="H571">
        <v>24</v>
      </c>
      <c r="I571">
        <v>36</v>
      </c>
      <c r="J571">
        <v>40</v>
      </c>
      <c r="K571">
        <v>7.5</v>
      </c>
      <c r="L571">
        <v>7.67</v>
      </c>
      <c r="M571" t="s">
        <v>59</v>
      </c>
      <c r="N571">
        <v>0.14500000000000002</v>
      </c>
    </row>
    <row r="572" spans="1:14" x14ac:dyDescent="0.25">
      <c r="A572">
        <v>33522152</v>
      </c>
      <c r="B572" t="s">
        <v>177</v>
      </c>
      <c r="C572" t="s">
        <v>41</v>
      </c>
      <c r="D572" t="s">
        <v>42</v>
      </c>
      <c r="E572" t="s">
        <v>43</v>
      </c>
      <c r="F572" t="s">
        <v>44</v>
      </c>
      <c r="G572" t="s">
        <v>171</v>
      </c>
      <c r="H572">
        <v>27</v>
      </c>
      <c r="I572">
        <v>33</v>
      </c>
      <c r="J572">
        <v>39</v>
      </c>
      <c r="K572">
        <v>7.6</v>
      </c>
      <c r="L572">
        <v>7.97</v>
      </c>
      <c r="M572" t="s">
        <v>59</v>
      </c>
      <c r="N572">
        <v>0.155</v>
      </c>
    </row>
    <row r="573" spans="1:14" x14ac:dyDescent="0.25">
      <c r="A573">
        <v>33142114</v>
      </c>
      <c r="B573" t="s">
        <v>177</v>
      </c>
      <c r="C573" t="s">
        <v>41</v>
      </c>
      <c r="D573" t="s">
        <v>42</v>
      </c>
      <c r="E573" t="s">
        <v>43</v>
      </c>
      <c r="F573" t="s">
        <v>44</v>
      </c>
      <c r="G573" t="s">
        <v>171</v>
      </c>
      <c r="H573">
        <v>33</v>
      </c>
      <c r="I573">
        <v>33</v>
      </c>
      <c r="J573">
        <v>34</v>
      </c>
      <c r="K573">
        <v>7.5</v>
      </c>
      <c r="L573">
        <v>7.95</v>
      </c>
      <c r="M573" t="s">
        <v>60</v>
      </c>
      <c r="N573">
        <v>0.14000000000000001</v>
      </c>
    </row>
    <row r="574" spans="1:14" x14ac:dyDescent="0.25">
      <c r="A574">
        <v>33302080</v>
      </c>
      <c r="B574" t="s">
        <v>177</v>
      </c>
      <c r="C574" t="s">
        <v>41</v>
      </c>
      <c r="D574" t="s">
        <v>42</v>
      </c>
      <c r="E574" t="s">
        <v>43</v>
      </c>
      <c r="F574" t="s">
        <v>44</v>
      </c>
      <c r="G574" t="s">
        <v>171</v>
      </c>
      <c r="H574">
        <v>22</v>
      </c>
      <c r="I574">
        <v>33</v>
      </c>
      <c r="J574">
        <v>45</v>
      </c>
      <c r="K574">
        <v>7.5</v>
      </c>
      <c r="L574">
        <v>7.88</v>
      </c>
      <c r="M574" t="s">
        <v>59</v>
      </c>
      <c r="N574">
        <v>0.14500000000000002</v>
      </c>
    </row>
    <row r="575" spans="1:14" x14ac:dyDescent="0.25">
      <c r="A575">
        <v>33742074</v>
      </c>
      <c r="B575" t="s">
        <v>177</v>
      </c>
      <c r="C575" t="s">
        <v>41</v>
      </c>
      <c r="D575" t="s">
        <v>42</v>
      </c>
      <c r="E575" t="s">
        <v>43</v>
      </c>
      <c r="F575" t="s">
        <v>44</v>
      </c>
      <c r="G575" t="s">
        <v>171</v>
      </c>
      <c r="H575">
        <v>28</v>
      </c>
      <c r="I575">
        <v>32</v>
      </c>
      <c r="J575">
        <v>40</v>
      </c>
      <c r="K575">
        <v>7.5</v>
      </c>
      <c r="L575">
        <v>7.7</v>
      </c>
      <c r="M575" t="s">
        <v>60</v>
      </c>
      <c r="N575">
        <v>0.14500000000000002</v>
      </c>
    </row>
    <row r="576" spans="1:14" x14ac:dyDescent="0.25">
      <c r="A576">
        <v>33562152</v>
      </c>
      <c r="B576" t="s">
        <v>177</v>
      </c>
      <c r="C576" t="s">
        <v>41</v>
      </c>
      <c r="D576" t="s">
        <v>42</v>
      </c>
      <c r="E576" t="s">
        <v>43</v>
      </c>
      <c r="F576" t="s">
        <v>44</v>
      </c>
      <c r="G576" t="s">
        <v>171</v>
      </c>
      <c r="H576">
        <v>28</v>
      </c>
      <c r="I576">
        <v>30</v>
      </c>
      <c r="J576">
        <v>41</v>
      </c>
      <c r="K576">
        <v>7.6</v>
      </c>
      <c r="L576">
        <v>8.1300000000000008</v>
      </c>
      <c r="M576" t="s">
        <v>60</v>
      </c>
      <c r="N576">
        <v>0.14500000000000002</v>
      </c>
    </row>
    <row r="577" spans="1:14" x14ac:dyDescent="0.25">
      <c r="A577">
        <v>33262130</v>
      </c>
      <c r="B577" t="s">
        <v>177</v>
      </c>
      <c r="C577" t="s">
        <v>41</v>
      </c>
      <c r="D577" t="s">
        <v>42</v>
      </c>
      <c r="E577" t="s">
        <v>43</v>
      </c>
      <c r="F577" t="s">
        <v>44</v>
      </c>
      <c r="G577" t="s">
        <v>171</v>
      </c>
      <c r="H577">
        <v>31</v>
      </c>
      <c r="I577">
        <v>30</v>
      </c>
      <c r="J577">
        <v>39</v>
      </c>
      <c r="K577">
        <v>7.3</v>
      </c>
      <c r="L577">
        <v>7.64</v>
      </c>
      <c r="M577" t="s">
        <v>60</v>
      </c>
      <c r="N577">
        <v>0.15000000000000002</v>
      </c>
    </row>
    <row r="578" spans="1:14" x14ac:dyDescent="0.25">
      <c r="A578">
        <v>33062092</v>
      </c>
      <c r="B578" t="s">
        <v>177</v>
      </c>
      <c r="C578" t="s">
        <v>41</v>
      </c>
      <c r="D578" t="s">
        <v>42</v>
      </c>
      <c r="E578" t="s">
        <v>43</v>
      </c>
      <c r="F578" t="s">
        <v>44</v>
      </c>
      <c r="G578" t="s">
        <v>171</v>
      </c>
      <c r="H578">
        <v>27</v>
      </c>
      <c r="I578">
        <v>29</v>
      </c>
      <c r="J578">
        <v>44</v>
      </c>
      <c r="K578">
        <v>7.7</v>
      </c>
      <c r="L578">
        <v>8.25</v>
      </c>
      <c r="M578" t="s">
        <v>59</v>
      </c>
      <c r="N578">
        <v>0.155</v>
      </c>
    </row>
    <row r="579" spans="1:14" x14ac:dyDescent="0.25">
      <c r="A579">
        <v>33382080</v>
      </c>
      <c r="B579" t="s">
        <v>177</v>
      </c>
      <c r="C579" t="s">
        <v>41</v>
      </c>
      <c r="D579" t="s">
        <v>42</v>
      </c>
      <c r="E579" t="s">
        <v>43</v>
      </c>
      <c r="F579" t="s">
        <v>44</v>
      </c>
      <c r="G579" t="s">
        <v>171</v>
      </c>
      <c r="H579">
        <v>18</v>
      </c>
      <c r="I579">
        <v>27</v>
      </c>
      <c r="J579">
        <v>54</v>
      </c>
      <c r="K579">
        <v>7.5</v>
      </c>
      <c r="L579">
        <v>7.87</v>
      </c>
      <c r="M579" t="s">
        <v>61</v>
      </c>
      <c r="N579" s="2">
        <v>0.16999999999999998</v>
      </c>
    </row>
    <row r="580" spans="1:14" x14ac:dyDescent="0.25">
      <c r="A580">
        <v>33442076</v>
      </c>
      <c r="B580" t="s">
        <v>177</v>
      </c>
      <c r="C580" t="s">
        <v>41</v>
      </c>
      <c r="D580" t="s">
        <v>42</v>
      </c>
      <c r="E580" t="s">
        <v>43</v>
      </c>
      <c r="F580" t="s">
        <v>44</v>
      </c>
      <c r="G580" t="s">
        <v>171</v>
      </c>
      <c r="H580">
        <v>41</v>
      </c>
      <c r="I580">
        <v>27</v>
      </c>
      <c r="J580">
        <v>33</v>
      </c>
      <c r="K580">
        <v>7.7</v>
      </c>
      <c r="L580">
        <v>8.18</v>
      </c>
      <c r="M580" t="s">
        <v>62</v>
      </c>
      <c r="N580">
        <v>0.13500000000000001</v>
      </c>
    </row>
    <row r="581" spans="1:14" x14ac:dyDescent="0.25">
      <c r="A581">
        <v>34242210</v>
      </c>
      <c r="B581" t="s">
        <v>177</v>
      </c>
      <c r="C581" t="s">
        <v>41</v>
      </c>
      <c r="D581" t="s">
        <v>42</v>
      </c>
      <c r="E581" t="s">
        <v>43</v>
      </c>
      <c r="F581" t="s">
        <v>44</v>
      </c>
      <c r="G581" t="s">
        <v>171</v>
      </c>
      <c r="H581">
        <v>24</v>
      </c>
      <c r="I581">
        <v>24</v>
      </c>
      <c r="J581">
        <v>52</v>
      </c>
      <c r="K581">
        <v>7.4</v>
      </c>
      <c r="L581">
        <v>7.85</v>
      </c>
      <c r="M581" t="s">
        <v>61</v>
      </c>
      <c r="N581">
        <v>0.17499999999999999</v>
      </c>
    </row>
    <row r="582" spans="1:14" x14ac:dyDescent="0.25">
      <c r="A582">
        <v>33522120</v>
      </c>
      <c r="B582" t="s">
        <v>177</v>
      </c>
      <c r="C582" t="s">
        <v>41</v>
      </c>
      <c r="D582" t="s">
        <v>42</v>
      </c>
      <c r="E582" t="s">
        <v>43</v>
      </c>
      <c r="F582" t="s">
        <v>44</v>
      </c>
      <c r="G582" t="s">
        <v>171</v>
      </c>
      <c r="H582">
        <v>27</v>
      </c>
      <c r="I582">
        <v>22</v>
      </c>
      <c r="J582">
        <v>52</v>
      </c>
      <c r="K582">
        <v>7.6</v>
      </c>
      <c r="L582">
        <v>8.24</v>
      </c>
      <c r="M582" t="s">
        <v>61</v>
      </c>
      <c r="N582">
        <v>0.17</v>
      </c>
    </row>
    <row r="583" spans="1:14" x14ac:dyDescent="0.25">
      <c r="A583">
        <v>33102118</v>
      </c>
      <c r="B583" t="s">
        <v>177</v>
      </c>
      <c r="C583" t="s">
        <v>41</v>
      </c>
      <c r="D583" t="s">
        <v>42</v>
      </c>
      <c r="E583" t="s">
        <v>43</v>
      </c>
      <c r="F583" t="s">
        <v>44</v>
      </c>
      <c r="G583" t="s">
        <v>171</v>
      </c>
      <c r="H583">
        <v>40</v>
      </c>
      <c r="I583">
        <v>22</v>
      </c>
      <c r="J583">
        <v>37</v>
      </c>
      <c r="K583">
        <v>7.5</v>
      </c>
      <c r="L583">
        <v>7.91</v>
      </c>
      <c r="M583" t="s">
        <v>62</v>
      </c>
      <c r="N583">
        <v>0.14000000000000001</v>
      </c>
    </row>
    <row r="584" spans="1:14" x14ac:dyDescent="0.25">
      <c r="A584">
        <v>33422074</v>
      </c>
      <c r="B584" t="s">
        <v>177</v>
      </c>
      <c r="C584" t="s">
        <v>41</v>
      </c>
      <c r="D584" t="s">
        <v>42</v>
      </c>
      <c r="E584" t="s">
        <v>43</v>
      </c>
      <c r="F584" t="s">
        <v>44</v>
      </c>
      <c r="G584" t="s">
        <v>171</v>
      </c>
      <c r="H584">
        <v>36</v>
      </c>
      <c r="I584">
        <v>21</v>
      </c>
      <c r="J584">
        <v>43</v>
      </c>
      <c r="K584">
        <v>7.5</v>
      </c>
      <c r="L584">
        <v>7.75</v>
      </c>
      <c r="M584" t="s">
        <v>60</v>
      </c>
      <c r="N584">
        <v>0.14500000000000002</v>
      </c>
    </row>
    <row r="585" spans="1:14" x14ac:dyDescent="0.25">
      <c r="A585">
        <v>33582148</v>
      </c>
      <c r="B585" t="s">
        <v>177</v>
      </c>
      <c r="C585" t="s">
        <v>41</v>
      </c>
      <c r="D585" t="s">
        <v>42</v>
      </c>
      <c r="E585" t="s">
        <v>43</v>
      </c>
      <c r="F585" t="s">
        <v>44</v>
      </c>
      <c r="G585" t="s">
        <v>171</v>
      </c>
      <c r="H585">
        <v>32</v>
      </c>
      <c r="I585">
        <v>21</v>
      </c>
      <c r="J585">
        <v>47</v>
      </c>
      <c r="K585">
        <v>7.5</v>
      </c>
      <c r="L585">
        <v>7.9</v>
      </c>
      <c r="M585" t="s">
        <v>60</v>
      </c>
      <c r="N585">
        <v>0.14500000000000002</v>
      </c>
    </row>
    <row r="586" spans="1:14" x14ac:dyDescent="0.25">
      <c r="A586">
        <v>33362132</v>
      </c>
      <c r="B586" t="s">
        <v>177</v>
      </c>
      <c r="C586" t="s">
        <v>41</v>
      </c>
      <c r="D586" t="s">
        <v>42</v>
      </c>
      <c r="E586" t="s">
        <v>43</v>
      </c>
      <c r="F586" t="s">
        <v>44</v>
      </c>
      <c r="G586" t="s">
        <v>171</v>
      </c>
      <c r="H586">
        <v>36</v>
      </c>
      <c r="I586">
        <v>20</v>
      </c>
      <c r="J586">
        <v>44</v>
      </c>
      <c r="K586">
        <v>7.2</v>
      </c>
      <c r="L586">
        <v>7.88</v>
      </c>
      <c r="M586" t="s">
        <v>63</v>
      </c>
      <c r="N586">
        <v>0.15</v>
      </c>
    </row>
    <row r="587" spans="1:14" x14ac:dyDescent="0.25">
      <c r="A587">
        <v>33722078</v>
      </c>
      <c r="B587" t="s">
        <v>177</v>
      </c>
      <c r="C587" t="s">
        <v>41</v>
      </c>
      <c r="D587" t="s">
        <v>42</v>
      </c>
      <c r="E587" t="s">
        <v>43</v>
      </c>
      <c r="F587" t="s">
        <v>44</v>
      </c>
      <c r="G587" t="s">
        <v>171</v>
      </c>
      <c r="H587">
        <v>45</v>
      </c>
      <c r="I587">
        <v>20</v>
      </c>
      <c r="J587">
        <v>35</v>
      </c>
      <c r="K587">
        <v>7.5</v>
      </c>
      <c r="L587">
        <v>7.96</v>
      </c>
      <c r="M587" t="s">
        <v>62</v>
      </c>
      <c r="N587">
        <v>0.13</v>
      </c>
    </row>
    <row r="588" spans="1:14" x14ac:dyDescent="0.25">
      <c r="A588">
        <v>33262086</v>
      </c>
      <c r="B588" t="s">
        <v>177</v>
      </c>
      <c r="C588" t="s">
        <v>41</v>
      </c>
      <c r="D588" t="s">
        <v>42</v>
      </c>
      <c r="E588" t="s">
        <v>43</v>
      </c>
      <c r="F588" t="s">
        <v>44</v>
      </c>
      <c r="G588" t="s">
        <v>171</v>
      </c>
      <c r="H588">
        <v>23</v>
      </c>
      <c r="I588">
        <v>19</v>
      </c>
      <c r="J588">
        <v>58</v>
      </c>
      <c r="K588">
        <v>7.3</v>
      </c>
      <c r="L588">
        <v>7.63</v>
      </c>
      <c r="M588" t="s">
        <v>61</v>
      </c>
      <c r="N588">
        <v>0.17499999999999999</v>
      </c>
    </row>
    <row r="589" spans="1:14" x14ac:dyDescent="0.25">
      <c r="A589">
        <v>33462172</v>
      </c>
      <c r="B589" t="s">
        <v>177</v>
      </c>
      <c r="C589" t="s">
        <v>41</v>
      </c>
      <c r="D589" t="s">
        <v>42</v>
      </c>
      <c r="E589" t="s">
        <v>43</v>
      </c>
      <c r="F589" t="s">
        <v>44</v>
      </c>
      <c r="G589" t="s">
        <v>171</v>
      </c>
      <c r="H589">
        <v>37</v>
      </c>
      <c r="I589">
        <v>19</v>
      </c>
      <c r="J589">
        <v>43</v>
      </c>
      <c r="K589">
        <v>7.6</v>
      </c>
      <c r="L589">
        <v>8.15</v>
      </c>
      <c r="M589" t="s">
        <v>63</v>
      </c>
      <c r="N589">
        <v>0.155</v>
      </c>
    </row>
    <row r="590" spans="1:14" x14ac:dyDescent="0.25">
      <c r="A590">
        <v>33562164</v>
      </c>
      <c r="B590" t="s">
        <v>177</v>
      </c>
      <c r="C590" t="s">
        <v>41</v>
      </c>
      <c r="D590" t="s">
        <v>42</v>
      </c>
      <c r="E590" t="s">
        <v>43</v>
      </c>
      <c r="F590" t="s">
        <v>44</v>
      </c>
      <c r="G590" t="s">
        <v>171</v>
      </c>
      <c r="H590">
        <v>41</v>
      </c>
      <c r="I590">
        <v>18</v>
      </c>
      <c r="J590">
        <v>41</v>
      </c>
      <c r="K590">
        <v>7.8</v>
      </c>
      <c r="L590">
        <v>8.2899999999999991</v>
      </c>
      <c r="M590" t="s">
        <v>64</v>
      </c>
      <c r="N590">
        <v>0.14000000000000001</v>
      </c>
    </row>
    <row r="591" spans="1:14" x14ac:dyDescent="0.25">
      <c r="A591">
        <v>34222214</v>
      </c>
      <c r="B591" t="s">
        <v>177</v>
      </c>
      <c r="C591" t="s">
        <v>41</v>
      </c>
      <c r="D591" t="s">
        <v>42</v>
      </c>
      <c r="E591" t="s">
        <v>43</v>
      </c>
      <c r="F591" t="s">
        <v>44</v>
      </c>
      <c r="G591" t="s">
        <v>171</v>
      </c>
      <c r="H591">
        <v>31</v>
      </c>
      <c r="I591">
        <v>16</v>
      </c>
      <c r="J591">
        <v>53</v>
      </c>
      <c r="K591">
        <v>6.5</v>
      </c>
      <c r="L591">
        <v>6.7</v>
      </c>
      <c r="M591" t="s">
        <v>63</v>
      </c>
      <c r="N591">
        <v>0.17</v>
      </c>
    </row>
    <row r="592" spans="1:14" x14ac:dyDescent="0.25">
      <c r="A592">
        <v>31022194</v>
      </c>
      <c r="B592" t="s">
        <v>183</v>
      </c>
      <c r="C592" t="s">
        <v>69</v>
      </c>
      <c r="D592" t="s">
        <v>10</v>
      </c>
      <c r="E592" t="s">
        <v>22</v>
      </c>
      <c r="F592" t="s">
        <v>72</v>
      </c>
      <c r="G592" t="s">
        <v>171</v>
      </c>
      <c r="H592">
        <v>5</v>
      </c>
      <c r="I592">
        <v>67</v>
      </c>
      <c r="J592">
        <v>29</v>
      </c>
      <c r="K592">
        <v>4.0999999999999996</v>
      </c>
      <c r="L592">
        <v>4.29</v>
      </c>
      <c r="M592" t="s">
        <v>26</v>
      </c>
      <c r="N592">
        <v>0.1</v>
      </c>
    </row>
    <row r="593" spans="1:14" x14ac:dyDescent="0.25">
      <c r="A593">
        <v>30922176</v>
      </c>
      <c r="B593" t="s">
        <v>183</v>
      </c>
      <c r="C593" t="s">
        <v>69</v>
      </c>
      <c r="D593" t="s">
        <v>10</v>
      </c>
      <c r="E593" t="s">
        <v>22</v>
      </c>
      <c r="F593" t="s">
        <v>72</v>
      </c>
      <c r="G593" t="s">
        <v>171</v>
      </c>
      <c r="H593">
        <v>8</v>
      </c>
      <c r="I593">
        <v>64</v>
      </c>
      <c r="J593">
        <v>28</v>
      </c>
      <c r="K593">
        <v>5.4</v>
      </c>
      <c r="L593">
        <v>5.64</v>
      </c>
      <c r="M593" t="s">
        <v>26</v>
      </c>
      <c r="N593">
        <v>0.1</v>
      </c>
    </row>
    <row r="594" spans="1:14" x14ac:dyDescent="0.25">
      <c r="A594">
        <v>30942168</v>
      </c>
      <c r="B594" t="s">
        <v>183</v>
      </c>
      <c r="C594" t="s">
        <v>69</v>
      </c>
      <c r="D594" t="s">
        <v>10</v>
      </c>
      <c r="E594" t="s">
        <v>22</v>
      </c>
      <c r="F594" t="s">
        <v>72</v>
      </c>
      <c r="G594" t="s">
        <v>171</v>
      </c>
      <c r="H594">
        <v>6</v>
      </c>
      <c r="I594">
        <v>52</v>
      </c>
      <c r="J594">
        <v>42</v>
      </c>
      <c r="K594">
        <v>4.0999999999999996</v>
      </c>
      <c r="L594">
        <v>4.24</v>
      </c>
      <c r="M594" t="s">
        <v>26</v>
      </c>
      <c r="N594">
        <v>0.13</v>
      </c>
    </row>
    <row r="595" spans="1:14" x14ac:dyDescent="0.25">
      <c r="A595">
        <v>30902164</v>
      </c>
      <c r="B595" t="s">
        <v>183</v>
      </c>
      <c r="C595" t="s">
        <v>69</v>
      </c>
      <c r="D595" t="s">
        <v>10</v>
      </c>
      <c r="E595" t="s">
        <v>22</v>
      </c>
      <c r="F595" t="s">
        <v>72</v>
      </c>
      <c r="G595" t="s">
        <v>171</v>
      </c>
      <c r="H595">
        <v>15</v>
      </c>
      <c r="I595">
        <v>50</v>
      </c>
      <c r="J595">
        <v>34</v>
      </c>
      <c r="K595">
        <v>5.0999999999999996</v>
      </c>
      <c r="L595">
        <v>5.63</v>
      </c>
      <c r="M595" t="s">
        <v>59</v>
      </c>
      <c r="N595">
        <v>0.13500000000000001</v>
      </c>
    </row>
    <row r="596" spans="1:14" x14ac:dyDescent="0.25">
      <c r="A596">
        <v>30782198</v>
      </c>
      <c r="B596" t="s">
        <v>183</v>
      </c>
      <c r="C596" t="s">
        <v>69</v>
      </c>
      <c r="D596" t="s">
        <v>10</v>
      </c>
      <c r="E596" t="s">
        <v>22</v>
      </c>
      <c r="F596" t="s">
        <v>72</v>
      </c>
      <c r="G596" t="s">
        <v>171</v>
      </c>
      <c r="H596">
        <v>7</v>
      </c>
      <c r="I596">
        <v>50</v>
      </c>
      <c r="J596">
        <v>42</v>
      </c>
      <c r="K596">
        <v>4.3</v>
      </c>
      <c r="L596">
        <v>4.75</v>
      </c>
      <c r="M596" t="s">
        <v>26</v>
      </c>
      <c r="N596">
        <v>0.14000000000000001</v>
      </c>
    </row>
    <row r="597" spans="1:14" x14ac:dyDescent="0.25">
      <c r="A597">
        <v>30782174</v>
      </c>
      <c r="B597" t="s">
        <v>183</v>
      </c>
      <c r="C597" t="s">
        <v>69</v>
      </c>
      <c r="D597" t="s">
        <v>10</v>
      </c>
      <c r="E597" t="s">
        <v>22</v>
      </c>
      <c r="F597" t="s">
        <v>72</v>
      </c>
      <c r="G597" t="s">
        <v>171</v>
      </c>
      <c r="H597">
        <v>12</v>
      </c>
      <c r="I597">
        <v>43</v>
      </c>
      <c r="J597">
        <v>45</v>
      </c>
      <c r="K597">
        <v>3.6</v>
      </c>
      <c r="L597">
        <v>4.09</v>
      </c>
      <c r="M597" t="s">
        <v>59</v>
      </c>
      <c r="N597">
        <v>0.14000000000000001</v>
      </c>
    </row>
    <row r="598" spans="1:14" x14ac:dyDescent="0.25">
      <c r="A598">
        <v>30762208</v>
      </c>
      <c r="B598" t="s">
        <v>183</v>
      </c>
      <c r="C598" t="s">
        <v>69</v>
      </c>
      <c r="D598" t="s">
        <v>10</v>
      </c>
      <c r="E598" t="s">
        <v>22</v>
      </c>
      <c r="F598" t="s">
        <v>72</v>
      </c>
      <c r="G598" t="s">
        <v>171</v>
      </c>
      <c r="H598">
        <v>8</v>
      </c>
      <c r="I598">
        <v>42</v>
      </c>
      <c r="J598">
        <v>50</v>
      </c>
      <c r="K598">
        <v>3.8</v>
      </c>
      <c r="L598">
        <v>4.1500000000000004</v>
      </c>
      <c r="M598" t="s">
        <v>61</v>
      </c>
      <c r="N598">
        <v>0.15</v>
      </c>
    </row>
    <row r="599" spans="1:14" x14ac:dyDescent="0.25">
      <c r="A599">
        <v>30642164</v>
      </c>
      <c r="B599" t="s">
        <v>183</v>
      </c>
      <c r="C599" t="s">
        <v>69</v>
      </c>
      <c r="D599" t="s">
        <v>10</v>
      </c>
      <c r="E599" t="s">
        <v>22</v>
      </c>
      <c r="F599" t="s">
        <v>72</v>
      </c>
      <c r="G599" t="s">
        <v>171</v>
      </c>
      <c r="H599">
        <v>15</v>
      </c>
      <c r="I599">
        <v>38</v>
      </c>
      <c r="J599">
        <v>47</v>
      </c>
      <c r="K599">
        <v>4.3</v>
      </c>
      <c r="L599">
        <v>4.6900000000000004</v>
      </c>
      <c r="M599" t="s">
        <v>59</v>
      </c>
      <c r="N599">
        <v>0.13500000000000001</v>
      </c>
    </row>
    <row r="600" spans="1:14" x14ac:dyDescent="0.25">
      <c r="A600">
        <v>30602162</v>
      </c>
      <c r="B600" t="s">
        <v>183</v>
      </c>
      <c r="C600" t="s">
        <v>69</v>
      </c>
      <c r="D600" t="s">
        <v>10</v>
      </c>
      <c r="E600" t="s">
        <v>22</v>
      </c>
      <c r="F600" t="s">
        <v>72</v>
      </c>
      <c r="G600" t="s">
        <v>171</v>
      </c>
      <c r="H600">
        <v>12</v>
      </c>
      <c r="I600">
        <v>37</v>
      </c>
      <c r="J600">
        <v>51</v>
      </c>
      <c r="K600">
        <v>4</v>
      </c>
      <c r="L600">
        <v>4.38</v>
      </c>
      <c r="M600" t="s">
        <v>61</v>
      </c>
      <c r="N600">
        <v>0.16999999999999998</v>
      </c>
    </row>
    <row r="601" spans="1:14" x14ac:dyDescent="0.25">
      <c r="A601">
        <v>30562158</v>
      </c>
      <c r="B601" t="s">
        <v>183</v>
      </c>
      <c r="C601" t="s">
        <v>69</v>
      </c>
      <c r="D601" t="s">
        <v>10</v>
      </c>
      <c r="E601" t="s">
        <v>22</v>
      </c>
      <c r="F601" t="s">
        <v>72</v>
      </c>
      <c r="G601" t="s">
        <v>171</v>
      </c>
      <c r="H601">
        <v>14</v>
      </c>
      <c r="I601">
        <v>37</v>
      </c>
      <c r="J601">
        <v>49</v>
      </c>
      <c r="K601">
        <v>3.5</v>
      </c>
      <c r="L601">
        <v>3.95</v>
      </c>
      <c r="M601" t="s">
        <v>59</v>
      </c>
      <c r="N601">
        <v>0.14500000000000002</v>
      </c>
    </row>
    <row r="602" spans="1:14" x14ac:dyDescent="0.25">
      <c r="A602">
        <v>30522156</v>
      </c>
      <c r="B602" t="s">
        <v>183</v>
      </c>
      <c r="C602" t="s">
        <v>69</v>
      </c>
      <c r="D602" t="s">
        <v>10</v>
      </c>
      <c r="E602" t="s">
        <v>22</v>
      </c>
      <c r="F602" t="s">
        <v>72</v>
      </c>
      <c r="G602" t="s">
        <v>171</v>
      </c>
      <c r="H602">
        <v>10</v>
      </c>
      <c r="I602">
        <v>34</v>
      </c>
      <c r="J602">
        <v>56</v>
      </c>
      <c r="K602">
        <v>4.9000000000000004</v>
      </c>
      <c r="L602">
        <v>5.04</v>
      </c>
      <c r="M602" t="s">
        <v>61</v>
      </c>
      <c r="N602">
        <v>0.17499999999999999</v>
      </c>
    </row>
    <row r="603" spans="1:14" x14ac:dyDescent="0.25">
      <c r="A603">
        <v>30522162</v>
      </c>
      <c r="B603" t="s">
        <v>183</v>
      </c>
      <c r="C603" t="s">
        <v>69</v>
      </c>
      <c r="D603" t="s">
        <v>10</v>
      </c>
      <c r="E603" t="s">
        <v>22</v>
      </c>
      <c r="F603" t="s">
        <v>72</v>
      </c>
      <c r="G603" t="s">
        <v>171</v>
      </c>
      <c r="H603">
        <v>16</v>
      </c>
      <c r="I603">
        <v>33</v>
      </c>
      <c r="J603">
        <v>52</v>
      </c>
      <c r="K603">
        <v>4.4000000000000004</v>
      </c>
      <c r="L603">
        <v>4.78</v>
      </c>
      <c r="M603" t="s">
        <v>61</v>
      </c>
      <c r="N603">
        <v>0.16999999999999998</v>
      </c>
    </row>
    <row r="604" spans="1:14" x14ac:dyDescent="0.25">
      <c r="A604">
        <v>30722152</v>
      </c>
      <c r="B604" t="s">
        <v>183</v>
      </c>
      <c r="C604" t="s">
        <v>69</v>
      </c>
      <c r="D604" t="s">
        <v>10</v>
      </c>
      <c r="E604" t="s">
        <v>22</v>
      </c>
      <c r="F604" t="s">
        <v>72</v>
      </c>
      <c r="G604" t="s">
        <v>171</v>
      </c>
      <c r="H604">
        <v>10</v>
      </c>
      <c r="I604">
        <v>30</v>
      </c>
      <c r="J604">
        <v>60</v>
      </c>
      <c r="K604">
        <v>4.0999999999999996</v>
      </c>
      <c r="L604">
        <v>4.34</v>
      </c>
      <c r="M604" t="s">
        <v>61</v>
      </c>
      <c r="N604">
        <v>0.17499999999999999</v>
      </c>
    </row>
    <row r="605" spans="1:14" x14ac:dyDescent="0.25">
      <c r="A605">
        <v>30762172</v>
      </c>
      <c r="B605" t="s">
        <v>183</v>
      </c>
      <c r="C605" t="s">
        <v>69</v>
      </c>
      <c r="D605" t="s">
        <v>10</v>
      </c>
      <c r="E605" t="s">
        <v>22</v>
      </c>
      <c r="F605" t="s">
        <v>72</v>
      </c>
      <c r="G605" t="s">
        <v>171</v>
      </c>
      <c r="H605">
        <v>18</v>
      </c>
      <c r="I605">
        <v>23</v>
      </c>
      <c r="J605">
        <v>59</v>
      </c>
      <c r="K605">
        <v>4.0999999999999996</v>
      </c>
      <c r="L605">
        <v>4.4800000000000004</v>
      </c>
      <c r="M605" t="s">
        <v>61</v>
      </c>
      <c r="N605">
        <v>0.16999999999999998</v>
      </c>
    </row>
    <row r="606" spans="1:14" x14ac:dyDescent="0.25">
      <c r="A606">
        <v>30742152</v>
      </c>
      <c r="B606" t="s">
        <v>183</v>
      </c>
      <c r="C606" t="s">
        <v>69</v>
      </c>
      <c r="D606" t="s">
        <v>10</v>
      </c>
      <c r="E606" t="s">
        <v>22</v>
      </c>
      <c r="F606" t="s">
        <v>72</v>
      </c>
      <c r="G606" t="s">
        <v>171</v>
      </c>
      <c r="H606">
        <v>18</v>
      </c>
      <c r="I606">
        <v>22</v>
      </c>
      <c r="J606">
        <v>60</v>
      </c>
      <c r="K606">
        <v>3.8</v>
      </c>
      <c r="L606">
        <v>3.93</v>
      </c>
      <c r="M606" t="s">
        <v>61</v>
      </c>
      <c r="N606">
        <v>0.16999999999999998</v>
      </c>
    </row>
  </sheetData>
  <sortState ref="Q2:Q606">
    <sortCondition ref="Q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E686C-3484-4F40-BB90-A90A94AE719B}">
  <dimension ref="A1:C19"/>
  <sheetViews>
    <sheetView tabSelected="1" workbookViewId="0">
      <selection activeCell="C3" sqref="C3"/>
    </sheetView>
  </sheetViews>
  <sheetFormatPr defaultColWidth="11.42578125" defaultRowHeight="15" x14ac:dyDescent="0.25"/>
  <cols>
    <col min="2" max="2" width="52.5703125" customWidth="1"/>
    <col min="3" max="3" width="22.140625" customWidth="1"/>
  </cols>
  <sheetData>
    <row r="1" spans="1:3" x14ac:dyDescent="0.25">
      <c r="A1" t="s">
        <v>200</v>
      </c>
      <c r="B1" t="s">
        <v>201</v>
      </c>
      <c r="C1" t="s">
        <v>202</v>
      </c>
    </row>
    <row r="2" spans="1:3" x14ac:dyDescent="0.25">
      <c r="A2" s="1" t="s">
        <v>0</v>
      </c>
      <c r="B2" t="s">
        <v>207</v>
      </c>
      <c r="C2" t="s">
        <v>208</v>
      </c>
    </row>
    <row r="3" spans="1:3" x14ac:dyDescent="0.25">
      <c r="A3" s="1" t="s">
        <v>176</v>
      </c>
      <c r="B3" t="s">
        <v>186</v>
      </c>
      <c r="C3" t="s">
        <v>185</v>
      </c>
    </row>
    <row r="4" spans="1:3" x14ac:dyDescent="0.25">
      <c r="A4" s="1" t="s">
        <v>172</v>
      </c>
      <c r="B4" t="s">
        <v>187</v>
      </c>
      <c r="C4" t="s">
        <v>185</v>
      </c>
    </row>
    <row r="5" spans="1:3" x14ac:dyDescent="0.25">
      <c r="A5" s="1" t="s">
        <v>173</v>
      </c>
      <c r="B5" t="s">
        <v>188</v>
      </c>
      <c r="C5" t="s">
        <v>185</v>
      </c>
    </row>
    <row r="6" spans="1:3" x14ac:dyDescent="0.25">
      <c r="A6" s="1" t="s">
        <v>174</v>
      </c>
      <c r="B6" t="s">
        <v>189</v>
      </c>
      <c r="C6" t="s">
        <v>185</v>
      </c>
    </row>
    <row r="7" spans="1:3" x14ac:dyDescent="0.25">
      <c r="A7" s="1" t="s">
        <v>175</v>
      </c>
      <c r="B7" t="s">
        <v>190</v>
      </c>
      <c r="C7" t="s">
        <v>185</v>
      </c>
    </row>
    <row r="8" spans="1:3" x14ac:dyDescent="0.25">
      <c r="A8" s="7" t="s">
        <v>170</v>
      </c>
      <c r="B8" t="s">
        <v>191</v>
      </c>
      <c r="C8" t="s">
        <v>185</v>
      </c>
    </row>
    <row r="9" spans="1:3" x14ac:dyDescent="0.25">
      <c r="A9" s="1" t="s">
        <v>1</v>
      </c>
      <c r="B9" t="s">
        <v>192</v>
      </c>
      <c r="C9" t="s">
        <v>77</v>
      </c>
    </row>
    <row r="10" spans="1:3" x14ac:dyDescent="0.25">
      <c r="A10" s="1" t="s">
        <v>2</v>
      </c>
      <c r="B10" t="s">
        <v>193</v>
      </c>
      <c r="C10" t="s">
        <v>77</v>
      </c>
    </row>
    <row r="11" spans="1:3" x14ac:dyDescent="0.25">
      <c r="A11" s="1" t="s">
        <v>3</v>
      </c>
      <c r="B11" t="s">
        <v>194</v>
      </c>
      <c r="C11" t="s">
        <v>77</v>
      </c>
    </row>
    <row r="12" spans="1:3" x14ac:dyDescent="0.25">
      <c r="A12" s="1" t="s">
        <v>168</v>
      </c>
      <c r="B12" t="s">
        <v>199</v>
      </c>
    </row>
    <row r="13" spans="1:3" x14ac:dyDescent="0.25">
      <c r="A13" s="7" t="s">
        <v>169</v>
      </c>
      <c r="B13" t="s">
        <v>198</v>
      </c>
    </row>
    <row r="14" spans="1:3" x14ac:dyDescent="0.25">
      <c r="A14" s="1" t="s">
        <v>167</v>
      </c>
      <c r="B14" t="s">
        <v>197</v>
      </c>
      <c r="C14" t="s">
        <v>185</v>
      </c>
    </row>
    <row r="15" spans="1:3" ht="30" x14ac:dyDescent="0.25">
      <c r="A15" s="1" t="s">
        <v>166</v>
      </c>
      <c r="B15" t="s">
        <v>195</v>
      </c>
      <c r="C15" t="s">
        <v>196</v>
      </c>
    </row>
    <row r="17" spans="1:2" x14ac:dyDescent="0.25">
      <c r="A17" s="1" t="s">
        <v>203</v>
      </c>
      <c r="B17" s="8" t="s">
        <v>204</v>
      </c>
    </row>
    <row r="18" spans="1:2" x14ac:dyDescent="0.25">
      <c r="B18" s="8" t="s">
        <v>206</v>
      </c>
    </row>
    <row r="19" spans="1:2" x14ac:dyDescent="0.25">
      <c r="B19" s="8" t="s">
        <v>205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80205-C153-4721-92A9-26E2E43AEEEB}">
  <dimension ref="A1:AM436"/>
  <sheetViews>
    <sheetView topLeftCell="A7" workbookViewId="0">
      <selection activeCell="N425" sqref="N425"/>
    </sheetView>
  </sheetViews>
  <sheetFormatPr defaultColWidth="11.42578125" defaultRowHeight="15" x14ac:dyDescent="0.25"/>
  <cols>
    <col min="3" max="3" width="12.7109375" customWidth="1"/>
    <col min="8" max="8" width="15.140625" customWidth="1"/>
  </cols>
  <sheetData>
    <row r="1" spans="2:5" x14ac:dyDescent="0.25">
      <c r="B1" t="s">
        <v>105</v>
      </c>
      <c r="C1" t="s">
        <v>106</v>
      </c>
    </row>
    <row r="4" spans="2:5" x14ac:dyDescent="0.25">
      <c r="B4" t="s">
        <v>107</v>
      </c>
      <c r="C4">
        <f>150*0.5</f>
        <v>75</v>
      </c>
    </row>
    <row r="5" spans="2:5" x14ac:dyDescent="0.25">
      <c r="B5" t="s">
        <v>105</v>
      </c>
      <c r="C5">
        <f>+C4*0.5</f>
        <v>37.5</v>
      </c>
    </row>
    <row r="7" spans="2:5" x14ac:dyDescent="0.25">
      <c r="C7">
        <f>+C4-C5</f>
        <v>37.5</v>
      </c>
    </row>
    <row r="9" spans="2:5" x14ac:dyDescent="0.25">
      <c r="B9" t="s">
        <v>107</v>
      </c>
      <c r="C9" t="s">
        <v>108</v>
      </c>
      <c r="D9" t="s">
        <v>112</v>
      </c>
    </row>
    <row r="10" spans="2:5" x14ac:dyDescent="0.25">
      <c r="B10" t="s">
        <v>73</v>
      </c>
      <c r="D10" t="s">
        <v>110</v>
      </c>
    </row>
    <row r="11" spans="2:5" x14ac:dyDescent="0.25">
      <c r="B11" t="s">
        <v>74</v>
      </c>
      <c r="D11" t="s">
        <v>111</v>
      </c>
    </row>
    <row r="12" spans="2:5" x14ac:dyDescent="0.25">
      <c r="B12" t="s">
        <v>104</v>
      </c>
      <c r="D12" t="s">
        <v>109</v>
      </c>
    </row>
    <row r="13" spans="2:5" x14ac:dyDescent="0.25">
      <c r="B13" t="s">
        <v>105</v>
      </c>
      <c r="C13" t="s">
        <v>113</v>
      </c>
      <c r="D13" t="s">
        <v>114</v>
      </c>
    </row>
    <row r="14" spans="2:5" x14ac:dyDescent="0.25">
      <c r="B14" t="s">
        <v>115</v>
      </c>
      <c r="D14" t="s">
        <v>116</v>
      </c>
    </row>
    <row r="15" spans="2:5" x14ac:dyDescent="0.25">
      <c r="B15" t="s">
        <v>117</v>
      </c>
      <c r="E15" t="s">
        <v>118</v>
      </c>
    </row>
    <row r="16" spans="2:5" x14ac:dyDescent="0.25">
      <c r="B16" t="s">
        <v>119</v>
      </c>
      <c r="C16" t="s">
        <v>134</v>
      </c>
      <c r="D16" t="s">
        <v>128</v>
      </c>
    </row>
    <row r="17" spans="1:39" x14ac:dyDescent="0.25">
      <c r="B17" t="s">
        <v>120</v>
      </c>
      <c r="D17" t="s">
        <v>127</v>
      </c>
    </row>
    <row r="18" spans="1:39" x14ac:dyDescent="0.25">
      <c r="B18" t="s">
        <v>121</v>
      </c>
      <c r="D18" t="s">
        <v>135</v>
      </c>
      <c r="E18" t="s">
        <v>129</v>
      </c>
    </row>
    <row r="19" spans="1:39" x14ac:dyDescent="0.25">
      <c r="B19" t="s">
        <v>122</v>
      </c>
      <c r="D19" t="s">
        <v>130</v>
      </c>
    </row>
    <row r="20" spans="1:39" x14ac:dyDescent="0.25">
      <c r="B20" t="s">
        <v>123</v>
      </c>
      <c r="D20" t="s">
        <v>131</v>
      </c>
    </row>
    <row r="21" spans="1:39" x14ac:dyDescent="0.25">
      <c r="B21" t="s">
        <v>84</v>
      </c>
      <c r="D21" t="s">
        <v>132</v>
      </c>
    </row>
    <row r="22" spans="1:39" x14ac:dyDescent="0.25">
      <c r="B22" t="s">
        <v>124</v>
      </c>
      <c r="D22" t="s">
        <v>133</v>
      </c>
    </row>
    <row r="24" spans="1:39" x14ac:dyDescent="0.25">
      <c r="B24" t="s">
        <v>75</v>
      </c>
      <c r="C24" t="s">
        <v>125</v>
      </c>
      <c r="D24" t="s">
        <v>126</v>
      </c>
    </row>
    <row r="28" spans="1:39" x14ac:dyDescent="0.25">
      <c r="F28">
        <v>0.01</v>
      </c>
    </row>
    <row r="30" spans="1:39" x14ac:dyDescent="0.25">
      <c r="A30" t="s">
        <v>92</v>
      </c>
      <c r="B30" t="s">
        <v>93</v>
      </c>
      <c r="C30" t="s">
        <v>136</v>
      </c>
      <c r="D30" t="s">
        <v>137</v>
      </c>
      <c r="E30" t="s">
        <v>141</v>
      </c>
      <c r="F30" t="s">
        <v>115</v>
      </c>
      <c r="G30" t="s">
        <v>138</v>
      </c>
      <c r="H30" t="s">
        <v>139</v>
      </c>
      <c r="I30" t="s">
        <v>140</v>
      </c>
      <c r="K30" t="s">
        <v>117</v>
      </c>
      <c r="L30" t="s">
        <v>75</v>
      </c>
      <c r="M30" t="s">
        <v>144</v>
      </c>
      <c r="N30" t="s">
        <v>143</v>
      </c>
      <c r="O30" t="s">
        <v>142</v>
      </c>
      <c r="P30" t="s">
        <v>145</v>
      </c>
      <c r="S30" t="s">
        <v>92</v>
      </c>
      <c r="T30" t="s">
        <v>93</v>
      </c>
      <c r="U30" t="s">
        <v>86</v>
      </c>
      <c r="V30" t="s">
        <v>94</v>
      </c>
      <c r="W30" t="s">
        <v>75</v>
      </c>
      <c r="X30" t="s">
        <v>95</v>
      </c>
      <c r="Y30" t="s">
        <v>96</v>
      </c>
      <c r="Z30" t="s">
        <v>97</v>
      </c>
      <c r="AA30" t="s">
        <v>98</v>
      </c>
      <c r="AB30" t="s">
        <v>99</v>
      </c>
      <c r="AC30" t="s">
        <v>100</v>
      </c>
      <c r="AD30" t="s">
        <v>101</v>
      </c>
    </row>
    <row r="31" spans="1:39" x14ac:dyDescent="0.25">
      <c r="A31" s="4">
        <v>43831</v>
      </c>
      <c r="B31">
        <v>1</v>
      </c>
      <c r="C31">
        <v>1.7142857142857144</v>
      </c>
      <c r="D31">
        <v>0.7</v>
      </c>
      <c r="E31">
        <f>150*D31</f>
        <v>105</v>
      </c>
      <c r="F31">
        <v>0.5</v>
      </c>
      <c r="G31">
        <f>+E31*F31</f>
        <v>52.5</v>
      </c>
      <c r="H31">
        <v>0</v>
      </c>
      <c r="I31">
        <v>0</v>
      </c>
      <c r="K31">
        <v>0</v>
      </c>
      <c r="L31">
        <f>+IF((E31-O31)/((1-F31)*E31)&gt;1,1,(E31-O31)/((1-F31)*E31))</f>
        <v>1</v>
      </c>
      <c r="M31">
        <f>+C31*0.7</f>
        <v>1.2</v>
      </c>
      <c r="N31">
        <f>+IF(I31+K31-M31-H31&gt;0,I31+K31-M31-H31,0)</f>
        <v>0</v>
      </c>
      <c r="O31" s="5">
        <f>IF(H31-I31-K31+M31+N31&lt;0,0,H31-I31-K31+M31+N31)</f>
        <v>1.2</v>
      </c>
      <c r="P31">
        <f>+K31/0.7</f>
        <v>0</v>
      </c>
      <c r="V31" t="s">
        <v>76</v>
      </c>
      <c r="W31" t="s">
        <v>102</v>
      </c>
      <c r="X31" t="s">
        <v>88</v>
      </c>
      <c r="Y31" t="s">
        <v>77</v>
      </c>
      <c r="Z31" t="s">
        <v>76</v>
      </c>
      <c r="AA31" t="s">
        <v>76</v>
      </c>
      <c r="AB31" t="s">
        <v>76</v>
      </c>
      <c r="AC31" t="s">
        <v>76</v>
      </c>
      <c r="AD31" t="s">
        <v>78</v>
      </c>
      <c r="AF31" t="s">
        <v>85</v>
      </c>
      <c r="AG31" t="s">
        <v>146</v>
      </c>
      <c r="AH31" t="s">
        <v>147</v>
      </c>
      <c r="AI31" t="s">
        <v>148</v>
      </c>
      <c r="AJ31" t="s">
        <v>149</v>
      </c>
      <c r="AK31" t="s">
        <v>150</v>
      </c>
      <c r="AL31" t="s">
        <v>79</v>
      </c>
      <c r="AM31" t="s">
        <v>80</v>
      </c>
    </row>
    <row r="32" spans="1:39" x14ac:dyDescent="0.25">
      <c r="A32" s="4">
        <v>43832</v>
      </c>
      <c r="B32">
        <v>2</v>
      </c>
      <c r="C32">
        <v>1.7142857142857144</v>
      </c>
      <c r="D32">
        <v>0.7</v>
      </c>
      <c r="E32">
        <f t="shared" ref="E32:E95" si="0">150*D32</f>
        <v>105</v>
      </c>
      <c r="F32">
        <v>0.5</v>
      </c>
      <c r="G32">
        <f t="shared" ref="G32:G95" si="1">+E32*F32</f>
        <v>52.5</v>
      </c>
      <c r="H32">
        <f>+O31</f>
        <v>1.2</v>
      </c>
      <c r="I32">
        <v>0</v>
      </c>
      <c r="K32">
        <f>+IF(H31-I31-K31+M31+N31&gt;=G31,O31,0)</f>
        <v>0</v>
      </c>
      <c r="L32">
        <f t="shared" ref="L32:L95" si="2">+IF((E32-O32)/((1-F32)*E32)&gt;1,1,(E32-O32)/((1-F32)*E32))</f>
        <v>1</v>
      </c>
      <c r="M32">
        <f t="shared" ref="M32:M95" si="3">+C32*0.7</f>
        <v>1.2</v>
      </c>
      <c r="N32">
        <f t="shared" ref="N32:N95" si="4">+IF(I32+K32-M32-H32&gt;0,I32+K32-M32-H32,0)</f>
        <v>0</v>
      </c>
      <c r="O32" s="5">
        <f t="shared" ref="O32:O95" si="5">IF(H32-I32-K32+M32+N32&lt;0,0,H32-I32-K32+M32+N32)</f>
        <v>2.4</v>
      </c>
      <c r="P32">
        <f t="shared" ref="P32:P95" si="6">+K32/0.7</f>
        <v>0</v>
      </c>
      <c r="S32" s="3">
        <v>43831</v>
      </c>
      <c r="T32">
        <v>1</v>
      </c>
      <c r="U32" t="s">
        <v>103</v>
      </c>
      <c r="V32">
        <v>0</v>
      </c>
      <c r="W32">
        <v>1</v>
      </c>
      <c r="X32">
        <v>1.2</v>
      </c>
      <c r="Y32">
        <v>1</v>
      </c>
      <c r="Z32">
        <v>0</v>
      </c>
      <c r="AA32">
        <v>1.2</v>
      </c>
      <c r="AB32">
        <v>0</v>
      </c>
      <c r="AC32">
        <v>0</v>
      </c>
      <c r="AD32">
        <v>0</v>
      </c>
      <c r="AE32">
        <f>+X32/0.7</f>
        <v>1.7142857142857144</v>
      </c>
      <c r="AG32" t="s">
        <v>81</v>
      </c>
      <c r="AH32" t="s">
        <v>81</v>
      </c>
      <c r="AI32" t="s">
        <v>77</v>
      </c>
      <c r="AJ32" t="s">
        <v>82</v>
      </c>
      <c r="AK32" t="s">
        <v>151</v>
      </c>
      <c r="AL32" t="s">
        <v>152</v>
      </c>
      <c r="AM32" t="s">
        <v>88</v>
      </c>
    </row>
    <row r="33" spans="1:39" x14ac:dyDescent="0.25">
      <c r="A33" s="4">
        <v>43833</v>
      </c>
      <c r="B33">
        <v>3</v>
      </c>
      <c r="C33">
        <v>1.7142857142857144</v>
      </c>
      <c r="D33">
        <v>0.7</v>
      </c>
      <c r="E33">
        <f t="shared" si="0"/>
        <v>105</v>
      </c>
      <c r="F33">
        <v>0.5</v>
      </c>
      <c r="G33">
        <f t="shared" si="1"/>
        <v>52.5</v>
      </c>
      <c r="H33">
        <f t="shared" ref="H33:H96" si="7">+O32</f>
        <v>2.4</v>
      </c>
      <c r="I33">
        <v>6.6</v>
      </c>
      <c r="K33">
        <f t="shared" ref="K33:K96" si="8">+IF(H32-I32-K32+M32+N32&gt;=G32,O32,0)</f>
        <v>0</v>
      </c>
      <c r="L33">
        <f t="shared" si="2"/>
        <v>1</v>
      </c>
      <c r="M33">
        <f t="shared" si="3"/>
        <v>1.2</v>
      </c>
      <c r="N33">
        <f t="shared" si="4"/>
        <v>2.9999999999999996</v>
      </c>
      <c r="O33" s="5">
        <f>IF(H33-I33-K33+M33+N33&lt;0,0,H33-I33-K33+M33+N33)</f>
        <v>4.4408920985006262E-16</v>
      </c>
      <c r="P33">
        <f t="shared" si="6"/>
        <v>0</v>
      </c>
      <c r="S33" s="3">
        <v>43832</v>
      </c>
      <c r="T33">
        <v>2</v>
      </c>
      <c r="U33" t="s">
        <v>103</v>
      </c>
      <c r="V33">
        <v>0</v>
      </c>
      <c r="W33">
        <v>1</v>
      </c>
      <c r="X33">
        <v>1.2</v>
      </c>
      <c r="Y33">
        <v>2</v>
      </c>
      <c r="Z33">
        <v>0</v>
      </c>
      <c r="AA33">
        <v>2.2999999999999998</v>
      </c>
      <c r="AB33">
        <v>0</v>
      </c>
      <c r="AC33">
        <v>0</v>
      </c>
      <c r="AD33">
        <v>0</v>
      </c>
      <c r="AE33">
        <f t="shared" ref="AE33:AE96" si="9">+X33/0.7</f>
        <v>1.7142857142857144</v>
      </c>
      <c r="AF33" t="s">
        <v>153</v>
      </c>
      <c r="AG33">
        <v>7.1</v>
      </c>
      <c r="AH33">
        <v>15.9</v>
      </c>
      <c r="AI33">
        <v>63</v>
      </c>
      <c r="AJ33">
        <v>2.2999999999999998</v>
      </c>
      <c r="AK33">
        <v>4</v>
      </c>
      <c r="AL33">
        <v>7.2</v>
      </c>
      <c r="AM33">
        <v>1.69</v>
      </c>
    </row>
    <row r="34" spans="1:39" x14ac:dyDescent="0.25">
      <c r="A34" s="4">
        <v>43834</v>
      </c>
      <c r="B34">
        <v>4</v>
      </c>
      <c r="C34">
        <v>1.7142857142857144</v>
      </c>
      <c r="D34">
        <v>0.7</v>
      </c>
      <c r="E34">
        <f t="shared" si="0"/>
        <v>105</v>
      </c>
      <c r="F34">
        <v>0.5</v>
      </c>
      <c r="G34">
        <f t="shared" si="1"/>
        <v>52.5</v>
      </c>
      <c r="H34">
        <f t="shared" si="7"/>
        <v>4.4408920985006262E-16</v>
      </c>
      <c r="I34">
        <v>0</v>
      </c>
      <c r="K34">
        <f t="shared" si="8"/>
        <v>0</v>
      </c>
      <c r="L34">
        <f t="shared" si="2"/>
        <v>1</v>
      </c>
      <c r="M34">
        <f t="shared" si="3"/>
        <v>1.2</v>
      </c>
      <c r="N34">
        <f t="shared" si="4"/>
        <v>0</v>
      </c>
      <c r="O34" s="5">
        <f t="shared" si="5"/>
        <v>1.2000000000000004</v>
      </c>
      <c r="P34">
        <f t="shared" si="6"/>
        <v>0</v>
      </c>
      <c r="S34" s="3">
        <v>43833</v>
      </c>
      <c r="T34">
        <v>3</v>
      </c>
      <c r="U34" t="s">
        <v>103</v>
      </c>
      <c r="V34">
        <v>6.6</v>
      </c>
      <c r="W34">
        <v>1</v>
      </c>
      <c r="X34">
        <v>1.2</v>
      </c>
      <c r="Y34">
        <v>1</v>
      </c>
      <c r="Z34">
        <v>0</v>
      </c>
      <c r="AA34">
        <v>1.2</v>
      </c>
      <c r="AB34">
        <v>0</v>
      </c>
      <c r="AC34">
        <v>0</v>
      </c>
      <c r="AD34">
        <v>0</v>
      </c>
      <c r="AE34">
        <f t="shared" si="9"/>
        <v>1.7142857142857144</v>
      </c>
      <c r="AF34" t="s">
        <v>154</v>
      </c>
      <c r="AG34">
        <v>7.7</v>
      </c>
      <c r="AH34">
        <v>14.9</v>
      </c>
      <c r="AI34">
        <v>61</v>
      </c>
      <c r="AJ34">
        <v>2.5</v>
      </c>
      <c r="AK34">
        <v>4.5999999999999996</v>
      </c>
      <c r="AL34">
        <v>9.6999999999999993</v>
      </c>
      <c r="AM34">
        <v>2.0499999999999998</v>
      </c>
    </row>
    <row r="35" spans="1:39" x14ac:dyDescent="0.25">
      <c r="A35" s="4">
        <v>43835</v>
      </c>
      <c r="B35">
        <v>5</v>
      </c>
      <c r="C35">
        <v>1.7142857142857144</v>
      </c>
      <c r="D35">
        <v>0.7</v>
      </c>
      <c r="E35">
        <f t="shared" si="0"/>
        <v>105</v>
      </c>
      <c r="F35">
        <v>0.5</v>
      </c>
      <c r="G35">
        <f t="shared" si="1"/>
        <v>52.5</v>
      </c>
      <c r="H35">
        <f t="shared" si="7"/>
        <v>1.2000000000000004</v>
      </c>
      <c r="I35">
        <v>0</v>
      </c>
      <c r="K35">
        <f t="shared" si="8"/>
        <v>0</v>
      </c>
      <c r="L35">
        <f t="shared" si="2"/>
        <v>1</v>
      </c>
      <c r="M35">
        <f t="shared" si="3"/>
        <v>1.2</v>
      </c>
      <c r="N35">
        <f t="shared" si="4"/>
        <v>0</v>
      </c>
      <c r="O35" s="5">
        <f t="shared" si="5"/>
        <v>2.4000000000000004</v>
      </c>
      <c r="P35">
        <f t="shared" si="6"/>
        <v>0</v>
      </c>
      <c r="S35" s="3">
        <v>43834</v>
      </c>
      <c r="T35">
        <v>4</v>
      </c>
      <c r="U35" t="s">
        <v>103</v>
      </c>
      <c r="V35">
        <v>0</v>
      </c>
      <c r="W35">
        <v>1</v>
      </c>
      <c r="X35">
        <v>1.2</v>
      </c>
      <c r="Y35">
        <v>2</v>
      </c>
      <c r="Z35">
        <v>0</v>
      </c>
      <c r="AA35">
        <v>2.2999999999999998</v>
      </c>
      <c r="AB35">
        <v>0</v>
      </c>
      <c r="AC35">
        <v>0</v>
      </c>
      <c r="AD35">
        <v>0</v>
      </c>
      <c r="AE35">
        <f t="shared" si="9"/>
        <v>1.7142857142857144</v>
      </c>
      <c r="AF35" t="s">
        <v>155</v>
      </c>
      <c r="AG35">
        <v>8.8000000000000007</v>
      </c>
      <c r="AH35">
        <v>18.399999999999999</v>
      </c>
      <c r="AI35">
        <v>60</v>
      </c>
      <c r="AJ35">
        <v>2.4</v>
      </c>
      <c r="AK35">
        <v>4.8</v>
      </c>
      <c r="AL35">
        <v>12.6</v>
      </c>
      <c r="AM35">
        <v>2.71</v>
      </c>
    </row>
    <row r="36" spans="1:39" x14ac:dyDescent="0.25">
      <c r="A36" s="4">
        <v>43836</v>
      </c>
      <c r="B36">
        <v>6</v>
      </c>
      <c r="C36">
        <v>1.7142857142857144</v>
      </c>
      <c r="D36">
        <v>0.7</v>
      </c>
      <c r="E36">
        <f t="shared" si="0"/>
        <v>105</v>
      </c>
      <c r="F36">
        <v>0.5</v>
      </c>
      <c r="G36">
        <f t="shared" si="1"/>
        <v>52.5</v>
      </c>
      <c r="H36">
        <f t="shared" si="7"/>
        <v>2.4000000000000004</v>
      </c>
      <c r="I36">
        <v>0</v>
      </c>
      <c r="K36">
        <f t="shared" si="8"/>
        <v>0</v>
      </c>
      <c r="L36">
        <f>+IF((E36-O36)/((1-F36)*E36)&gt;1,1,(E36-O36)/((1-F36)*E36))</f>
        <v>1</v>
      </c>
      <c r="M36">
        <f t="shared" si="3"/>
        <v>1.2</v>
      </c>
      <c r="N36">
        <f t="shared" si="4"/>
        <v>0</v>
      </c>
      <c r="O36" s="5">
        <f t="shared" si="5"/>
        <v>3.6000000000000005</v>
      </c>
      <c r="P36">
        <f t="shared" si="6"/>
        <v>0</v>
      </c>
      <c r="S36" s="3">
        <v>43835</v>
      </c>
      <c r="T36">
        <v>5</v>
      </c>
      <c r="U36" t="s">
        <v>103</v>
      </c>
      <c r="V36">
        <v>0</v>
      </c>
      <c r="W36">
        <v>1</v>
      </c>
      <c r="X36">
        <v>1.2</v>
      </c>
      <c r="Y36">
        <v>3</v>
      </c>
      <c r="Z36">
        <v>0</v>
      </c>
      <c r="AA36">
        <v>3.5</v>
      </c>
      <c r="AB36">
        <v>0</v>
      </c>
      <c r="AC36">
        <v>0</v>
      </c>
      <c r="AD36">
        <v>0</v>
      </c>
      <c r="AE36">
        <f t="shared" si="9"/>
        <v>1.7142857142857144</v>
      </c>
      <c r="AF36" t="s">
        <v>156</v>
      </c>
      <c r="AG36">
        <v>10.7</v>
      </c>
      <c r="AH36">
        <v>19.899999999999999</v>
      </c>
      <c r="AI36">
        <v>62</v>
      </c>
      <c r="AJ36">
        <v>2.2999999999999998</v>
      </c>
      <c r="AK36">
        <v>6.1</v>
      </c>
      <c r="AL36">
        <v>16.8</v>
      </c>
      <c r="AM36">
        <v>3.33</v>
      </c>
    </row>
    <row r="37" spans="1:39" x14ac:dyDescent="0.25">
      <c r="A37" s="4">
        <v>43837</v>
      </c>
      <c r="B37">
        <v>7</v>
      </c>
      <c r="C37">
        <v>1.7142857142857144</v>
      </c>
      <c r="D37">
        <v>0.7</v>
      </c>
      <c r="E37">
        <f t="shared" si="0"/>
        <v>105</v>
      </c>
      <c r="F37">
        <v>0.5</v>
      </c>
      <c r="G37">
        <f t="shared" si="1"/>
        <v>52.5</v>
      </c>
      <c r="H37">
        <f t="shared" si="7"/>
        <v>3.6000000000000005</v>
      </c>
      <c r="I37">
        <v>6.6</v>
      </c>
      <c r="K37">
        <f t="shared" si="8"/>
        <v>0</v>
      </c>
      <c r="L37">
        <f t="shared" si="2"/>
        <v>1</v>
      </c>
      <c r="M37">
        <f t="shared" si="3"/>
        <v>1.2</v>
      </c>
      <c r="N37">
        <f t="shared" si="4"/>
        <v>1.7999999999999989</v>
      </c>
      <c r="O37" s="5">
        <f t="shared" si="5"/>
        <v>0</v>
      </c>
      <c r="P37">
        <f t="shared" si="6"/>
        <v>0</v>
      </c>
      <c r="S37" s="3">
        <v>43836</v>
      </c>
      <c r="T37">
        <v>6</v>
      </c>
      <c r="U37" t="s">
        <v>103</v>
      </c>
      <c r="V37">
        <v>0</v>
      </c>
      <c r="W37">
        <v>1</v>
      </c>
      <c r="X37">
        <v>1.2</v>
      </c>
      <c r="Y37">
        <v>4</v>
      </c>
      <c r="Z37">
        <v>0</v>
      </c>
      <c r="AA37">
        <v>4.5999999999999996</v>
      </c>
      <c r="AB37">
        <v>0</v>
      </c>
      <c r="AC37">
        <v>0</v>
      </c>
      <c r="AD37">
        <v>0</v>
      </c>
      <c r="AE37">
        <f t="shared" si="9"/>
        <v>1.7142857142857144</v>
      </c>
      <c r="AF37" t="s">
        <v>157</v>
      </c>
      <c r="AG37">
        <v>13.8</v>
      </c>
      <c r="AH37">
        <v>22.5</v>
      </c>
      <c r="AI37">
        <v>64</v>
      </c>
      <c r="AJ37">
        <v>2.1</v>
      </c>
      <c r="AK37">
        <v>6.5</v>
      </c>
      <c r="AL37">
        <v>19</v>
      </c>
      <c r="AM37">
        <v>3.84</v>
      </c>
    </row>
    <row r="38" spans="1:39" x14ac:dyDescent="0.25">
      <c r="A38" s="4">
        <v>43838</v>
      </c>
      <c r="B38">
        <v>8</v>
      </c>
      <c r="C38">
        <v>1.7142857142857144</v>
      </c>
      <c r="D38">
        <v>0.7</v>
      </c>
      <c r="E38">
        <f t="shared" si="0"/>
        <v>105</v>
      </c>
      <c r="F38">
        <v>0.5</v>
      </c>
      <c r="G38">
        <f t="shared" si="1"/>
        <v>52.5</v>
      </c>
      <c r="H38">
        <f t="shared" si="7"/>
        <v>0</v>
      </c>
      <c r="I38">
        <v>0</v>
      </c>
      <c r="K38">
        <f t="shared" si="8"/>
        <v>0</v>
      </c>
      <c r="L38">
        <f t="shared" si="2"/>
        <v>1</v>
      </c>
      <c r="M38">
        <f t="shared" si="3"/>
        <v>1.2</v>
      </c>
      <c r="N38">
        <f t="shared" si="4"/>
        <v>0</v>
      </c>
      <c r="O38" s="5">
        <f t="shared" si="5"/>
        <v>1.2</v>
      </c>
      <c r="P38">
        <f t="shared" si="6"/>
        <v>0</v>
      </c>
      <c r="S38" s="3">
        <v>43837</v>
      </c>
      <c r="T38">
        <v>7</v>
      </c>
      <c r="U38" t="s">
        <v>103</v>
      </c>
      <c r="V38">
        <v>6.6</v>
      </c>
      <c r="W38">
        <v>1</v>
      </c>
      <c r="X38">
        <v>1.2</v>
      </c>
      <c r="Y38">
        <v>1</v>
      </c>
      <c r="Z38">
        <v>0</v>
      </c>
      <c r="AA38">
        <v>1.2</v>
      </c>
      <c r="AB38">
        <v>0</v>
      </c>
      <c r="AC38">
        <v>0</v>
      </c>
      <c r="AD38">
        <v>0</v>
      </c>
      <c r="AE38">
        <f t="shared" si="9"/>
        <v>1.7142857142857144</v>
      </c>
      <c r="AF38" t="s">
        <v>158</v>
      </c>
      <c r="AG38">
        <v>17.5</v>
      </c>
      <c r="AH38">
        <v>25.8</v>
      </c>
      <c r="AI38">
        <v>66</v>
      </c>
      <c r="AJ38">
        <v>2</v>
      </c>
      <c r="AK38">
        <v>7.7</v>
      </c>
      <c r="AL38">
        <v>21.3</v>
      </c>
      <c r="AM38">
        <v>4.46</v>
      </c>
    </row>
    <row r="39" spans="1:39" x14ac:dyDescent="0.25">
      <c r="A39" s="4">
        <v>43839</v>
      </c>
      <c r="B39">
        <v>9</v>
      </c>
      <c r="C39">
        <v>1.7142857142857144</v>
      </c>
      <c r="D39">
        <v>0.7</v>
      </c>
      <c r="E39">
        <f t="shared" si="0"/>
        <v>105</v>
      </c>
      <c r="F39">
        <v>0.5</v>
      </c>
      <c r="G39">
        <f t="shared" si="1"/>
        <v>52.5</v>
      </c>
      <c r="H39">
        <f t="shared" si="7"/>
        <v>1.2</v>
      </c>
      <c r="I39">
        <v>0</v>
      </c>
      <c r="K39">
        <f t="shared" si="8"/>
        <v>0</v>
      </c>
      <c r="L39">
        <f t="shared" si="2"/>
        <v>1</v>
      </c>
      <c r="M39">
        <f t="shared" si="3"/>
        <v>1.2</v>
      </c>
      <c r="N39">
        <f t="shared" si="4"/>
        <v>0</v>
      </c>
      <c r="O39" s="5">
        <f t="shared" si="5"/>
        <v>2.4</v>
      </c>
      <c r="P39">
        <f t="shared" si="6"/>
        <v>0</v>
      </c>
      <c r="S39" s="3">
        <v>43838</v>
      </c>
      <c r="T39">
        <v>8</v>
      </c>
      <c r="U39" t="s">
        <v>103</v>
      </c>
      <c r="V39">
        <v>0</v>
      </c>
      <c r="W39">
        <v>1</v>
      </c>
      <c r="X39">
        <v>1.2</v>
      </c>
      <c r="Y39">
        <v>2</v>
      </c>
      <c r="Z39">
        <v>0</v>
      </c>
      <c r="AA39">
        <v>2.2999999999999998</v>
      </c>
      <c r="AB39">
        <v>0</v>
      </c>
      <c r="AC39">
        <v>0</v>
      </c>
      <c r="AD39">
        <v>0</v>
      </c>
      <c r="AE39">
        <f t="shared" si="9"/>
        <v>1.7142857142857144</v>
      </c>
      <c r="AF39" t="s">
        <v>159</v>
      </c>
      <c r="AG39">
        <v>20.5</v>
      </c>
      <c r="AH39">
        <v>28.7</v>
      </c>
      <c r="AI39">
        <v>67</v>
      </c>
      <c r="AJ39">
        <v>1.9</v>
      </c>
      <c r="AK39">
        <v>8.9</v>
      </c>
      <c r="AL39">
        <v>22.6</v>
      </c>
      <c r="AM39">
        <v>4.9400000000000004</v>
      </c>
    </row>
    <row r="40" spans="1:39" x14ac:dyDescent="0.25">
      <c r="A40" s="4">
        <v>43840</v>
      </c>
      <c r="B40">
        <v>10</v>
      </c>
      <c r="C40">
        <v>1.7142857142857144</v>
      </c>
      <c r="D40">
        <v>0.7</v>
      </c>
      <c r="E40">
        <f t="shared" si="0"/>
        <v>105</v>
      </c>
      <c r="F40">
        <v>0.5</v>
      </c>
      <c r="G40">
        <f t="shared" si="1"/>
        <v>52.5</v>
      </c>
      <c r="H40">
        <f t="shared" si="7"/>
        <v>2.4</v>
      </c>
      <c r="I40">
        <v>0</v>
      </c>
      <c r="K40">
        <f t="shared" si="8"/>
        <v>0</v>
      </c>
      <c r="L40">
        <f t="shared" si="2"/>
        <v>1</v>
      </c>
      <c r="M40">
        <f t="shared" si="3"/>
        <v>1.2</v>
      </c>
      <c r="N40">
        <f t="shared" si="4"/>
        <v>0</v>
      </c>
      <c r="O40" s="5">
        <f t="shared" si="5"/>
        <v>3.5999999999999996</v>
      </c>
      <c r="P40">
        <f t="shared" si="6"/>
        <v>0</v>
      </c>
      <c r="S40" s="3">
        <v>43839</v>
      </c>
      <c r="T40">
        <v>9</v>
      </c>
      <c r="U40" t="s">
        <v>103</v>
      </c>
      <c r="V40">
        <v>0</v>
      </c>
      <c r="W40">
        <v>1</v>
      </c>
      <c r="X40">
        <v>1.2</v>
      </c>
      <c r="Y40">
        <v>3</v>
      </c>
      <c r="Z40">
        <v>0</v>
      </c>
      <c r="AA40">
        <v>3.5</v>
      </c>
      <c r="AB40">
        <v>0</v>
      </c>
      <c r="AC40">
        <v>0</v>
      </c>
      <c r="AD40">
        <v>0</v>
      </c>
      <c r="AE40">
        <f t="shared" si="9"/>
        <v>1.7142857142857144</v>
      </c>
      <c r="AF40" t="s">
        <v>160</v>
      </c>
      <c r="AG40">
        <v>20.9</v>
      </c>
      <c r="AH40">
        <v>29</v>
      </c>
      <c r="AI40">
        <v>69</v>
      </c>
      <c r="AJ40">
        <v>1.8</v>
      </c>
      <c r="AK40">
        <v>8.1999999999999993</v>
      </c>
      <c r="AL40">
        <v>20.2</v>
      </c>
      <c r="AM40">
        <v>4.5</v>
      </c>
    </row>
    <row r="41" spans="1:39" x14ac:dyDescent="0.25">
      <c r="A41" s="4">
        <v>43841</v>
      </c>
      <c r="B41">
        <v>11</v>
      </c>
      <c r="C41">
        <v>1.7142857142857144</v>
      </c>
      <c r="D41">
        <v>0.7</v>
      </c>
      <c r="E41">
        <f t="shared" si="0"/>
        <v>105</v>
      </c>
      <c r="F41">
        <v>0.5</v>
      </c>
      <c r="G41">
        <f t="shared" si="1"/>
        <v>52.5</v>
      </c>
      <c r="H41">
        <f t="shared" si="7"/>
        <v>3.5999999999999996</v>
      </c>
      <c r="I41">
        <v>0</v>
      </c>
      <c r="K41">
        <f t="shared" si="8"/>
        <v>0</v>
      </c>
      <c r="L41">
        <f t="shared" si="2"/>
        <v>1</v>
      </c>
      <c r="M41">
        <f t="shared" si="3"/>
        <v>1.2</v>
      </c>
      <c r="N41">
        <f t="shared" si="4"/>
        <v>0</v>
      </c>
      <c r="O41" s="5">
        <f t="shared" si="5"/>
        <v>4.8</v>
      </c>
      <c r="P41">
        <f t="shared" si="6"/>
        <v>0</v>
      </c>
      <c r="S41" s="3">
        <v>43840</v>
      </c>
      <c r="T41">
        <v>10</v>
      </c>
      <c r="U41" t="s">
        <v>103</v>
      </c>
      <c r="V41">
        <v>0</v>
      </c>
      <c r="W41">
        <v>1</v>
      </c>
      <c r="X41">
        <v>1.2</v>
      </c>
      <c r="Y41">
        <v>4</v>
      </c>
      <c r="Z41">
        <v>0</v>
      </c>
      <c r="AA41">
        <v>4.5999999999999996</v>
      </c>
      <c r="AB41">
        <v>0</v>
      </c>
      <c r="AC41">
        <v>0</v>
      </c>
      <c r="AD41">
        <v>0</v>
      </c>
      <c r="AE41">
        <f t="shared" si="9"/>
        <v>1.7142857142857144</v>
      </c>
      <c r="AF41" t="s">
        <v>161</v>
      </c>
      <c r="AG41">
        <v>18.600000000000001</v>
      </c>
      <c r="AH41">
        <v>27.3</v>
      </c>
      <c r="AI41">
        <v>68</v>
      </c>
      <c r="AJ41">
        <v>1.8</v>
      </c>
      <c r="AK41">
        <v>6.5</v>
      </c>
      <c r="AL41">
        <v>15.5</v>
      </c>
      <c r="AM41">
        <v>3.57</v>
      </c>
    </row>
    <row r="42" spans="1:39" x14ac:dyDescent="0.25">
      <c r="A42" s="4">
        <v>43842</v>
      </c>
      <c r="B42">
        <v>12</v>
      </c>
      <c r="C42">
        <v>1.7142857142857144</v>
      </c>
      <c r="D42">
        <v>0.7</v>
      </c>
      <c r="E42">
        <f t="shared" si="0"/>
        <v>105</v>
      </c>
      <c r="F42">
        <v>0.5</v>
      </c>
      <c r="G42">
        <f t="shared" si="1"/>
        <v>52.5</v>
      </c>
      <c r="H42">
        <f t="shared" si="7"/>
        <v>4.8</v>
      </c>
      <c r="I42">
        <v>0</v>
      </c>
      <c r="K42">
        <f t="shared" si="8"/>
        <v>0</v>
      </c>
      <c r="L42">
        <f t="shared" si="2"/>
        <v>1</v>
      </c>
      <c r="M42">
        <f t="shared" si="3"/>
        <v>1.2</v>
      </c>
      <c r="N42">
        <f t="shared" si="4"/>
        <v>0</v>
      </c>
      <c r="O42" s="5">
        <f t="shared" si="5"/>
        <v>6</v>
      </c>
      <c r="P42">
        <f t="shared" si="6"/>
        <v>0</v>
      </c>
      <c r="S42" s="3">
        <v>43841</v>
      </c>
      <c r="T42">
        <v>11</v>
      </c>
      <c r="U42" t="s">
        <v>103</v>
      </c>
      <c r="V42">
        <v>0</v>
      </c>
      <c r="W42">
        <v>1</v>
      </c>
      <c r="X42">
        <v>1.2</v>
      </c>
      <c r="Y42">
        <v>6</v>
      </c>
      <c r="Z42">
        <v>0</v>
      </c>
      <c r="AA42">
        <v>5.8</v>
      </c>
      <c r="AB42">
        <v>0</v>
      </c>
      <c r="AC42">
        <v>0</v>
      </c>
      <c r="AD42">
        <v>0</v>
      </c>
      <c r="AE42">
        <f t="shared" si="9"/>
        <v>1.7142857142857144</v>
      </c>
      <c r="AF42" t="s">
        <v>162</v>
      </c>
      <c r="AG42">
        <v>14.5</v>
      </c>
      <c r="AH42">
        <v>23.5</v>
      </c>
      <c r="AI42">
        <v>67</v>
      </c>
      <c r="AJ42">
        <v>1.9</v>
      </c>
      <c r="AK42">
        <v>5</v>
      </c>
      <c r="AL42">
        <v>10.8</v>
      </c>
      <c r="AM42">
        <v>2.58</v>
      </c>
    </row>
    <row r="43" spans="1:39" x14ac:dyDescent="0.25">
      <c r="A43" s="4">
        <v>43843</v>
      </c>
      <c r="B43">
        <v>13</v>
      </c>
      <c r="C43">
        <v>1.7142857142857144</v>
      </c>
      <c r="D43">
        <v>0.7</v>
      </c>
      <c r="E43">
        <f t="shared" si="0"/>
        <v>105</v>
      </c>
      <c r="F43">
        <v>0.5</v>
      </c>
      <c r="G43">
        <f t="shared" si="1"/>
        <v>52.5</v>
      </c>
      <c r="H43">
        <f t="shared" si="7"/>
        <v>6</v>
      </c>
      <c r="I43">
        <v>6.1</v>
      </c>
      <c r="K43">
        <f t="shared" si="8"/>
        <v>0</v>
      </c>
      <c r="L43">
        <f t="shared" si="2"/>
        <v>1</v>
      </c>
      <c r="M43">
        <f t="shared" si="3"/>
        <v>1.2</v>
      </c>
      <c r="N43">
        <f t="shared" si="4"/>
        <v>0</v>
      </c>
      <c r="O43" s="5">
        <f t="shared" si="5"/>
        <v>1.1000000000000003</v>
      </c>
      <c r="P43">
        <f t="shared" si="6"/>
        <v>0</v>
      </c>
      <c r="S43" s="3">
        <v>43842</v>
      </c>
      <c r="T43">
        <v>12</v>
      </c>
      <c r="U43" t="s">
        <v>103</v>
      </c>
      <c r="V43">
        <v>0</v>
      </c>
      <c r="W43">
        <v>1</v>
      </c>
      <c r="X43">
        <v>1.2</v>
      </c>
      <c r="Y43">
        <v>7</v>
      </c>
      <c r="Z43">
        <v>0</v>
      </c>
      <c r="AA43">
        <v>7</v>
      </c>
      <c r="AB43">
        <v>0</v>
      </c>
      <c r="AC43">
        <v>0</v>
      </c>
      <c r="AD43">
        <v>0</v>
      </c>
      <c r="AE43">
        <f t="shared" si="9"/>
        <v>1.7142857142857144</v>
      </c>
      <c r="AF43" t="s">
        <v>163</v>
      </c>
      <c r="AG43">
        <v>10.1</v>
      </c>
      <c r="AH43">
        <v>19</v>
      </c>
      <c r="AI43">
        <v>66</v>
      </c>
      <c r="AJ43">
        <v>1.9</v>
      </c>
      <c r="AK43">
        <v>4</v>
      </c>
      <c r="AL43">
        <v>7.5</v>
      </c>
      <c r="AM43">
        <v>1.79</v>
      </c>
    </row>
    <row r="44" spans="1:39" x14ac:dyDescent="0.25">
      <c r="A44" s="4">
        <v>43844</v>
      </c>
      <c r="B44">
        <v>14</v>
      </c>
      <c r="C44">
        <v>1.7142857142857144</v>
      </c>
      <c r="D44">
        <v>0.7</v>
      </c>
      <c r="E44">
        <f t="shared" si="0"/>
        <v>105</v>
      </c>
      <c r="F44">
        <v>0.5</v>
      </c>
      <c r="G44">
        <f t="shared" si="1"/>
        <v>52.5</v>
      </c>
      <c r="H44">
        <f t="shared" si="7"/>
        <v>1.1000000000000003</v>
      </c>
      <c r="I44">
        <v>0</v>
      </c>
      <c r="K44">
        <f t="shared" si="8"/>
        <v>0</v>
      </c>
      <c r="L44">
        <f t="shared" si="2"/>
        <v>1</v>
      </c>
      <c r="M44">
        <f t="shared" si="3"/>
        <v>1.2</v>
      </c>
      <c r="N44">
        <f t="shared" si="4"/>
        <v>0</v>
      </c>
      <c r="O44" s="5">
        <f t="shared" si="5"/>
        <v>2.3000000000000003</v>
      </c>
      <c r="P44">
        <f t="shared" si="6"/>
        <v>0</v>
      </c>
      <c r="S44" s="3">
        <v>43843</v>
      </c>
      <c r="T44">
        <v>13</v>
      </c>
      <c r="U44" t="s">
        <v>103</v>
      </c>
      <c r="V44">
        <v>6.1</v>
      </c>
      <c r="W44">
        <v>1</v>
      </c>
      <c r="X44">
        <v>1.2</v>
      </c>
      <c r="Y44">
        <v>2</v>
      </c>
      <c r="Z44">
        <v>0</v>
      </c>
      <c r="AA44">
        <v>2.1</v>
      </c>
      <c r="AB44">
        <v>0</v>
      </c>
      <c r="AC44">
        <v>0</v>
      </c>
      <c r="AD44">
        <v>0</v>
      </c>
      <c r="AE44">
        <f t="shared" si="9"/>
        <v>1.7142857142857144</v>
      </c>
      <c r="AF44" t="s">
        <v>164</v>
      </c>
      <c r="AG44">
        <v>7.6</v>
      </c>
      <c r="AH44">
        <v>16.3</v>
      </c>
      <c r="AI44">
        <v>64</v>
      </c>
      <c r="AJ44">
        <v>2.2000000000000002</v>
      </c>
      <c r="AK44">
        <v>3.7</v>
      </c>
      <c r="AL44">
        <v>6.3</v>
      </c>
      <c r="AM44">
        <v>1.58</v>
      </c>
    </row>
    <row r="45" spans="1:39" x14ac:dyDescent="0.25">
      <c r="A45" s="4">
        <v>43845</v>
      </c>
      <c r="B45">
        <v>15</v>
      </c>
      <c r="C45">
        <v>1.7142857142857144</v>
      </c>
      <c r="D45">
        <v>0.7</v>
      </c>
      <c r="E45">
        <f t="shared" si="0"/>
        <v>105</v>
      </c>
      <c r="F45">
        <v>0.5</v>
      </c>
      <c r="G45">
        <f t="shared" si="1"/>
        <v>52.5</v>
      </c>
      <c r="H45">
        <f t="shared" si="7"/>
        <v>2.3000000000000003</v>
      </c>
      <c r="I45">
        <v>0</v>
      </c>
      <c r="K45">
        <f t="shared" si="8"/>
        <v>0</v>
      </c>
      <c r="L45">
        <f t="shared" si="2"/>
        <v>1</v>
      </c>
      <c r="M45">
        <f t="shared" si="3"/>
        <v>1.2</v>
      </c>
      <c r="N45">
        <f t="shared" si="4"/>
        <v>0</v>
      </c>
      <c r="O45" s="5">
        <f t="shared" si="5"/>
        <v>3.5</v>
      </c>
      <c r="P45">
        <f t="shared" si="6"/>
        <v>0</v>
      </c>
      <c r="S45" s="3">
        <v>43844</v>
      </c>
      <c r="T45">
        <v>14</v>
      </c>
      <c r="U45" t="s">
        <v>103</v>
      </c>
      <c r="V45">
        <v>0</v>
      </c>
      <c r="W45">
        <v>1</v>
      </c>
      <c r="X45">
        <v>1.2</v>
      </c>
      <c r="Y45">
        <v>3</v>
      </c>
      <c r="Z45">
        <v>0</v>
      </c>
      <c r="AA45">
        <v>3.2</v>
      </c>
      <c r="AB45">
        <v>0</v>
      </c>
      <c r="AC45">
        <v>0</v>
      </c>
      <c r="AD45">
        <v>0</v>
      </c>
      <c r="AE45">
        <f t="shared" si="9"/>
        <v>1.7142857142857144</v>
      </c>
    </row>
    <row r="46" spans="1:39" x14ac:dyDescent="0.25">
      <c r="A46" s="4">
        <v>43846</v>
      </c>
      <c r="B46">
        <v>16</v>
      </c>
      <c r="C46">
        <v>1.7142857142857144</v>
      </c>
      <c r="D46">
        <v>0.7</v>
      </c>
      <c r="E46">
        <f t="shared" si="0"/>
        <v>105</v>
      </c>
      <c r="F46">
        <v>0.5</v>
      </c>
      <c r="G46">
        <f t="shared" si="1"/>
        <v>52.5</v>
      </c>
      <c r="H46">
        <f t="shared" si="7"/>
        <v>3.5</v>
      </c>
      <c r="I46">
        <v>0</v>
      </c>
      <c r="K46">
        <f t="shared" si="8"/>
        <v>0</v>
      </c>
      <c r="L46">
        <f t="shared" si="2"/>
        <v>1</v>
      </c>
      <c r="M46">
        <f t="shared" si="3"/>
        <v>1.2</v>
      </c>
      <c r="N46">
        <f t="shared" si="4"/>
        <v>0</v>
      </c>
      <c r="O46" s="5">
        <f t="shared" si="5"/>
        <v>4.7</v>
      </c>
      <c r="P46">
        <f t="shared" si="6"/>
        <v>0</v>
      </c>
      <c r="S46" s="3">
        <v>43845</v>
      </c>
      <c r="T46">
        <v>15</v>
      </c>
      <c r="U46" t="s">
        <v>103</v>
      </c>
      <c r="V46">
        <v>0</v>
      </c>
      <c r="W46">
        <v>1</v>
      </c>
      <c r="X46">
        <v>1.2</v>
      </c>
      <c r="Y46">
        <v>4</v>
      </c>
      <c r="Z46">
        <v>0</v>
      </c>
      <c r="AA46">
        <v>4.4000000000000004</v>
      </c>
      <c r="AB46">
        <v>0</v>
      </c>
      <c r="AC46">
        <v>0</v>
      </c>
      <c r="AD46">
        <v>0</v>
      </c>
      <c r="AE46">
        <f t="shared" si="9"/>
        <v>1.7142857142857144</v>
      </c>
      <c r="AF46" t="s">
        <v>165</v>
      </c>
      <c r="AG46">
        <v>13.2</v>
      </c>
      <c r="AH46">
        <v>21.8</v>
      </c>
      <c r="AI46">
        <v>65</v>
      </c>
      <c r="AJ46">
        <v>2.1</v>
      </c>
      <c r="AK46">
        <v>5.8</v>
      </c>
      <c r="AL46">
        <v>14.1</v>
      </c>
      <c r="AM46">
        <v>3.09</v>
      </c>
    </row>
    <row r="47" spans="1:39" x14ac:dyDescent="0.25">
      <c r="A47" s="4">
        <v>43847</v>
      </c>
      <c r="B47">
        <v>17</v>
      </c>
      <c r="C47">
        <v>1.7142857142857144</v>
      </c>
      <c r="D47">
        <v>0.7</v>
      </c>
      <c r="E47">
        <f t="shared" si="0"/>
        <v>105</v>
      </c>
      <c r="F47">
        <v>0.5</v>
      </c>
      <c r="G47">
        <f t="shared" si="1"/>
        <v>52.5</v>
      </c>
      <c r="H47">
        <f t="shared" si="7"/>
        <v>4.7</v>
      </c>
      <c r="I47">
        <v>6.1</v>
      </c>
      <c r="K47">
        <f t="shared" si="8"/>
        <v>0</v>
      </c>
      <c r="L47">
        <f t="shared" si="2"/>
        <v>1</v>
      </c>
      <c r="M47">
        <f t="shared" si="3"/>
        <v>1.2</v>
      </c>
      <c r="N47">
        <f t="shared" si="4"/>
        <v>0.19999999999999929</v>
      </c>
      <c r="O47" s="5">
        <f t="shared" si="5"/>
        <v>0</v>
      </c>
      <c r="P47">
        <f t="shared" si="6"/>
        <v>0</v>
      </c>
      <c r="S47" s="3">
        <v>43846</v>
      </c>
      <c r="T47">
        <v>16</v>
      </c>
      <c r="U47" t="s">
        <v>103</v>
      </c>
      <c r="V47">
        <v>0</v>
      </c>
      <c r="W47">
        <v>1</v>
      </c>
      <c r="X47">
        <v>1.2</v>
      </c>
      <c r="Y47">
        <v>5</v>
      </c>
      <c r="Z47">
        <v>0</v>
      </c>
      <c r="AA47">
        <v>5.6</v>
      </c>
      <c r="AB47">
        <v>0</v>
      </c>
      <c r="AC47">
        <v>0</v>
      </c>
      <c r="AD47">
        <v>0</v>
      </c>
      <c r="AE47">
        <f t="shared" si="9"/>
        <v>1.7142857142857144</v>
      </c>
    </row>
    <row r="48" spans="1:39" x14ac:dyDescent="0.25">
      <c r="A48" s="4">
        <v>43848</v>
      </c>
      <c r="B48">
        <v>18</v>
      </c>
      <c r="C48">
        <v>1.7142857142857144</v>
      </c>
      <c r="D48">
        <v>0.7</v>
      </c>
      <c r="E48">
        <f t="shared" si="0"/>
        <v>105</v>
      </c>
      <c r="F48">
        <v>0.5</v>
      </c>
      <c r="G48">
        <f t="shared" si="1"/>
        <v>52.5</v>
      </c>
      <c r="H48">
        <f t="shared" si="7"/>
        <v>0</v>
      </c>
      <c r="I48">
        <v>0</v>
      </c>
      <c r="K48">
        <f t="shared" si="8"/>
        <v>0</v>
      </c>
      <c r="L48">
        <f t="shared" si="2"/>
        <v>1</v>
      </c>
      <c r="M48">
        <f t="shared" si="3"/>
        <v>1.2</v>
      </c>
      <c r="N48">
        <f t="shared" si="4"/>
        <v>0</v>
      </c>
      <c r="O48" s="5">
        <f t="shared" si="5"/>
        <v>1.2</v>
      </c>
      <c r="P48">
        <f t="shared" si="6"/>
        <v>0</v>
      </c>
      <c r="S48" s="3">
        <v>43847</v>
      </c>
      <c r="T48">
        <v>17</v>
      </c>
      <c r="U48" t="s">
        <v>103</v>
      </c>
      <c r="V48">
        <v>6.1</v>
      </c>
      <c r="W48">
        <v>1</v>
      </c>
      <c r="X48">
        <v>1.2</v>
      </c>
      <c r="Y48">
        <v>1</v>
      </c>
      <c r="Z48">
        <v>0</v>
      </c>
      <c r="AA48">
        <v>1.2</v>
      </c>
      <c r="AB48">
        <v>0</v>
      </c>
      <c r="AC48">
        <v>0</v>
      </c>
      <c r="AD48">
        <v>0</v>
      </c>
      <c r="AE48">
        <f t="shared" si="9"/>
        <v>1.7142857142857144</v>
      </c>
    </row>
    <row r="49" spans="1:31" x14ac:dyDescent="0.25">
      <c r="A49" s="4">
        <v>43849</v>
      </c>
      <c r="B49">
        <v>19</v>
      </c>
      <c r="C49">
        <v>1.7142857142857144</v>
      </c>
      <c r="D49">
        <v>0.7</v>
      </c>
      <c r="E49">
        <f t="shared" si="0"/>
        <v>105</v>
      </c>
      <c r="F49">
        <v>0.5</v>
      </c>
      <c r="G49">
        <f t="shared" si="1"/>
        <v>52.5</v>
      </c>
      <c r="H49">
        <f t="shared" si="7"/>
        <v>1.2</v>
      </c>
      <c r="I49">
        <v>0</v>
      </c>
      <c r="K49">
        <f t="shared" si="8"/>
        <v>0</v>
      </c>
      <c r="L49">
        <f t="shared" si="2"/>
        <v>1</v>
      </c>
      <c r="M49">
        <f t="shared" si="3"/>
        <v>1.2</v>
      </c>
      <c r="N49">
        <f t="shared" si="4"/>
        <v>0</v>
      </c>
      <c r="O49" s="5">
        <f t="shared" si="5"/>
        <v>2.4</v>
      </c>
      <c r="P49">
        <f t="shared" si="6"/>
        <v>0</v>
      </c>
      <c r="S49" s="3">
        <v>43848</v>
      </c>
      <c r="T49">
        <v>18</v>
      </c>
      <c r="U49" t="s">
        <v>103</v>
      </c>
      <c r="V49">
        <v>0</v>
      </c>
      <c r="W49">
        <v>1</v>
      </c>
      <c r="X49">
        <v>1.2</v>
      </c>
      <c r="Y49">
        <v>2</v>
      </c>
      <c r="Z49">
        <v>0</v>
      </c>
      <c r="AA49">
        <v>2.4</v>
      </c>
      <c r="AB49">
        <v>0</v>
      </c>
      <c r="AC49">
        <v>0</v>
      </c>
      <c r="AD49">
        <v>0</v>
      </c>
      <c r="AE49">
        <f t="shared" si="9"/>
        <v>1.7142857142857144</v>
      </c>
    </row>
    <row r="50" spans="1:31" x14ac:dyDescent="0.25">
      <c r="A50" s="4">
        <v>43850</v>
      </c>
      <c r="B50">
        <v>20</v>
      </c>
      <c r="C50">
        <v>1.7142857142857144</v>
      </c>
      <c r="D50">
        <v>0.7</v>
      </c>
      <c r="E50">
        <f t="shared" si="0"/>
        <v>105</v>
      </c>
      <c r="F50">
        <v>0.5</v>
      </c>
      <c r="G50">
        <f t="shared" si="1"/>
        <v>52.5</v>
      </c>
      <c r="H50">
        <f t="shared" si="7"/>
        <v>2.4</v>
      </c>
      <c r="I50">
        <v>0</v>
      </c>
      <c r="K50">
        <f t="shared" si="8"/>
        <v>0</v>
      </c>
      <c r="L50">
        <f t="shared" si="2"/>
        <v>1</v>
      </c>
      <c r="M50">
        <f t="shared" si="3"/>
        <v>1.2</v>
      </c>
      <c r="N50">
        <f t="shared" si="4"/>
        <v>0</v>
      </c>
      <c r="O50" s="5">
        <f t="shared" si="5"/>
        <v>3.5999999999999996</v>
      </c>
      <c r="P50">
        <f t="shared" si="6"/>
        <v>0</v>
      </c>
      <c r="S50" s="3">
        <v>43849</v>
      </c>
      <c r="T50">
        <v>19</v>
      </c>
      <c r="U50" t="s">
        <v>103</v>
      </c>
      <c r="V50">
        <v>0</v>
      </c>
      <c r="W50">
        <v>1</v>
      </c>
      <c r="X50">
        <v>1.2</v>
      </c>
      <c r="Y50">
        <v>3</v>
      </c>
      <c r="Z50">
        <v>0</v>
      </c>
      <c r="AA50">
        <v>3.5</v>
      </c>
      <c r="AB50">
        <v>0</v>
      </c>
      <c r="AC50">
        <v>0</v>
      </c>
      <c r="AD50">
        <v>0</v>
      </c>
      <c r="AE50">
        <f t="shared" si="9"/>
        <v>1.7142857142857144</v>
      </c>
    </row>
    <row r="51" spans="1:31" x14ac:dyDescent="0.25">
      <c r="A51" s="4">
        <v>43851</v>
      </c>
      <c r="B51">
        <v>21</v>
      </c>
      <c r="C51">
        <v>1.8571428571428574</v>
      </c>
      <c r="D51">
        <v>0.7</v>
      </c>
      <c r="E51">
        <f t="shared" si="0"/>
        <v>105</v>
      </c>
      <c r="F51">
        <v>0.5</v>
      </c>
      <c r="G51">
        <f t="shared" si="1"/>
        <v>52.5</v>
      </c>
      <c r="H51">
        <f t="shared" si="7"/>
        <v>3.5999999999999996</v>
      </c>
      <c r="I51">
        <v>0</v>
      </c>
      <c r="K51">
        <f t="shared" si="8"/>
        <v>0</v>
      </c>
      <c r="L51">
        <f t="shared" si="2"/>
        <v>1</v>
      </c>
      <c r="M51">
        <f t="shared" si="3"/>
        <v>1.3</v>
      </c>
      <c r="N51">
        <f t="shared" si="4"/>
        <v>0</v>
      </c>
      <c r="O51" s="5">
        <f t="shared" si="5"/>
        <v>4.8999999999999995</v>
      </c>
      <c r="P51">
        <f t="shared" si="6"/>
        <v>0</v>
      </c>
      <c r="S51" s="3">
        <v>43850</v>
      </c>
      <c r="T51">
        <v>20</v>
      </c>
      <c r="U51" t="s">
        <v>103</v>
      </c>
      <c r="V51">
        <v>0</v>
      </c>
      <c r="W51">
        <v>1</v>
      </c>
      <c r="X51">
        <v>1.2</v>
      </c>
      <c r="Y51">
        <v>5</v>
      </c>
      <c r="Z51">
        <v>0</v>
      </c>
      <c r="AA51">
        <v>4.7</v>
      </c>
      <c r="AB51">
        <v>0</v>
      </c>
      <c r="AC51">
        <v>0</v>
      </c>
      <c r="AD51">
        <v>0</v>
      </c>
      <c r="AE51">
        <f t="shared" si="9"/>
        <v>1.7142857142857144</v>
      </c>
    </row>
    <row r="52" spans="1:31" x14ac:dyDescent="0.25">
      <c r="A52" s="4">
        <v>43852</v>
      </c>
      <c r="B52">
        <v>22</v>
      </c>
      <c r="C52">
        <v>1.8571428571428574</v>
      </c>
      <c r="D52">
        <v>0.7</v>
      </c>
      <c r="E52">
        <f t="shared" si="0"/>
        <v>105</v>
      </c>
      <c r="F52">
        <v>0.5</v>
      </c>
      <c r="G52">
        <f t="shared" si="1"/>
        <v>52.5</v>
      </c>
      <c r="H52">
        <f t="shared" si="7"/>
        <v>4.8999999999999995</v>
      </c>
      <c r="I52">
        <v>0</v>
      </c>
      <c r="K52">
        <f t="shared" si="8"/>
        <v>0</v>
      </c>
      <c r="L52">
        <f t="shared" si="2"/>
        <v>1</v>
      </c>
      <c r="M52">
        <f t="shared" si="3"/>
        <v>1.3</v>
      </c>
      <c r="N52">
        <f t="shared" si="4"/>
        <v>0</v>
      </c>
      <c r="O52" s="5">
        <f t="shared" si="5"/>
        <v>6.1999999999999993</v>
      </c>
      <c r="P52">
        <f t="shared" si="6"/>
        <v>0</v>
      </c>
      <c r="S52" s="3">
        <v>43851</v>
      </c>
      <c r="T52">
        <v>21</v>
      </c>
      <c r="U52" t="s">
        <v>103</v>
      </c>
      <c r="V52">
        <v>0</v>
      </c>
      <c r="W52">
        <v>1</v>
      </c>
      <c r="X52">
        <v>1.3</v>
      </c>
      <c r="Y52">
        <v>6</v>
      </c>
      <c r="Z52">
        <v>0</v>
      </c>
      <c r="AA52">
        <v>6</v>
      </c>
      <c r="AB52">
        <v>0</v>
      </c>
      <c r="AC52">
        <v>0</v>
      </c>
      <c r="AD52">
        <v>0</v>
      </c>
      <c r="AE52">
        <f t="shared" si="9"/>
        <v>1.8571428571428574</v>
      </c>
    </row>
    <row r="53" spans="1:31" x14ac:dyDescent="0.25">
      <c r="A53" s="4">
        <v>43853</v>
      </c>
      <c r="B53">
        <v>23</v>
      </c>
      <c r="C53">
        <v>1.8571428571428574</v>
      </c>
      <c r="D53">
        <v>0.7</v>
      </c>
      <c r="E53">
        <f t="shared" si="0"/>
        <v>105</v>
      </c>
      <c r="F53">
        <v>0.5</v>
      </c>
      <c r="G53">
        <f t="shared" si="1"/>
        <v>52.5</v>
      </c>
      <c r="H53">
        <f t="shared" si="7"/>
        <v>6.1999999999999993</v>
      </c>
      <c r="I53">
        <v>5.8</v>
      </c>
      <c r="K53">
        <f t="shared" si="8"/>
        <v>0</v>
      </c>
      <c r="L53">
        <f t="shared" si="2"/>
        <v>1</v>
      </c>
      <c r="M53">
        <f t="shared" si="3"/>
        <v>1.3</v>
      </c>
      <c r="N53">
        <f t="shared" si="4"/>
        <v>0</v>
      </c>
      <c r="O53" s="5">
        <f t="shared" si="5"/>
        <v>1.6999999999999995</v>
      </c>
      <c r="P53">
        <f t="shared" si="6"/>
        <v>0</v>
      </c>
      <c r="S53" s="3">
        <v>43852</v>
      </c>
      <c r="T53">
        <v>22</v>
      </c>
      <c r="U53" t="s">
        <v>103</v>
      </c>
      <c r="V53">
        <v>0</v>
      </c>
      <c r="W53">
        <v>1</v>
      </c>
      <c r="X53">
        <v>1.3</v>
      </c>
      <c r="Y53">
        <v>7</v>
      </c>
      <c r="Z53">
        <v>0</v>
      </c>
      <c r="AA53">
        <v>7.3</v>
      </c>
      <c r="AB53">
        <v>0</v>
      </c>
      <c r="AC53">
        <v>0</v>
      </c>
      <c r="AD53">
        <v>0</v>
      </c>
      <c r="AE53">
        <f t="shared" si="9"/>
        <v>1.8571428571428574</v>
      </c>
    </row>
    <row r="54" spans="1:31" x14ac:dyDescent="0.25">
      <c r="A54" s="4">
        <v>43854</v>
      </c>
      <c r="B54">
        <v>24</v>
      </c>
      <c r="C54">
        <v>1.8571428571428574</v>
      </c>
      <c r="D54">
        <v>0.7</v>
      </c>
      <c r="E54">
        <f t="shared" si="0"/>
        <v>105</v>
      </c>
      <c r="F54">
        <v>0.5</v>
      </c>
      <c r="G54">
        <f t="shared" si="1"/>
        <v>52.5</v>
      </c>
      <c r="H54">
        <f t="shared" si="7"/>
        <v>1.6999999999999995</v>
      </c>
      <c r="I54">
        <v>0</v>
      </c>
      <c r="K54">
        <f t="shared" si="8"/>
        <v>0</v>
      </c>
      <c r="L54">
        <f t="shared" si="2"/>
        <v>1</v>
      </c>
      <c r="M54">
        <f t="shared" si="3"/>
        <v>1.3</v>
      </c>
      <c r="N54">
        <f t="shared" si="4"/>
        <v>0</v>
      </c>
      <c r="O54" s="5">
        <f t="shared" si="5"/>
        <v>2.9999999999999996</v>
      </c>
      <c r="P54">
        <f t="shared" si="6"/>
        <v>0</v>
      </c>
      <c r="S54" s="3">
        <v>43853</v>
      </c>
      <c r="T54">
        <v>23</v>
      </c>
      <c r="U54" t="s">
        <v>103</v>
      </c>
      <c r="V54">
        <v>5.8</v>
      </c>
      <c r="W54">
        <v>1</v>
      </c>
      <c r="X54">
        <v>1.3</v>
      </c>
      <c r="Y54">
        <v>3</v>
      </c>
      <c r="Z54">
        <v>0</v>
      </c>
      <c r="AA54">
        <v>2.7</v>
      </c>
      <c r="AB54">
        <v>0</v>
      </c>
      <c r="AC54">
        <v>0</v>
      </c>
      <c r="AD54">
        <v>0</v>
      </c>
      <c r="AE54">
        <f t="shared" si="9"/>
        <v>1.8571428571428574</v>
      </c>
    </row>
    <row r="55" spans="1:31" x14ac:dyDescent="0.25">
      <c r="A55" s="4">
        <v>43855</v>
      </c>
      <c r="B55">
        <v>25</v>
      </c>
      <c r="C55">
        <v>1.8571428571428574</v>
      </c>
      <c r="D55">
        <v>0.7</v>
      </c>
      <c r="E55">
        <f t="shared" si="0"/>
        <v>105</v>
      </c>
      <c r="F55">
        <v>0.5</v>
      </c>
      <c r="G55">
        <f t="shared" si="1"/>
        <v>52.5</v>
      </c>
      <c r="H55">
        <f t="shared" si="7"/>
        <v>2.9999999999999996</v>
      </c>
      <c r="I55">
        <v>0</v>
      </c>
      <c r="K55">
        <f t="shared" si="8"/>
        <v>0</v>
      </c>
      <c r="L55">
        <f t="shared" si="2"/>
        <v>1</v>
      </c>
      <c r="M55">
        <f t="shared" si="3"/>
        <v>1.3</v>
      </c>
      <c r="N55">
        <f t="shared" si="4"/>
        <v>0</v>
      </c>
      <c r="O55" s="5">
        <f t="shared" si="5"/>
        <v>4.3</v>
      </c>
      <c r="P55">
        <f t="shared" si="6"/>
        <v>0</v>
      </c>
      <c r="S55" s="3">
        <v>43854</v>
      </c>
      <c r="T55">
        <v>24</v>
      </c>
      <c r="U55" t="s">
        <v>103</v>
      </c>
      <c r="V55">
        <v>0</v>
      </c>
      <c r="W55">
        <v>1</v>
      </c>
      <c r="X55">
        <v>1.3</v>
      </c>
      <c r="Y55">
        <v>4</v>
      </c>
      <c r="Z55">
        <v>0</v>
      </c>
      <c r="AA55">
        <v>4</v>
      </c>
      <c r="AB55">
        <v>0</v>
      </c>
      <c r="AC55">
        <v>0</v>
      </c>
      <c r="AD55">
        <v>0</v>
      </c>
      <c r="AE55">
        <f t="shared" si="9"/>
        <v>1.8571428571428574</v>
      </c>
    </row>
    <row r="56" spans="1:31" x14ac:dyDescent="0.25">
      <c r="A56" s="4">
        <v>43856</v>
      </c>
      <c r="B56">
        <v>26</v>
      </c>
      <c r="C56">
        <v>1.8571428571428574</v>
      </c>
      <c r="D56">
        <v>0.7</v>
      </c>
      <c r="E56">
        <f t="shared" si="0"/>
        <v>105</v>
      </c>
      <c r="F56">
        <v>0.5</v>
      </c>
      <c r="G56">
        <f t="shared" si="1"/>
        <v>52.5</v>
      </c>
      <c r="H56">
        <f t="shared" si="7"/>
        <v>4.3</v>
      </c>
      <c r="I56">
        <v>0</v>
      </c>
      <c r="K56">
        <f t="shared" si="8"/>
        <v>0</v>
      </c>
      <c r="L56">
        <f t="shared" si="2"/>
        <v>1</v>
      </c>
      <c r="M56">
        <f t="shared" si="3"/>
        <v>1.3</v>
      </c>
      <c r="N56">
        <f t="shared" si="4"/>
        <v>0</v>
      </c>
      <c r="O56" s="5">
        <f t="shared" si="5"/>
        <v>5.6</v>
      </c>
      <c r="P56">
        <f t="shared" si="6"/>
        <v>0</v>
      </c>
      <c r="S56" s="3">
        <v>43855</v>
      </c>
      <c r="T56">
        <v>25</v>
      </c>
      <c r="U56" t="s">
        <v>103</v>
      </c>
      <c r="V56">
        <v>0</v>
      </c>
      <c r="W56">
        <v>1</v>
      </c>
      <c r="X56">
        <v>1.3</v>
      </c>
      <c r="Y56">
        <v>5</v>
      </c>
      <c r="Z56">
        <v>0</v>
      </c>
      <c r="AA56">
        <v>5.3</v>
      </c>
      <c r="AB56">
        <v>0</v>
      </c>
      <c r="AC56">
        <v>0</v>
      </c>
      <c r="AD56">
        <v>0</v>
      </c>
      <c r="AE56">
        <f t="shared" si="9"/>
        <v>1.8571428571428574</v>
      </c>
    </row>
    <row r="57" spans="1:31" x14ac:dyDescent="0.25">
      <c r="A57" s="4">
        <v>43857</v>
      </c>
      <c r="B57">
        <v>27</v>
      </c>
      <c r="C57">
        <v>1.8571428571428574</v>
      </c>
      <c r="D57">
        <v>0.7</v>
      </c>
      <c r="E57">
        <f t="shared" si="0"/>
        <v>105</v>
      </c>
      <c r="F57">
        <v>0.5</v>
      </c>
      <c r="G57">
        <f t="shared" si="1"/>
        <v>52.5</v>
      </c>
      <c r="H57">
        <f t="shared" si="7"/>
        <v>5.6</v>
      </c>
      <c r="I57">
        <v>5.8</v>
      </c>
      <c r="K57">
        <f t="shared" si="8"/>
        <v>0</v>
      </c>
      <c r="L57">
        <f t="shared" si="2"/>
        <v>1</v>
      </c>
      <c r="M57">
        <f t="shared" si="3"/>
        <v>1.3</v>
      </c>
      <c r="N57">
        <f t="shared" si="4"/>
        <v>0</v>
      </c>
      <c r="O57" s="5">
        <f t="shared" si="5"/>
        <v>1.0999999999999999</v>
      </c>
      <c r="P57">
        <f t="shared" si="6"/>
        <v>0</v>
      </c>
      <c r="S57" s="3">
        <v>43856</v>
      </c>
      <c r="T57">
        <v>26</v>
      </c>
      <c r="U57" t="s">
        <v>103</v>
      </c>
      <c r="V57">
        <v>0</v>
      </c>
      <c r="W57">
        <v>1</v>
      </c>
      <c r="X57">
        <v>1.3</v>
      </c>
      <c r="Y57">
        <v>6</v>
      </c>
      <c r="Z57">
        <v>0</v>
      </c>
      <c r="AA57">
        <v>6.5</v>
      </c>
      <c r="AB57">
        <v>0</v>
      </c>
      <c r="AC57">
        <v>0</v>
      </c>
      <c r="AD57">
        <v>0</v>
      </c>
      <c r="AE57">
        <f t="shared" si="9"/>
        <v>1.8571428571428574</v>
      </c>
    </row>
    <row r="58" spans="1:31" x14ac:dyDescent="0.25">
      <c r="A58" s="4">
        <v>43858</v>
      </c>
      <c r="B58">
        <v>28</v>
      </c>
      <c r="C58">
        <v>1.8571428571428574</v>
      </c>
      <c r="D58">
        <v>0.7</v>
      </c>
      <c r="E58">
        <f t="shared" si="0"/>
        <v>105</v>
      </c>
      <c r="F58">
        <v>0.5</v>
      </c>
      <c r="G58">
        <f t="shared" si="1"/>
        <v>52.5</v>
      </c>
      <c r="H58">
        <f t="shared" si="7"/>
        <v>1.0999999999999999</v>
      </c>
      <c r="I58">
        <v>0</v>
      </c>
      <c r="K58">
        <f t="shared" si="8"/>
        <v>0</v>
      </c>
      <c r="L58">
        <f t="shared" si="2"/>
        <v>1</v>
      </c>
      <c r="M58">
        <f t="shared" si="3"/>
        <v>1.3</v>
      </c>
      <c r="N58">
        <f t="shared" si="4"/>
        <v>0</v>
      </c>
      <c r="O58" s="5">
        <f t="shared" si="5"/>
        <v>2.4</v>
      </c>
      <c r="P58">
        <f t="shared" si="6"/>
        <v>0</v>
      </c>
      <c r="S58" s="3">
        <v>43857</v>
      </c>
      <c r="T58">
        <v>27</v>
      </c>
      <c r="U58" t="s">
        <v>103</v>
      </c>
      <c r="V58">
        <v>5.8</v>
      </c>
      <c r="W58">
        <v>1</v>
      </c>
      <c r="X58">
        <v>1.3</v>
      </c>
      <c r="Y58">
        <v>2</v>
      </c>
      <c r="Z58">
        <v>0</v>
      </c>
      <c r="AA58">
        <v>2</v>
      </c>
      <c r="AB58">
        <v>0</v>
      </c>
      <c r="AC58">
        <v>0</v>
      </c>
      <c r="AD58">
        <v>0</v>
      </c>
      <c r="AE58">
        <f t="shared" si="9"/>
        <v>1.8571428571428574</v>
      </c>
    </row>
    <row r="59" spans="1:31" x14ac:dyDescent="0.25">
      <c r="A59" s="4">
        <v>43859</v>
      </c>
      <c r="B59">
        <v>29</v>
      </c>
      <c r="C59">
        <v>1.8571428571428574</v>
      </c>
      <c r="D59">
        <v>0.7</v>
      </c>
      <c r="E59">
        <f t="shared" si="0"/>
        <v>105</v>
      </c>
      <c r="F59">
        <v>0.5</v>
      </c>
      <c r="G59">
        <f t="shared" si="1"/>
        <v>52.5</v>
      </c>
      <c r="H59">
        <f t="shared" si="7"/>
        <v>2.4</v>
      </c>
      <c r="I59">
        <v>0</v>
      </c>
      <c r="K59">
        <f t="shared" si="8"/>
        <v>0</v>
      </c>
      <c r="L59">
        <f t="shared" si="2"/>
        <v>1</v>
      </c>
      <c r="M59">
        <f t="shared" si="3"/>
        <v>1.3</v>
      </c>
      <c r="N59">
        <f t="shared" si="4"/>
        <v>0</v>
      </c>
      <c r="O59" s="5">
        <f t="shared" si="5"/>
        <v>3.7</v>
      </c>
      <c r="P59">
        <f t="shared" si="6"/>
        <v>0</v>
      </c>
      <c r="S59" s="3">
        <v>43858</v>
      </c>
      <c r="T59">
        <v>28</v>
      </c>
      <c r="U59" t="s">
        <v>103</v>
      </c>
      <c r="V59">
        <v>0</v>
      </c>
      <c r="W59">
        <v>1</v>
      </c>
      <c r="X59">
        <v>1.3</v>
      </c>
      <c r="Y59">
        <v>3</v>
      </c>
      <c r="Z59">
        <v>0</v>
      </c>
      <c r="AA59">
        <v>3.3</v>
      </c>
      <c r="AB59">
        <v>0</v>
      </c>
      <c r="AC59">
        <v>0</v>
      </c>
      <c r="AD59">
        <v>0</v>
      </c>
      <c r="AE59">
        <f t="shared" si="9"/>
        <v>1.8571428571428574</v>
      </c>
    </row>
    <row r="60" spans="1:31" x14ac:dyDescent="0.25">
      <c r="A60" s="4">
        <v>43860</v>
      </c>
      <c r="B60">
        <v>30</v>
      </c>
      <c r="C60">
        <v>1.8571428571428574</v>
      </c>
      <c r="D60">
        <v>0.7</v>
      </c>
      <c r="E60">
        <f t="shared" si="0"/>
        <v>105</v>
      </c>
      <c r="F60">
        <v>0.5</v>
      </c>
      <c r="G60">
        <f t="shared" si="1"/>
        <v>52.5</v>
      </c>
      <c r="H60">
        <f t="shared" si="7"/>
        <v>3.7</v>
      </c>
      <c r="I60">
        <v>0</v>
      </c>
      <c r="K60">
        <f t="shared" si="8"/>
        <v>0</v>
      </c>
      <c r="L60">
        <f t="shared" si="2"/>
        <v>1</v>
      </c>
      <c r="M60">
        <f t="shared" si="3"/>
        <v>1.3</v>
      </c>
      <c r="N60">
        <f t="shared" si="4"/>
        <v>0</v>
      </c>
      <c r="O60" s="5">
        <f t="shared" si="5"/>
        <v>5</v>
      </c>
      <c r="P60">
        <f t="shared" si="6"/>
        <v>0</v>
      </c>
      <c r="S60" s="3">
        <v>43859</v>
      </c>
      <c r="T60">
        <v>29</v>
      </c>
      <c r="U60" t="s">
        <v>103</v>
      </c>
      <c r="V60">
        <v>0</v>
      </c>
      <c r="W60">
        <v>1</v>
      </c>
      <c r="X60">
        <v>1.3</v>
      </c>
      <c r="Y60">
        <v>4</v>
      </c>
      <c r="Z60">
        <v>0</v>
      </c>
      <c r="AA60">
        <v>4.5</v>
      </c>
      <c r="AB60">
        <v>0</v>
      </c>
      <c r="AC60">
        <v>0</v>
      </c>
      <c r="AD60">
        <v>0</v>
      </c>
      <c r="AE60">
        <f t="shared" si="9"/>
        <v>1.8571428571428574</v>
      </c>
    </row>
    <row r="61" spans="1:31" x14ac:dyDescent="0.25">
      <c r="A61" s="4">
        <v>43861</v>
      </c>
      <c r="B61">
        <v>31</v>
      </c>
      <c r="C61">
        <v>1.8571428571428574</v>
      </c>
      <c r="D61">
        <v>0.7</v>
      </c>
      <c r="E61">
        <f t="shared" si="0"/>
        <v>105</v>
      </c>
      <c r="F61">
        <v>0.5</v>
      </c>
      <c r="G61">
        <f t="shared" si="1"/>
        <v>52.5</v>
      </c>
      <c r="H61">
        <f t="shared" si="7"/>
        <v>5</v>
      </c>
      <c r="I61">
        <v>0</v>
      </c>
      <c r="K61">
        <f t="shared" si="8"/>
        <v>0</v>
      </c>
      <c r="L61">
        <f t="shared" si="2"/>
        <v>1</v>
      </c>
      <c r="M61">
        <f t="shared" si="3"/>
        <v>1.3</v>
      </c>
      <c r="N61">
        <f t="shared" si="4"/>
        <v>0</v>
      </c>
      <c r="O61" s="5">
        <f t="shared" si="5"/>
        <v>6.3</v>
      </c>
      <c r="P61">
        <f t="shared" si="6"/>
        <v>0</v>
      </c>
      <c r="S61" s="3">
        <v>43860</v>
      </c>
      <c r="T61">
        <v>30</v>
      </c>
      <c r="U61" t="s">
        <v>103</v>
      </c>
      <c r="V61">
        <v>0</v>
      </c>
      <c r="W61">
        <v>1</v>
      </c>
      <c r="X61">
        <v>1.3</v>
      </c>
      <c r="Y61">
        <v>6</v>
      </c>
      <c r="Z61">
        <v>0</v>
      </c>
      <c r="AA61">
        <v>5.8</v>
      </c>
      <c r="AB61">
        <v>0</v>
      </c>
      <c r="AC61">
        <v>0</v>
      </c>
      <c r="AD61">
        <v>0</v>
      </c>
      <c r="AE61">
        <f t="shared" si="9"/>
        <v>1.8571428571428574</v>
      </c>
    </row>
    <row r="62" spans="1:31" x14ac:dyDescent="0.25">
      <c r="A62" s="4">
        <v>43862</v>
      </c>
      <c r="B62">
        <v>32</v>
      </c>
      <c r="C62">
        <v>2</v>
      </c>
      <c r="D62">
        <v>0.7</v>
      </c>
      <c r="E62">
        <f t="shared" si="0"/>
        <v>105</v>
      </c>
      <c r="F62">
        <v>0.5</v>
      </c>
      <c r="G62">
        <f t="shared" si="1"/>
        <v>52.5</v>
      </c>
      <c r="H62">
        <f t="shared" si="7"/>
        <v>6.3</v>
      </c>
      <c r="I62">
        <v>0</v>
      </c>
      <c r="K62">
        <f t="shared" si="8"/>
        <v>0</v>
      </c>
      <c r="L62">
        <f t="shared" si="2"/>
        <v>1</v>
      </c>
      <c r="M62">
        <f t="shared" si="3"/>
        <v>1.4</v>
      </c>
      <c r="N62">
        <f t="shared" si="4"/>
        <v>0</v>
      </c>
      <c r="O62" s="5">
        <f t="shared" si="5"/>
        <v>7.6999999999999993</v>
      </c>
      <c r="P62">
        <f t="shared" si="6"/>
        <v>0</v>
      </c>
      <c r="S62" s="3">
        <v>43861</v>
      </c>
      <c r="T62">
        <v>31</v>
      </c>
      <c r="U62" t="s">
        <v>103</v>
      </c>
      <c r="V62">
        <v>0</v>
      </c>
      <c r="W62">
        <v>1</v>
      </c>
      <c r="X62">
        <v>1.3</v>
      </c>
      <c r="Y62">
        <v>7</v>
      </c>
      <c r="Z62">
        <v>0</v>
      </c>
      <c r="AA62">
        <v>7.1</v>
      </c>
      <c r="AB62">
        <v>0</v>
      </c>
      <c r="AC62">
        <v>0</v>
      </c>
      <c r="AD62">
        <v>0</v>
      </c>
      <c r="AE62">
        <f t="shared" si="9"/>
        <v>1.8571428571428574</v>
      </c>
    </row>
    <row r="63" spans="1:31" x14ac:dyDescent="0.25">
      <c r="A63" s="4">
        <v>43863</v>
      </c>
      <c r="B63">
        <v>33</v>
      </c>
      <c r="C63">
        <v>2</v>
      </c>
      <c r="D63">
        <v>0.7</v>
      </c>
      <c r="E63">
        <f t="shared" si="0"/>
        <v>105</v>
      </c>
      <c r="F63">
        <v>0.5</v>
      </c>
      <c r="G63">
        <f t="shared" si="1"/>
        <v>52.5</v>
      </c>
      <c r="H63">
        <f t="shared" si="7"/>
        <v>7.6999999999999993</v>
      </c>
      <c r="I63">
        <v>0</v>
      </c>
      <c r="K63">
        <f t="shared" si="8"/>
        <v>0</v>
      </c>
      <c r="L63">
        <f t="shared" si="2"/>
        <v>1</v>
      </c>
      <c r="M63">
        <f t="shared" si="3"/>
        <v>1.4</v>
      </c>
      <c r="N63">
        <f t="shared" si="4"/>
        <v>0</v>
      </c>
      <c r="O63" s="5">
        <f t="shared" si="5"/>
        <v>9.1</v>
      </c>
      <c r="P63">
        <f t="shared" si="6"/>
        <v>0</v>
      </c>
      <c r="S63" s="3">
        <v>43862</v>
      </c>
      <c r="T63">
        <v>32</v>
      </c>
      <c r="U63" t="s">
        <v>103</v>
      </c>
      <c r="V63">
        <v>0</v>
      </c>
      <c r="W63">
        <v>1</v>
      </c>
      <c r="X63">
        <v>1.4</v>
      </c>
      <c r="Y63">
        <v>8</v>
      </c>
      <c r="Z63">
        <v>0</v>
      </c>
      <c r="AA63">
        <v>8.4</v>
      </c>
      <c r="AB63">
        <v>0</v>
      </c>
      <c r="AC63">
        <v>0</v>
      </c>
      <c r="AD63">
        <v>0</v>
      </c>
      <c r="AE63">
        <f t="shared" si="9"/>
        <v>2</v>
      </c>
    </row>
    <row r="64" spans="1:31" x14ac:dyDescent="0.25">
      <c r="A64" s="4">
        <v>43864</v>
      </c>
      <c r="B64">
        <v>34</v>
      </c>
      <c r="C64">
        <v>2</v>
      </c>
      <c r="D64">
        <v>0.7</v>
      </c>
      <c r="E64">
        <f t="shared" si="0"/>
        <v>105</v>
      </c>
      <c r="F64">
        <v>0.5</v>
      </c>
      <c r="G64">
        <f t="shared" si="1"/>
        <v>52.5</v>
      </c>
      <c r="H64">
        <f t="shared" si="7"/>
        <v>9.1</v>
      </c>
      <c r="I64">
        <v>5.4</v>
      </c>
      <c r="K64">
        <f t="shared" si="8"/>
        <v>0</v>
      </c>
      <c r="L64">
        <f t="shared" si="2"/>
        <v>1</v>
      </c>
      <c r="M64">
        <f t="shared" si="3"/>
        <v>1.4</v>
      </c>
      <c r="N64">
        <f t="shared" si="4"/>
        <v>0</v>
      </c>
      <c r="O64" s="5">
        <f t="shared" si="5"/>
        <v>5.0999999999999996</v>
      </c>
      <c r="P64">
        <f t="shared" si="6"/>
        <v>0</v>
      </c>
      <c r="S64" s="3">
        <v>43863</v>
      </c>
      <c r="T64">
        <v>33</v>
      </c>
      <c r="U64" t="s">
        <v>103</v>
      </c>
      <c r="V64">
        <v>0</v>
      </c>
      <c r="W64">
        <v>1</v>
      </c>
      <c r="X64">
        <v>1.4</v>
      </c>
      <c r="Y64">
        <v>9</v>
      </c>
      <c r="Z64">
        <v>0</v>
      </c>
      <c r="AA64">
        <v>9.8000000000000007</v>
      </c>
      <c r="AB64">
        <v>0</v>
      </c>
      <c r="AC64">
        <v>0</v>
      </c>
      <c r="AD64">
        <v>0</v>
      </c>
      <c r="AE64">
        <f t="shared" si="9"/>
        <v>2</v>
      </c>
    </row>
    <row r="65" spans="1:31" x14ac:dyDescent="0.25">
      <c r="A65" s="4">
        <v>43865</v>
      </c>
      <c r="B65">
        <v>35</v>
      </c>
      <c r="C65">
        <v>2</v>
      </c>
      <c r="D65">
        <v>0.7</v>
      </c>
      <c r="E65">
        <f t="shared" si="0"/>
        <v>105</v>
      </c>
      <c r="F65">
        <v>0.5</v>
      </c>
      <c r="G65">
        <f t="shared" si="1"/>
        <v>52.5</v>
      </c>
      <c r="H65">
        <f t="shared" si="7"/>
        <v>5.0999999999999996</v>
      </c>
      <c r="I65">
        <v>0</v>
      </c>
      <c r="K65">
        <f t="shared" si="8"/>
        <v>0</v>
      </c>
      <c r="L65">
        <f t="shared" si="2"/>
        <v>1</v>
      </c>
      <c r="M65">
        <f t="shared" si="3"/>
        <v>1.4</v>
      </c>
      <c r="N65">
        <f t="shared" si="4"/>
        <v>0</v>
      </c>
      <c r="O65" s="5">
        <f t="shared" si="5"/>
        <v>6.5</v>
      </c>
      <c r="P65">
        <f t="shared" si="6"/>
        <v>0</v>
      </c>
      <c r="S65" s="3">
        <v>43864</v>
      </c>
      <c r="T65">
        <v>34</v>
      </c>
      <c r="U65" t="s">
        <v>103</v>
      </c>
      <c r="V65">
        <v>5.4</v>
      </c>
      <c r="W65">
        <v>1</v>
      </c>
      <c r="X65">
        <v>1.4</v>
      </c>
      <c r="Y65">
        <v>5</v>
      </c>
      <c r="Z65">
        <v>0</v>
      </c>
      <c r="AA65">
        <v>5.7</v>
      </c>
      <c r="AB65">
        <v>0</v>
      </c>
      <c r="AC65">
        <v>0</v>
      </c>
      <c r="AD65">
        <v>0</v>
      </c>
      <c r="AE65">
        <f t="shared" si="9"/>
        <v>2</v>
      </c>
    </row>
    <row r="66" spans="1:31" x14ac:dyDescent="0.25">
      <c r="A66" s="4">
        <v>43866</v>
      </c>
      <c r="B66">
        <v>36</v>
      </c>
      <c r="C66">
        <v>2</v>
      </c>
      <c r="D66">
        <v>0.7</v>
      </c>
      <c r="E66">
        <f t="shared" si="0"/>
        <v>105</v>
      </c>
      <c r="F66">
        <v>0.5</v>
      </c>
      <c r="G66">
        <f t="shared" si="1"/>
        <v>52.5</v>
      </c>
      <c r="H66">
        <f t="shared" si="7"/>
        <v>6.5</v>
      </c>
      <c r="I66">
        <v>0</v>
      </c>
      <c r="K66">
        <f t="shared" si="8"/>
        <v>0</v>
      </c>
      <c r="L66">
        <f t="shared" si="2"/>
        <v>1</v>
      </c>
      <c r="M66">
        <f t="shared" si="3"/>
        <v>1.4</v>
      </c>
      <c r="N66">
        <f t="shared" si="4"/>
        <v>0</v>
      </c>
      <c r="O66" s="5">
        <f t="shared" si="5"/>
        <v>7.9</v>
      </c>
      <c r="P66">
        <f t="shared" si="6"/>
        <v>0</v>
      </c>
      <c r="S66" s="3">
        <v>43865</v>
      </c>
      <c r="T66">
        <v>35</v>
      </c>
      <c r="U66" t="s">
        <v>103</v>
      </c>
      <c r="V66">
        <v>0</v>
      </c>
      <c r="W66">
        <v>1</v>
      </c>
      <c r="X66">
        <v>1.4</v>
      </c>
      <c r="Y66">
        <v>7</v>
      </c>
      <c r="Z66">
        <v>0</v>
      </c>
      <c r="AA66">
        <v>7</v>
      </c>
      <c r="AB66">
        <v>0</v>
      </c>
      <c r="AC66">
        <v>0</v>
      </c>
      <c r="AD66">
        <v>0</v>
      </c>
      <c r="AE66">
        <f t="shared" si="9"/>
        <v>2</v>
      </c>
    </row>
    <row r="67" spans="1:31" x14ac:dyDescent="0.25">
      <c r="A67" s="4">
        <v>43867</v>
      </c>
      <c r="B67">
        <v>37</v>
      </c>
      <c r="C67">
        <v>2</v>
      </c>
      <c r="D67">
        <v>0.7</v>
      </c>
      <c r="E67">
        <f t="shared" si="0"/>
        <v>105</v>
      </c>
      <c r="F67">
        <v>0.5</v>
      </c>
      <c r="G67">
        <f t="shared" si="1"/>
        <v>52.5</v>
      </c>
      <c r="H67">
        <f t="shared" si="7"/>
        <v>7.9</v>
      </c>
      <c r="I67">
        <v>0</v>
      </c>
      <c r="K67">
        <f t="shared" si="8"/>
        <v>0</v>
      </c>
      <c r="L67">
        <f t="shared" si="2"/>
        <v>1</v>
      </c>
      <c r="M67">
        <f t="shared" si="3"/>
        <v>1.4</v>
      </c>
      <c r="N67">
        <f t="shared" si="4"/>
        <v>0</v>
      </c>
      <c r="O67" s="5">
        <f t="shared" si="5"/>
        <v>9.3000000000000007</v>
      </c>
      <c r="P67">
        <f t="shared" si="6"/>
        <v>0</v>
      </c>
      <c r="S67" s="3">
        <v>43866</v>
      </c>
      <c r="T67">
        <v>36</v>
      </c>
      <c r="U67" t="s">
        <v>103</v>
      </c>
      <c r="V67">
        <v>0</v>
      </c>
      <c r="W67">
        <v>1</v>
      </c>
      <c r="X67">
        <v>1.4</v>
      </c>
      <c r="Y67">
        <v>8</v>
      </c>
      <c r="Z67">
        <v>0</v>
      </c>
      <c r="AA67">
        <v>8.4</v>
      </c>
      <c r="AB67">
        <v>0</v>
      </c>
      <c r="AC67">
        <v>0</v>
      </c>
      <c r="AD67">
        <v>0</v>
      </c>
      <c r="AE67">
        <f t="shared" si="9"/>
        <v>2</v>
      </c>
    </row>
    <row r="68" spans="1:31" x14ac:dyDescent="0.25">
      <c r="A68" s="4">
        <v>43868</v>
      </c>
      <c r="B68">
        <v>38</v>
      </c>
      <c r="C68">
        <v>2</v>
      </c>
      <c r="D68">
        <v>0.7</v>
      </c>
      <c r="E68">
        <f t="shared" si="0"/>
        <v>105</v>
      </c>
      <c r="F68">
        <v>0.5</v>
      </c>
      <c r="G68">
        <f t="shared" si="1"/>
        <v>52.5</v>
      </c>
      <c r="H68">
        <f t="shared" si="7"/>
        <v>9.3000000000000007</v>
      </c>
      <c r="I68">
        <v>5.4</v>
      </c>
      <c r="K68">
        <f t="shared" si="8"/>
        <v>0</v>
      </c>
      <c r="L68">
        <f t="shared" si="2"/>
        <v>1</v>
      </c>
      <c r="M68">
        <f t="shared" si="3"/>
        <v>1.4</v>
      </c>
      <c r="N68">
        <f t="shared" si="4"/>
        <v>0</v>
      </c>
      <c r="O68" s="5">
        <f t="shared" si="5"/>
        <v>5.3000000000000007</v>
      </c>
      <c r="P68">
        <f t="shared" si="6"/>
        <v>0</v>
      </c>
      <c r="S68" s="3">
        <v>43867</v>
      </c>
      <c r="T68">
        <v>37</v>
      </c>
      <c r="U68" t="s">
        <v>103</v>
      </c>
      <c r="V68">
        <v>0</v>
      </c>
      <c r="W68">
        <v>1</v>
      </c>
      <c r="X68">
        <v>1.4</v>
      </c>
      <c r="Y68">
        <v>9</v>
      </c>
      <c r="Z68">
        <v>0</v>
      </c>
      <c r="AA68">
        <v>9.6999999999999993</v>
      </c>
      <c r="AB68">
        <v>0</v>
      </c>
      <c r="AC68">
        <v>0</v>
      </c>
      <c r="AD68">
        <v>0</v>
      </c>
      <c r="AE68">
        <f t="shared" si="9"/>
        <v>2</v>
      </c>
    </row>
    <row r="69" spans="1:31" x14ac:dyDescent="0.25">
      <c r="A69" s="4">
        <v>43869</v>
      </c>
      <c r="B69">
        <v>39</v>
      </c>
      <c r="C69">
        <v>2</v>
      </c>
      <c r="D69">
        <v>0.7</v>
      </c>
      <c r="E69">
        <f t="shared" si="0"/>
        <v>105</v>
      </c>
      <c r="F69">
        <v>0.5</v>
      </c>
      <c r="G69">
        <f t="shared" si="1"/>
        <v>52.5</v>
      </c>
      <c r="H69">
        <f t="shared" si="7"/>
        <v>5.3000000000000007</v>
      </c>
      <c r="I69">
        <v>0</v>
      </c>
      <c r="K69">
        <f t="shared" si="8"/>
        <v>0</v>
      </c>
      <c r="L69">
        <f t="shared" si="2"/>
        <v>1</v>
      </c>
      <c r="M69">
        <f t="shared" si="3"/>
        <v>1.4</v>
      </c>
      <c r="N69">
        <f t="shared" si="4"/>
        <v>0</v>
      </c>
      <c r="O69" s="5">
        <f t="shared" si="5"/>
        <v>6.7000000000000011</v>
      </c>
      <c r="P69">
        <f t="shared" si="6"/>
        <v>0</v>
      </c>
      <c r="S69" s="3">
        <v>43868</v>
      </c>
      <c r="T69">
        <v>38</v>
      </c>
      <c r="U69" t="s">
        <v>103</v>
      </c>
      <c r="V69">
        <v>5.4</v>
      </c>
      <c r="W69">
        <v>1</v>
      </c>
      <c r="X69">
        <v>1.4</v>
      </c>
      <c r="Y69">
        <v>5</v>
      </c>
      <c r="Z69">
        <v>0</v>
      </c>
      <c r="AA69">
        <v>5.6</v>
      </c>
      <c r="AB69">
        <v>0</v>
      </c>
      <c r="AC69">
        <v>0</v>
      </c>
      <c r="AD69">
        <v>0</v>
      </c>
      <c r="AE69">
        <f t="shared" si="9"/>
        <v>2</v>
      </c>
    </row>
    <row r="70" spans="1:31" x14ac:dyDescent="0.25">
      <c r="A70" s="4">
        <v>43870</v>
      </c>
      <c r="B70">
        <v>40</v>
      </c>
      <c r="C70">
        <v>2</v>
      </c>
      <c r="D70">
        <v>0.7</v>
      </c>
      <c r="E70">
        <f t="shared" si="0"/>
        <v>105</v>
      </c>
      <c r="F70">
        <v>0.5</v>
      </c>
      <c r="G70">
        <f t="shared" si="1"/>
        <v>52.5</v>
      </c>
      <c r="H70">
        <f t="shared" si="7"/>
        <v>6.7000000000000011</v>
      </c>
      <c r="I70">
        <v>0</v>
      </c>
      <c r="K70">
        <f t="shared" si="8"/>
        <v>0</v>
      </c>
      <c r="L70">
        <f t="shared" si="2"/>
        <v>1</v>
      </c>
      <c r="M70">
        <f t="shared" si="3"/>
        <v>1.4</v>
      </c>
      <c r="N70">
        <f t="shared" si="4"/>
        <v>0</v>
      </c>
      <c r="O70" s="5">
        <f t="shared" si="5"/>
        <v>8.1000000000000014</v>
      </c>
      <c r="P70">
        <f t="shared" si="6"/>
        <v>0</v>
      </c>
      <c r="S70" s="3">
        <v>43869</v>
      </c>
      <c r="T70">
        <v>39</v>
      </c>
      <c r="U70" t="s">
        <v>103</v>
      </c>
      <c r="V70">
        <v>0</v>
      </c>
      <c r="W70">
        <v>1</v>
      </c>
      <c r="X70">
        <v>1.4</v>
      </c>
      <c r="Y70">
        <v>7</v>
      </c>
      <c r="Z70">
        <v>0</v>
      </c>
      <c r="AA70">
        <v>7</v>
      </c>
      <c r="AB70">
        <v>0</v>
      </c>
      <c r="AC70">
        <v>0</v>
      </c>
      <c r="AD70">
        <v>0</v>
      </c>
      <c r="AE70">
        <f t="shared" si="9"/>
        <v>2</v>
      </c>
    </row>
    <row r="71" spans="1:31" x14ac:dyDescent="0.25">
      <c r="A71" s="4">
        <v>43871</v>
      </c>
      <c r="B71">
        <v>41</v>
      </c>
      <c r="C71">
        <v>2</v>
      </c>
      <c r="D71">
        <v>0.7</v>
      </c>
      <c r="E71">
        <f t="shared" si="0"/>
        <v>105</v>
      </c>
      <c r="F71">
        <v>0.5</v>
      </c>
      <c r="G71">
        <f t="shared" si="1"/>
        <v>52.5</v>
      </c>
      <c r="H71">
        <f t="shared" si="7"/>
        <v>8.1000000000000014</v>
      </c>
      <c r="I71">
        <v>0</v>
      </c>
      <c r="K71">
        <f t="shared" si="8"/>
        <v>0</v>
      </c>
      <c r="L71">
        <f t="shared" si="2"/>
        <v>1</v>
      </c>
      <c r="M71">
        <f t="shared" si="3"/>
        <v>1.4</v>
      </c>
      <c r="N71">
        <f t="shared" si="4"/>
        <v>0</v>
      </c>
      <c r="O71" s="5">
        <f t="shared" si="5"/>
        <v>9.5000000000000018</v>
      </c>
      <c r="P71">
        <f t="shared" si="6"/>
        <v>0</v>
      </c>
      <c r="S71" s="3">
        <v>43870</v>
      </c>
      <c r="T71">
        <v>40</v>
      </c>
      <c r="U71" t="s">
        <v>103</v>
      </c>
      <c r="V71">
        <v>0</v>
      </c>
      <c r="W71">
        <v>1</v>
      </c>
      <c r="X71">
        <v>1.4</v>
      </c>
      <c r="Y71">
        <v>8</v>
      </c>
      <c r="Z71">
        <v>0</v>
      </c>
      <c r="AA71">
        <v>8.3000000000000007</v>
      </c>
      <c r="AB71">
        <v>0</v>
      </c>
      <c r="AC71">
        <v>0</v>
      </c>
      <c r="AD71">
        <v>0</v>
      </c>
      <c r="AE71">
        <f t="shared" si="9"/>
        <v>2</v>
      </c>
    </row>
    <row r="72" spans="1:31" x14ac:dyDescent="0.25">
      <c r="A72" s="4">
        <v>43872</v>
      </c>
      <c r="B72">
        <v>42</v>
      </c>
      <c r="C72">
        <v>2</v>
      </c>
      <c r="D72">
        <v>0.7</v>
      </c>
      <c r="E72">
        <f t="shared" si="0"/>
        <v>105</v>
      </c>
      <c r="F72">
        <v>0.5</v>
      </c>
      <c r="G72">
        <f t="shared" si="1"/>
        <v>52.5</v>
      </c>
      <c r="H72">
        <f t="shared" si="7"/>
        <v>9.5000000000000018</v>
      </c>
      <c r="I72">
        <v>0</v>
      </c>
      <c r="K72">
        <f t="shared" si="8"/>
        <v>0</v>
      </c>
      <c r="L72">
        <f t="shared" si="2"/>
        <v>1</v>
      </c>
      <c r="M72">
        <f t="shared" si="3"/>
        <v>1.4</v>
      </c>
      <c r="N72">
        <f t="shared" si="4"/>
        <v>0</v>
      </c>
      <c r="O72" s="5">
        <f t="shared" si="5"/>
        <v>10.900000000000002</v>
      </c>
      <c r="P72">
        <f t="shared" si="6"/>
        <v>0</v>
      </c>
      <c r="S72" s="3">
        <v>43871</v>
      </c>
      <c r="T72">
        <v>41</v>
      </c>
      <c r="U72" t="s">
        <v>103</v>
      </c>
      <c r="V72">
        <v>0</v>
      </c>
      <c r="W72">
        <v>1</v>
      </c>
      <c r="X72">
        <v>1.4</v>
      </c>
      <c r="Y72">
        <v>9</v>
      </c>
      <c r="Z72">
        <v>0</v>
      </c>
      <c r="AA72">
        <v>9.6999999999999993</v>
      </c>
      <c r="AB72">
        <v>0</v>
      </c>
      <c r="AC72">
        <v>0</v>
      </c>
      <c r="AD72">
        <v>0</v>
      </c>
      <c r="AE72">
        <f t="shared" si="9"/>
        <v>2</v>
      </c>
    </row>
    <row r="73" spans="1:31" x14ac:dyDescent="0.25">
      <c r="A73" s="4">
        <v>43873</v>
      </c>
      <c r="B73">
        <v>43</v>
      </c>
      <c r="C73">
        <v>2</v>
      </c>
      <c r="D73">
        <v>0.7</v>
      </c>
      <c r="E73">
        <f t="shared" si="0"/>
        <v>105</v>
      </c>
      <c r="F73">
        <v>0.5</v>
      </c>
      <c r="G73">
        <f t="shared" si="1"/>
        <v>52.5</v>
      </c>
      <c r="H73">
        <f t="shared" si="7"/>
        <v>10.900000000000002</v>
      </c>
      <c r="I73">
        <v>0</v>
      </c>
      <c r="K73">
        <f t="shared" si="8"/>
        <v>0</v>
      </c>
      <c r="L73">
        <f t="shared" si="2"/>
        <v>1</v>
      </c>
      <c r="M73">
        <f t="shared" si="3"/>
        <v>1.4</v>
      </c>
      <c r="N73">
        <f t="shared" si="4"/>
        <v>0</v>
      </c>
      <c r="O73" s="5">
        <f t="shared" si="5"/>
        <v>12.300000000000002</v>
      </c>
      <c r="P73">
        <f t="shared" si="6"/>
        <v>0</v>
      </c>
      <c r="S73" s="3">
        <v>43872</v>
      </c>
      <c r="T73">
        <v>42</v>
      </c>
      <c r="U73" t="s">
        <v>103</v>
      </c>
      <c r="V73">
        <v>0</v>
      </c>
      <c r="W73">
        <v>1</v>
      </c>
      <c r="X73">
        <v>1.4</v>
      </c>
      <c r="Y73">
        <v>11</v>
      </c>
      <c r="Z73">
        <v>0</v>
      </c>
      <c r="AA73">
        <v>11.1</v>
      </c>
      <c r="AB73">
        <v>0</v>
      </c>
      <c r="AC73">
        <v>0</v>
      </c>
      <c r="AD73">
        <v>0</v>
      </c>
      <c r="AE73">
        <f t="shared" si="9"/>
        <v>2</v>
      </c>
    </row>
    <row r="74" spans="1:31" x14ac:dyDescent="0.25">
      <c r="A74" s="4">
        <v>43874</v>
      </c>
      <c r="B74">
        <v>44</v>
      </c>
      <c r="C74">
        <v>2</v>
      </c>
      <c r="D74">
        <v>0.7</v>
      </c>
      <c r="E74">
        <f t="shared" si="0"/>
        <v>105</v>
      </c>
      <c r="F74">
        <v>0.5</v>
      </c>
      <c r="G74">
        <f t="shared" si="1"/>
        <v>52.5</v>
      </c>
      <c r="H74">
        <f t="shared" si="7"/>
        <v>12.300000000000002</v>
      </c>
      <c r="I74">
        <v>5.0999999999999996</v>
      </c>
      <c r="K74">
        <f t="shared" si="8"/>
        <v>0</v>
      </c>
      <c r="L74">
        <f t="shared" si="2"/>
        <v>1</v>
      </c>
      <c r="M74">
        <f t="shared" si="3"/>
        <v>1.4</v>
      </c>
      <c r="N74">
        <f t="shared" si="4"/>
        <v>0</v>
      </c>
      <c r="O74" s="5">
        <f t="shared" si="5"/>
        <v>8.6000000000000032</v>
      </c>
      <c r="P74">
        <f t="shared" si="6"/>
        <v>0</v>
      </c>
      <c r="S74" s="3">
        <v>43873</v>
      </c>
      <c r="T74">
        <v>43</v>
      </c>
      <c r="U74" t="s">
        <v>103</v>
      </c>
      <c r="V74">
        <v>0</v>
      </c>
      <c r="W74">
        <v>1</v>
      </c>
      <c r="X74">
        <v>1.4</v>
      </c>
      <c r="Y74">
        <v>12</v>
      </c>
      <c r="Z74">
        <v>0</v>
      </c>
      <c r="AA74">
        <v>12.6</v>
      </c>
      <c r="AB74">
        <v>0</v>
      </c>
      <c r="AC74">
        <v>0</v>
      </c>
      <c r="AD74">
        <v>0</v>
      </c>
      <c r="AE74">
        <f t="shared" si="9"/>
        <v>2</v>
      </c>
    </row>
    <row r="75" spans="1:31" x14ac:dyDescent="0.25">
      <c r="A75" s="4">
        <v>43875</v>
      </c>
      <c r="B75">
        <v>45</v>
      </c>
      <c r="C75">
        <v>2</v>
      </c>
      <c r="D75">
        <v>0.7</v>
      </c>
      <c r="E75">
        <f t="shared" si="0"/>
        <v>105</v>
      </c>
      <c r="F75">
        <v>0.5</v>
      </c>
      <c r="G75">
        <f t="shared" si="1"/>
        <v>52.5</v>
      </c>
      <c r="H75">
        <f t="shared" si="7"/>
        <v>8.6000000000000032</v>
      </c>
      <c r="I75">
        <v>0</v>
      </c>
      <c r="K75">
        <f t="shared" si="8"/>
        <v>0</v>
      </c>
      <c r="L75">
        <f t="shared" si="2"/>
        <v>1</v>
      </c>
      <c r="M75">
        <f t="shared" si="3"/>
        <v>1.4</v>
      </c>
      <c r="N75">
        <f t="shared" si="4"/>
        <v>0</v>
      </c>
      <c r="O75" s="5">
        <f t="shared" si="5"/>
        <v>10.000000000000004</v>
      </c>
      <c r="P75">
        <f t="shared" si="6"/>
        <v>0</v>
      </c>
      <c r="S75" s="3">
        <v>43874</v>
      </c>
      <c r="T75">
        <v>44</v>
      </c>
      <c r="U75" t="s">
        <v>103</v>
      </c>
      <c r="V75">
        <v>5.0999999999999996</v>
      </c>
      <c r="W75">
        <v>1</v>
      </c>
      <c r="X75">
        <v>1.4</v>
      </c>
      <c r="Y75">
        <v>8</v>
      </c>
      <c r="Z75">
        <v>0</v>
      </c>
      <c r="AA75">
        <v>8.9</v>
      </c>
      <c r="AB75">
        <v>0</v>
      </c>
      <c r="AC75">
        <v>0</v>
      </c>
      <c r="AD75">
        <v>0</v>
      </c>
      <c r="AE75">
        <f t="shared" si="9"/>
        <v>2</v>
      </c>
    </row>
    <row r="76" spans="1:31" x14ac:dyDescent="0.25">
      <c r="A76" s="4">
        <v>43876</v>
      </c>
      <c r="B76">
        <v>46</v>
      </c>
      <c r="C76">
        <v>2</v>
      </c>
      <c r="D76">
        <v>0.7</v>
      </c>
      <c r="E76">
        <f t="shared" si="0"/>
        <v>105</v>
      </c>
      <c r="F76">
        <v>0.5</v>
      </c>
      <c r="G76">
        <f t="shared" si="1"/>
        <v>52.5</v>
      </c>
      <c r="H76">
        <f t="shared" si="7"/>
        <v>10.000000000000004</v>
      </c>
      <c r="I76">
        <v>0</v>
      </c>
      <c r="K76">
        <f t="shared" si="8"/>
        <v>0</v>
      </c>
      <c r="L76">
        <f t="shared" si="2"/>
        <v>1</v>
      </c>
      <c r="M76">
        <f t="shared" si="3"/>
        <v>1.4</v>
      </c>
      <c r="N76">
        <f t="shared" si="4"/>
        <v>0</v>
      </c>
      <c r="O76" s="5">
        <f t="shared" si="5"/>
        <v>11.400000000000004</v>
      </c>
      <c r="P76">
        <f t="shared" si="6"/>
        <v>0</v>
      </c>
      <c r="S76" s="3">
        <v>43875</v>
      </c>
      <c r="T76">
        <v>45</v>
      </c>
      <c r="U76" t="s">
        <v>103</v>
      </c>
      <c r="V76">
        <v>0</v>
      </c>
      <c r="W76">
        <v>1</v>
      </c>
      <c r="X76">
        <v>1.4</v>
      </c>
      <c r="Y76">
        <v>10</v>
      </c>
      <c r="Z76">
        <v>0</v>
      </c>
      <c r="AA76">
        <v>10.4</v>
      </c>
      <c r="AB76">
        <v>0</v>
      </c>
      <c r="AC76">
        <v>0</v>
      </c>
      <c r="AD76">
        <v>0</v>
      </c>
      <c r="AE76">
        <f t="shared" si="9"/>
        <v>2</v>
      </c>
    </row>
    <row r="77" spans="1:31" x14ac:dyDescent="0.25">
      <c r="A77" s="4">
        <v>43877</v>
      </c>
      <c r="B77">
        <v>47</v>
      </c>
      <c r="C77">
        <v>2</v>
      </c>
      <c r="D77">
        <v>0.7</v>
      </c>
      <c r="E77">
        <f t="shared" si="0"/>
        <v>105</v>
      </c>
      <c r="F77">
        <v>0.5</v>
      </c>
      <c r="G77">
        <f t="shared" si="1"/>
        <v>52.5</v>
      </c>
      <c r="H77">
        <f t="shared" si="7"/>
        <v>11.400000000000004</v>
      </c>
      <c r="I77">
        <v>0</v>
      </c>
      <c r="K77">
        <f t="shared" si="8"/>
        <v>0</v>
      </c>
      <c r="L77">
        <f t="shared" si="2"/>
        <v>1</v>
      </c>
      <c r="M77">
        <f t="shared" si="3"/>
        <v>1.4</v>
      </c>
      <c r="N77">
        <f t="shared" si="4"/>
        <v>0</v>
      </c>
      <c r="O77" s="5">
        <f t="shared" si="5"/>
        <v>12.800000000000004</v>
      </c>
      <c r="P77">
        <f t="shared" si="6"/>
        <v>0</v>
      </c>
      <c r="S77" s="3">
        <v>43876</v>
      </c>
      <c r="T77">
        <v>46</v>
      </c>
      <c r="U77" t="s">
        <v>103</v>
      </c>
      <c r="V77">
        <v>0</v>
      </c>
      <c r="W77">
        <v>1</v>
      </c>
      <c r="X77">
        <v>1.4</v>
      </c>
      <c r="Y77">
        <v>11</v>
      </c>
      <c r="Z77">
        <v>0</v>
      </c>
      <c r="AA77">
        <v>11.8</v>
      </c>
      <c r="AB77">
        <v>0</v>
      </c>
      <c r="AC77">
        <v>0</v>
      </c>
      <c r="AD77">
        <v>0</v>
      </c>
      <c r="AE77">
        <f t="shared" si="9"/>
        <v>2</v>
      </c>
    </row>
    <row r="78" spans="1:31" x14ac:dyDescent="0.25">
      <c r="A78" s="4">
        <v>43878</v>
      </c>
      <c r="B78">
        <v>48</v>
      </c>
      <c r="C78">
        <v>2</v>
      </c>
      <c r="D78">
        <v>0.7</v>
      </c>
      <c r="E78">
        <f t="shared" si="0"/>
        <v>105</v>
      </c>
      <c r="F78">
        <v>0.5</v>
      </c>
      <c r="G78">
        <f t="shared" si="1"/>
        <v>52.5</v>
      </c>
      <c r="H78">
        <f t="shared" si="7"/>
        <v>12.800000000000004</v>
      </c>
      <c r="I78">
        <v>5.0999999999999996</v>
      </c>
      <c r="K78">
        <f t="shared" si="8"/>
        <v>0</v>
      </c>
      <c r="L78">
        <f t="shared" si="2"/>
        <v>1</v>
      </c>
      <c r="M78">
        <f t="shared" si="3"/>
        <v>1.4</v>
      </c>
      <c r="N78">
        <f t="shared" si="4"/>
        <v>0</v>
      </c>
      <c r="O78" s="5">
        <f t="shared" si="5"/>
        <v>9.100000000000005</v>
      </c>
      <c r="P78">
        <f t="shared" si="6"/>
        <v>0</v>
      </c>
      <c r="S78" s="3">
        <v>43877</v>
      </c>
      <c r="T78">
        <v>47</v>
      </c>
      <c r="U78" t="s">
        <v>103</v>
      </c>
      <c r="V78">
        <v>0</v>
      </c>
      <c r="W78">
        <v>1</v>
      </c>
      <c r="X78">
        <v>1.4</v>
      </c>
      <c r="Y78">
        <v>13</v>
      </c>
      <c r="Z78">
        <v>0</v>
      </c>
      <c r="AA78">
        <v>13.2</v>
      </c>
      <c r="AB78">
        <v>0</v>
      </c>
      <c r="AC78">
        <v>0</v>
      </c>
      <c r="AD78">
        <v>0</v>
      </c>
      <c r="AE78">
        <f t="shared" si="9"/>
        <v>2</v>
      </c>
    </row>
    <row r="79" spans="1:31" x14ac:dyDescent="0.25">
      <c r="A79" s="4">
        <v>43879</v>
      </c>
      <c r="B79">
        <v>49</v>
      </c>
      <c r="C79">
        <v>2</v>
      </c>
      <c r="D79">
        <v>0.7</v>
      </c>
      <c r="E79">
        <f t="shared" si="0"/>
        <v>105</v>
      </c>
      <c r="F79">
        <v>0.5</v>
      </c>
      <c r="G79">
        <f t="shared" si="1"/>
        <v>52.5</v>
      </c>
      <c r="H79">
        <f t="shared" si="7"/>
        <v>9.100000000000005</v>
      </c>
      <c r="I79">
        <v>0</v>
      </c>
      <c r="K79">
        <f t="shared" si="8"/>
        <v>0</v>
      </c>
      <c r="L79">
        <f t="shared" si="2"/>
        <v>1</v>
      </c>
      <c r="M79">
        <f t="shared" si="3"/>
        <v>1.4</v>
      </c>
      <c r="N79">
        <f t="shared" si="4"/>
        <v>0</v>
      </c>
      <c r="O79" s="5">
        <f t="shared" si="5"/>
        <v>10.500000000000005</v>
      </c>
      <c r="P79">
        <f t="shared" si="6"/>
        <v>0</v>
      </c>
      <c r="S79" s="3">
        <v>43878</v>
      </c>
      <c r="T79">
        <v>48</v>
      </c>
      <c r="U79" t="s">
        <v>103</v>
      </c>
      <c r="V79">
        <v>5.0999999999999996</v>
      </c>
      <c r="W79">
        <v>1</v>
      </c>
      <c r="X79">
        <v>1.4</v>
      </c>
      <c r="Y79">
        <v>9</v>
      </c>
      <c r="Z79">
        <v>0</v>
      </c>
      <c r="AA79">
        <v>9.6</v>
      </c>
      <c r="AB79">
        <v>0</v>
      </c>
      <c r="AC79">
        <v>0</v>
      </c>
      <c r="AD79">
        <v>0</v>
      </c>
      <c r="AE79">
        <f t="shared" si="9"/>
        <v>2</v>
      </c>
    </row>
    <row r="80" spans="1:31" x14ac:dyDescent="0.25">
      <c r="A80" s="4">
        <v>43880</v>
      </c>
      <c r="B80">
        <v>50</v>
      </c>
      <c r="C80">
        <v>2</v>
      </c>
      <c r="D80">
        <v>0.7</v>
      </c>
      <c r="E80">
        <f t="shared" si="0"/>
        <v>105</v>
      </c>
      <c r="F80">
        <v>0.5</v>
      </c>
      <c r="G80">
        <f t="shared" si="1"/>
        <v>52.5</v>
      </c>
      <c r="H80">
        <f t="shared" si="7"/>
        <v>10.500000000000005</v>
      </c>
      <c r="I80">
        <v>0</v>
      </c>
      <c r="K80">
        <f t="shared" si="8"/>
        <v>0</v>
      </c>
      <c r="L80">
        <f t="shared" si="2"/>
        <v>1</v>
      </c>
      <c r="M80">
        <f t="shared" si="3"/>
        <v>1.4</v>
      </c>
      <c r="N80">
        <f t="shared" si="4"/>
        <v>0</v>
      </c>
      <c r="O80" s="5">
        <f t="shared" si="5"/>
        <v>11.900000000000006</v>
      </c>
      <c r="P80">
        <f t="shared" si="6"/>
        <v>0</v>
      </c>
      <c r="S80" s="3">
        <v>43879</v>
      </c>
      <c r="T80">
        <v>49</v>
      </c>
      <c r="U80" t="s">
        <v>103</v>
      </c>
      <c r="V80">
        <v>0</v>
      </c>
      <c r="W80">
        <v>1</v>
      </c>
      <c r="X80">
        <v>1.4</v>
      </c>
      <c r="Y80">
        <v>11</v>
      </c>
      <c r="Z80">
        <v>0</v>
      </c>
      <c r="AA80">
        <v>11</v>
      </c>
      <c r="AB80">
        <v>0</v>
      </c>
      <c r="AC80">
        <v>0</v>
      </c>
      <c r="AD80">
        <v>0</v>
      </c>
      <c r="AE80">
        <f t="shared" si="9"/>
        <v>2</v>
      </c>
    </row>
    <row r="81" spans="1:31" x14ac:dyDescent="0.25">
      <c r="A81" s="4">
        <v>43881</v>
      </c>
      <c r="B81">
        <v>51</v>
      </c>
      <c r="C81">
        <v>2</v>
      </c>
      <c r="D81">
        <v>0.7</v>
      </c>
      <c r="E81">
        <f t="shared" si="0"/>
        <v>105</v>
      </c>
      <c r="F81">
        <v>0.5</v>
      </c>
      <c r="G81">
        <f t="shared" si="1"/>
        <v>52.5</v>
      </c>
      <c r="H81">
        <f t="shared" si="7"/>
        <v>11.900000000000006</v>
      </c>
      <c r="I81">
        <v>0</v>
      </c>
      <c r="K81">
        <f t="shared" si="8"/>
        <v>0</v>
      </c>
      <c r="L81">
        <f t="shared" si="2"/>
        <v>1</v>
      </c>
      <c r="M81">
        <f t="shared" si="3"/>
        <v>1.4</v>
      </c>
      <c r="N81">
        <f t="shared" si="4"/>
        <v>0</v>
      </c>
      <c r="O81" s="5">
        <f t="shared" si="5"/>
        <v>13.300000000000006</v>
      </c>
      <c r="P81">
        <f t="shared" si="6"/>
        <v>0</v>
      </c>
      <c r="S81" s="3">
        <v>43880</v>
      </c>
      <c r="T81">
        <v>50</v>
      </c>
      <c r="U81" t="s">
        <v>103</v>
      </c>
      <c r="V81">
        <v>0</v>
      </c>
      <c r="W81">
        <v>1</v>
      </c>
      <c r="X81">
        <v>1.4</v>
      </c>
      <c r="Y81">
        <v>12</v>
      </c>
      <c r="Z81">
        <v>0</v>
      </c>
      <c r="AA81">
        <v>12.5</v>
      </c>
      <c r="AB81">
        <v>0</v>
      </c>
      <c r="AC81">
        <v>0</v>
      </c>
      <c r="AD81">
        <v>0</v>
      </c>
      <c r="AE81">
        <f t="shared" si="9"/>
        <v>2</v>
      </c>
    </row>
    <row r="82" spans="1:31" x14ac:dyDescent="0.25">
      <c r="A82" s="4">
        <v>43882</v>
      </c>
      <c r="B82">
        <v>52</v>
      </c>
      <c r="C82">
        <v>2.285714285714286</v>
      </c>
      <c r="D82">
        <v>0.7</v>
      </c>
      <c r="E82">
        <f t="shared" si="0"/>
        <v>105</v>
      </c>
      <c r="F82">
        <v>0.5</v>
      </c>
      <c r="G82">
        <f t="shared" si="1"/>
        <v>52.5</v>
      </c>
      <c r="H82">
        <f t="shared" si="7"/>
        <v>13.300000000000006</v>
      </c>
      <c r="I82">
        <v>0</v>
      </c>
      <c r="K82">
        <f t="shared" si="8"/>
        <v>0</v>
      </c>
      <c r="L82">
        <f t="shared" si="2"/>
        <v>1</v>
      </c>
      <c r="M82">
        <f t="shared" si="3"/>
        <v>1.6</v>
      </c>
      <c r="N82">
        <f t="shared" si="4"/>
        <v>0</v>
      </c>
      <c r="O82" s="5">
        <f t="shared" si="5"/>
        <v>14.900000000000006</v>
      </c>
      <c r="P82">
        <f t="shared" si="6"/>
        <v>0</v>
      </c>
      <c r="S82" s="3">
        <v>43881</v>
      </c>
      <c r="T82">
        <v>51</v>
      </c>
      <c r="U82" t="s">
        <v>103</v>
      </c>
      <c r="V82">
        <v>0</v>
      </c>
      <c r="W82">
        <v>1</v>
      </c>
      <c r="X82">
        <v>1.4</v>
      </c>
      <c r="Y82">
        <v>13</v>
      </c>
      <c r="Z82">
        <v>0</v>
      </c>
      <c r="AA82">
        <v>13.9</v>
      </c>
      <c r="AB82">
        <v>0</v>
      </c>
      <c r="AC82">
        <v>0</v>
      </c>
      <c r="AD82">
        <v>0</v>
      </c>
      <c r="AE82">
        <f t="shared" si="9"/>
        <v>2</v>
      </c>
    </row>
    <row r="83" spans="1:31" x14ac:dyDescent="0.25">
      <c r="A83" s="4">
        <v>43883</v>
      </c>
      <c r="B83">
        <v>53</v>
      </c>
      <c r="C83">
        <v>2.285714285714286</v>
      </c>
      <c r="D83">
        <v>0.7</v>
      </c>
      <c r="E83">
        <f t="shared" si="0"/>
        <v>105</v>
      </c>
      <c r="F83">
        <v>0.5</v>
      </c>
      <c r="G83">
        <f t="shared" si="1"/>
        <v>52.5</v>
      </c>
      <c r="H83">
        <f t="shared" si="7"/>
        <v>14.900000000000006</v>
      </c>
      <c r="I83">
        <v>0</v>
      </c>
      <c r="K83">
        <f t="shared" si="8"/>
        <v>0</v>
      </c>
      <c r="L83">
        <f t="shared" si="2"/>
        <v>1</v>
      </c>
      <c r="M83">
        <f t="shared" si="3"/>
        <v>1.6</v>
      </c>
      <c r="N83">
        <f t="shared" si="4"/>
        <v>0</v>
      </c>
      <c r="O83" s="5">
        <f t="shared" si="5"/>
        <v>16.500000000000007</v>
      </c>
      <c r="P83">
        <f t="shared" si="6"/>
        <v>0</v>
      </c>
      <c r="S83" s="3">
        <v>43882</v>
      </c>
      <c r="T83">
        <v>52</v>
      </c>
      <c r="U83" t="s">
        <v>103</v>
      </c>
      <c r="V83">
        <v>0</v>
      </c>
      <c r="W83">
        <v>1</v>
      </c>
      <c r="X83">
        <v>1.6</v>
      </c>
      <c r="Y83">
        <v>15</v>
      </c>
      <c r="Z83">
        <v>0</v>
      </c>
      <c r="AA83">
        <v>15.5</v>
      </c>
      <c r="AB83">
        <v>0</v>
      </c>
      <c r="AC83">
        <v>0</v>
      </c>
      <c r="AD83">
        <v>0</v>
      </c>
      <c r="AE83">
        <f t="shared" si="9"/>
        <v>2.285714285714286</v>
      </c>
    </row>
    <row r="84" spans="1:31" x14ac:dyDescent="0.25">
      <c r="A84" s="4">
        <v>43884</v>
      </c>
      <c r="B84">
        <v>54</v>
      </c>
      <c r="C84">
        <v>2.285714285714286</v>
      </c>
      <c r="D84">
        <v>0.7</v>
      </c>
      <c r="E84">
        <f t="shared" si="0"/>
        <v>105</v>
      </c>
      <c r="F84">
        <v>0.5</v>
      </c>
      <c r="G84">
        <f t="shared" si="1"/>
        <v>52.5</v>
      </c>
      <c r="H84">
        <f t="shared" si="7"/>
        <v>16.500000000000007</v>
      </c>
      <c r="I84">
        <v>5</v>
      </c>
      <c r="K84">
        <f t="shared" si="8"/>
        <v>0</v>
      </c>
      <c r="L84">
        <f t="shared" si="2"/>
        <v>1</v>
      </c>
      <c r="M84">
        <f t="shared" si="3"/>
        <v>1.6</v>
      </c>
      <c r="N84">
        <f t="shared" si="4"/>
        <v>0</v>
      </c>
      <c r="O84" s="5">
        <f t="shared" si="5"/>
        <v>13.100000000000007</v>
      </c>
      <c r="P84">
        <f t="shared" si="6"/>
        <v>0</v>
      </c>
      <c r="S84" s="3">
        <v>43883</v>
      </c>
      <c r="T84">
        <v>53</v>
      </c>
      <c r="U84" t="s">
        <v>103</v>
      </c>
      <c r="V84">
        <v>0</v>
      </c>
      <c r="W84">
        <v>1</v>
      </c>
      <c r="X84">
        <v>1.6</v>
      </c>
      <c r="Y84">
        <v>16</v>
      </c>
      <c r="Z84">
        <v>0</v>
      </c>
      <c r="AA84">
        <v>17.100000000000001</v>
      </c>
      <c r="AB84">
        <v>0</v>
      </c>
      <c r="AC84">
        <v>0</v>
      </c>
      <c r="AD84">
        <v>0</v>
      </c>
      <c r="AE84">
        <f t="shared" si="9"/>
        <v>2.285714285714286</v>
      </c>
    </row>
    <row r="85" spans="1:31" x14ac:dyDescent="0.25">
      <c r="A85" s="4">
        <v>43885</v>
      </c>
      <c r="B85">
        <v>55</v>
      </c>
      <c r="C85">
        <v>2.285714285714286</v>
      </c>
      <c r="D85">
        <v>0.7</v>
      </c>
      <c r="E85">
        <f t="shared" si="0"/>
        <v>105</v>
      </c>
      <c r="F85">
        <v>0.5</v>
      </c>
      <c r="G85">
        <f t="shared" si="1"/>
        <v>52.5</v>
      </c>
      <c r="H85">
        <f t="shared" si="7"/>
        <v>13.100000000000007</v>
      </c>
      <c r="I85">
        <v>0</v>
      </c>
      <c r="K85">
        <f t="shared" si="8"/>
        <v>0</v>
      </c>
      <c r="L85">
        <f t="shared" si="2"/>
        <v>1</v>
      </c>
      <c r="M85">
        <f t="shared" si="3"/>
        <v>1.6</v>
      </c>
      <c r="N85">
        <f t="shared" si="4"/>
        <v>0</v>
      </c>
      <c r="O85" s="5">
        <f t="shared" si="5"/>
        <v>14.700000000000006</v>
      </c>
      <c r="P85">
        <f t="shared" si="6"/>
        <v>0</v>
      </c>
      <c r="S85" s="3">
        <v>43884</v>
      </c>
      <c r="T85">
        <v>54</v>
      </c>
      <c r="U85" t="s">
        <v>103</v>
      </c>
      <c r="V85">
        <v>5</v>
      </c>
      <c r="W85">
        <v>1</v>
      </c>
      <c r="X85">
        <v>1.6</v>
      </c>
      <c r="Y85">
        <v>13</v>
      </c>
      <c r="Z85">
        <v>0</v>
      </c>
      <c r="AA85">
        <v>13.6</v>
      </c>
      <c r="AB85">
        <v>0</v>
      </c>
      <c r="AC85">
        <v>0</v>
      </c>
      <c r="AD85">
        <v>0</v>
      </c>
      <c r="AE85">
        <f t="shared" si="9"/>
        <v>2.285714285714286</v>
      </c>
    </row>
    <row r="86" spans="1:31" x14ac:dyDescent="0.25">
      <c r="A86" s="4">
        <v>43886</v>
      </c>
      <c r="B86">
        <v>56</v>
      </c>
      <c r="C86">
        <v>2.285714285714286</v>
      </c>
      <c r="D86">
        <v>0.7</v>
      </c>
      <c r="E86">
        <f t="shared" si="0"/>
        <v>105</v>
      </c>
      <c r="F86">
        <v>0.5</v>
      </c>
      <c r="G86">
        <f t="shared" si="1"/>
        <v>52.5</v>
      </c>
      <c r="H86">
        <f t="shared" si="7"/>
        <v>14.700000000000006</v>
      </c>
      <c r="I86">
        <v>0</v>
      </c>
      <c r="K86">
        <f t="shared" si="8"/>
        <v>0</v>
      </c>
      <c r="L86">
        <f t="shared" si="2"/>
        <v>1</v>
      </c>
      <c r="M86">
        <f t="shared" si="3"/>
        <v>1.6</v>
      </c>
      <c r="N86">
        <f t="shared" si="4"/>
        <v>0</v>
      </c>
      <c r="O86" s="5">
        <f t="shared" si="5"/>
        <v>16.300000000000008</v>
      </c>
      <c r="P86">
        <f t="shared" si="6"/>
        <v>0</v>
      </c>
      <c r="S86" s="3">
        <v>43885</v>
      </c>
      <c r="T86">
        <v>55</v>
      </c>
      <c r="U86" t="s">
        <v>103</v>
      </c>
      <c r="V86">
        <v>0</v>
      </c>
      <c r="W86">
        <v>1</v>
      </c>
      <c r="X86">
        <v>1.6</v>
      </c>
      <c r="Y86">
        <v>14</v>
      </c>
      <c r="Z86">
        <v>0</v>
      </c>
      <c r="AA86">
        <v>15.2</v>
      </c>
      <c r="AB86">
        <v>0</v>
      </c>
      <c r="AC86">
        <v>0</v>
      </c>
      <c r="AD86">
        <v>0</v>
      </c>
      <c r="AE86">
        <f t="shared" si="9"/>
        <v>2.285714285714286</v>
      </c>
    </row>
    <row r="87" spans="1:31" x14ac:dyDescent="0.25">
      <c r="A87" s="4">
        <v>43887</v>
      </c>
      <c r="B87">
        <v>57</v>
      </c>
      <c r="C87">
        <v>2.285714285714286</v>
      </c>
      <c r="D87">
        <v>0.7</v>
      </c>
      <c r="E87">
        <f t="shared" si="0"/>
        <v>105</v>
      </c>
      <c r="F87">
        <v>0.5</v>
      </c>
      <c r="G87">
        <f t="shared" si="1"/>
        <v>52.5</v>
      </c>
      <c r="H87">
        <f t="shared" si="7"/>
        <v>16.300000000000008</v>
      </c>
      <c r="I87">
        <v>0</v>
      </c>
      <c r="K87">
        <f t="shared" si="8"/>
        <v>0</v>
      </c>
      <c r="L87">
        <f t="shared" si="2"/>
        <v>1</v>
      </c>
      <c r="M87">
        <f t="shared" si="3"/>
        <v>1.6</v>
      </c>
      <c r="N87">
        <f t="shared" si="4"/>
        <v>0</v>
      </c>
      <c r="O87" s="5">
        <f t="shared" si="5"/>
        <v>17.900000000000009</v>
      </c>
      <c r="P87">
        <f t="shared" si="6"/>
        <v>0</v>
      </c>
      <c r="S87" s="3">
        <v>43886</v>
      </c>
      <c r="T87">
        <v>56</v>
      </c>
      <c r="U87" t="s">
        <v>103</v>
      </c>
      <c r="V87">
        <v>0</v>
      </c>
      <c r="W87">
        <v>1</v>
      </c>
      <c r="X87">
        <v>1.6</v>
      </c>
      <c r="Y87">
        <v>16</v>
      </c>
      <c r="Z87">
        <v>0</v>
      </c>
      <c r="AA87">
        <v>16.8</v>
      </c>
      <c r="AB87">
        <v>0</v>
      </c>
      <c r="AC87">
        <v>0</v>
      </c>
      <c r="AD87">
        <v>0</v>
      </c>
      <c r="AE87">
        <f t="shared" si="9"/>
        <v>2.285714285714286</v>
      </c>
    </row>
    <row r="88" spans="1:31" x14ac:dyDescent="0.25">
      <c r="A88" s="4">
        <v>43888</v>
      </c>
      <c r="B88">
        <v>58</v>
      </c>
      <c r="C88">
        <v>2.285714285714286</v>
      </c>
      <c r="D88">
        <v>0.7</v>
      </c>
      <c r="E88">
        <f t="shared" si="0"/>
        <v>105</v>
      </c>
      <c r="F88">
        <v>0.5</v>
      </c>
      <c r="G88">
        <f t="shared" si="1"/>
        <v>52.5</v>
      </c>
      <c r="H88">
        <f t="shared" si="7"/>
        <v>17.900000000000009</v>
      </c>
      <c r="I88">
        <v>5</v>
      </c>
      <c r="K88">
        <f t="shared" si="8"/>
        <v>0</v>
      </c>
      <c r="L88">
        <f t="shared" si="2"/>
        <v>1</v>
      </c>
      <c r="M88">
        <f t="shared" si="3"/>
        <v>1.6</v>
      </c>
      <c r="N88">
        <f t="shared" si="4"/>
        <v>0</v>
      </c>
      <c r="O88" s="5">
        <f t="shared" si="5"/>
        <v>14.500000000000009</v>
      </c>
      <c r="P88">
        <f t="shared" si="6"/>
        <v>0</v>
      </c>
      <c r="S88" s="3">
        <v>43887</v>
      </c>
      <c r="T88">
        <v>57</v>
      </c>
      <c r="U88" t="s">
        <v>103</v>
      </c>
      <c r="V88">
        <v>0</v>
      </c>
      <c r="W88">
        <v>1</v>
      </c>
      <c r="X88">
        <v>1.6</v>
      </c>
      <c r="Y88">
        <v>18</v>
      </c>
      <c r="Z88">
        <v>0</v>
      </c>
      <c r="AA88">
        <v>18.399999999999999</v>
      </c>
      <c r="AB88">
        <v>0</v>
      </c>
      <c r="AC88">
        <v>0</v>
      </c>
      <c r="AD88">
        <v>0</v>
      </c>
      <c r="AE88">
        <f t="shared" si="9"/>
        <v>2.285714285714286</v>
      </c>
    </row>
    <row r="89" spans="1:31" x14ac:dyDescent="0.25">
      <c r="A89" s="4">
        <v>43889</v>
      </c>
      <c r="B89">
        <v>59</v>
      </c>
      <c r="C89">
        <v>2.285714285714286</v>
      </c>
      <c r="D89">
        <v>0.7</v>
      </c>
      <c r="E89">
        <f t="shared" si="0"/>
        <v>105</v>
      </c>
      <c r="F89">
        <v>0.5</v>
      </c>
      <c r="G89">
        <f t="shared" si="1"/>
        <v>52.5</v>
      </c>
      <c r="H89">
        <f t="shared" si="7"/>
        <v>14.500000000000009</v>
      </c>
      <c r="I89">
        <v>0</v>
      </c>
      <c r="K89">
        <f t="shared" si="8"/>
        <v>0</v>
      </c>
      <c r="L89">
        <f t="shared" si="2"/>
        <v>1</v>
      </c>
      <c r="M89">
        <f t="shared" si="3"/>
        <v>1.6</v>
      </c>
      <c r="N89">
        <f t="shared" si="4"/>
        <v>0</v>
      </c>
      <c r="O89" s="5">
        <f t="shared" si="5"/>
        <v>16.100000000000009</v>
      </c>
      <c r="P89">
        <f t="shared" si="6"/>
        <v>0</v>
      </c>
      <c r="S89" s="3">
        <v>43888</v>
      </c>
      <c r="T89">
        <v>58</v>
      </c>
      <c r="U89" t="s">
        <v>103</v>
      </c>
      <c r="V89">
        <v>5</v>
      </c>
      <c r="W89">
        <v>1</v>
      </c>
      <c r="X89">
        <v>1.6</v>
      </c>
      <c r="Y89">
        <v>14</v>
      </c>
      <c r="Z89">
        <v>0</v>
      </c>
      <c r="AA89">
        <v>14.9</v>
      </c>
      <c r="AB89">
        <v>0</v>
      </c>
      <c r="AC89">
        <v>0</v>
      </c>
      <c r="AD89">
        <v>0</v>
      </c>
      <c r="AE89">
        <f t="shared" si="9"/>
        <v>2.285714285714286</v>
      </c>
    </row>
    <row r="90" spans="1:31" x14ac:dyDescent="0.25">
      <c r="A90" s="4">
        <v>43891</v>
      </c>
      <c r="B90">
        <v>60</v>
      </c>
      <c r="C90">
        <v>2.4285714285714288</v>
      </c>
      <c r="D90">
        <v>0.7</v>
      </c>
      <c r="E90">
        <f t="shared" si="0"/>
        <v>105</v>
      </c>
      <c r="F90">
        <v>0.5</v>
      </c>
      <c r="G90">
        <f t="shared" si="1"/>
        <v>52.5</v>
      </c>
      <c r="H90">
        <f t="shared" si="7"/>
        <v>16.100000000000009</v>
      </c>
      <c r="I90">
        <v>0</v>
      </c>
      <c r="K90">
        <f t="shared" si="8"/>
        <v>0</v>
      </c>
      <c r="L90">
        <f t="shared" si="2"/>
        <v>1</v>
      </c>
      <c r="M90">
        <f t="shared" si="3"/>
        <v>1.7000000000000002</v>
      </c>
      <c r="N90">
        <f t="shared" si="4"/>
        <v>0</v>
      </c>
      <c r="O90" s="5">
        <f t="shared" si="5"/>
        <v>17.800000000000008</v>
      </c>
      <c r="P90">
        <f t="shared" si="6"/>
        <v>0</v>
      </c>
      <c r="S90" s="3">
        <v>43889</v>
      </c>
      <c r="T90">
        <v>59</v>
      </c>
      <c r="U90" t="s">
        <v>103</v>
      </c>
      <c r="V90">
        <v>0</v>
      </c>
      <c r="W90">
        <v>1</v>
      </c>
      <c r="X90">
        <v>1.6</v>
      </c>
      <c r="Y90">
        <v>16</v>
      </c>
      <c r="Z90">
        <v>0</v>
      </c>
      <c r="AA90">
        <v>16.5</v>
      </c>
      <c r="AB90">
        <v>0</v>
      </c>
      <c r="AC90">
        <v>0</v>
      </c>
      <c r="AD90">
        <v>0</v>
      </c>
      <c r="AE90">
        <f t="shared" si="9"/>
        <v>2.285714285714286</v>
      </c>
    </row>
    <row r="91" spans="1:31" x14ac:dyDescent="0.25">
      <c r="A91" s="4">
        <v>43892</v>
      </c>
      <c r="B91">
        <v>61</v>
      </c>
      <c r="C91">
        <v>2.4285714285714288</v>
      </c>
      <c r="D91">
        <v>0.7</v>
      </c>
      <c r="E91">
        <f t="shared" si="0"/>
        <v>105</v>
      </c>
      <c r="F91">
        <v>0.5</v>
      </c>
      <c r="G91">
        <f t="shared" si="1"/>
        <v>52.5</v>
      </c>
      <c r="H91">
        <f t="shared" si="7"/>
        <v>17.800000000000008</v>
      </c>
      <c r="I91">
        <v>0</v>
      </c>
      <c r="K91">
        <f t="shared" si="8"/>
        <v>0</v>
      </c>
      <c r="L91">
        <f t="shared" si="2"/>
        <v>1</v>
      </c>
      <c r="M91">
        <f t="shared" si="3"/>
        <v>1.7000000000000002</v>
      </c>
      <c r="N91">
        <f t="shared" si="4"/>
        <v>0</v>
      </c>
      <c r="O91" s="5">
        <f t="shared" si="5"/>
        <v>19.500000000000007</v>
      </c>
      <c r="P91">
        <f t="shared" si="6"/>
        <v>0</v>
      </c>
      <c r="S91" s="3">
        <v>43891</v>
      </c>
      <c r="T91">
        <v>60</v>
      </c>
      <c r="U91" t="s">
        <v>103</v>
      </c>
      <c r="V91">
        <v>0</v>
      </c>
      <c r="W91">
        <v>1</v>
      </c>
      <c r="X91">
        <v>1.7</v>
      </c>
      <c r="Y91">
        <v>17</v>
      </c>
      <c r="Z91">
        <v>0</v>
      </c>
      <c r="AA91">
        <v>18.3</v>
      </c>
      <c r="AB91">
        <v>0</v>
      </c>
      <c r="AC91">
        <v>0</v>
      </c>
      <c r="AD91">
        <v>0</v>
      </c>
      <c r="AE91">
        <f t="shared" si="9"/>
        <v>2.4285714285714288</v>
      </c>
    </row>
    <row r="92" spans="1:31" x14ac:dyDescent="0.25">
      <c r="A92" s="4">
        <v>43893</v>
      </c>
      <c r="B92">
        <v>62</v>
      </c>
      <c r="C92">
        <v>2.4285714285714288</v>
      </c>
      <c r="D92">
        <v>0.7</v>
      </c>
      <c r="E92">
        <f t="shared" si="0"/>
        <v>105</v>
      </c>
      <c r="F92">
        <v>0.5</v>
      </c>
      <c r="G92">
        <f t="shared" si="1"/>
        <v>52.5</v>
      </c>
      <c r="H92">
        <f t="shared" si="7"/>
        <v>19.500000000000007</v>
      </c>
      <c r="I92">
        <v>4.9000000000000004</v>
      </c>
      <c r="K92">
        <f t="shared" si="8"/>
        <v>0</v>
      </c>
      <c r="L92">
        <f t="shared" si="2"/>
        <v>1</v>
      </c>
      <c r="M92">
        <f t="shared" si="3"/>
        <v>1.7000000000000002</v>
      </c>
      <c r="N92">
        <f t="shared" si="4"/>
        <v>0</v>
      </c>
      <c r="O92" s="5">
        <f t="shared" si="5"/>
        <v>16.300000000000008</v>
      </c>
      <c r="P92">
        <f t="shared" si="6"/>
        <v>0</v>
      </c>
      <c r="S92" s="3">
        <v>43892</v>
      </c>
      <c r="T92">
        <v>61</v>
      </c>
      <c r="U92" t="s">
        <v>103</v>
      </c>
      <c r="V92">
        <v>0</v>
      </c>
      <c r="W92">
        <v>1</v>
      </c>
      <c r="X92">
        <v>1.7</v>
      </c>
      <c r="Y92">
        <v>19</v>
      </c>
      <c r="Z92">
        <v>0</v>
      </c>
      <c r="AA92">
        <v>20</v>
      </c>
      <c r="AB92">
        <v>0</v>
      </c>
      <c r="AC92">
        <v>0</v>
      </c>
      <c r="AD92">
        <v>0</v>
      </c>
      <c r="AE92">
        <f t="shared" si="9"/>
        <v>2.4285714285714288</v>
      </c>
    </row>
    <row r="93" spans="1:31" x14ac:dyDescent="0.25">
      <c r="A93" s="4">
        <v>43894</v>
      </c>
      <c r="B93">
        <v>63</v>
      </c>
      <c r="C93">
        <v>2.4285714285714288</v>
      </c>
      <c r="D93">
        <v>0.7</v>
      </c>
      <c r="E93">
        <f t="shared" si="0"/>
        <v>105</v>
      </c>
      <c r="F93">
        <v>0.5</v>
      </c>
      <c r="G93">
        <f t="shared" si="1"/>
        <v>52.5</v>
      </c>
      <c r="H93">
        <f t="shared" si="7"/>
        <v>16.300000000000008</v>
      </c>
      <c r="I93">
        <v>0</v>
      </c>
      <c r="K93">
        <f t="shared" si="8"/>
        <v>0</v>
      </c>
      <c r="L93">
        <f t="shared" si="2"/>
        <v>1</v>
      </c>
      <c r="M93">
        <f t="shared" si="3"/>
        <v>1.7000000000000002</v>
      </c>
      <c r="N93">
        <f t="shared" si="4"/>
        <v>0</v>
      </c>
      <c r="O93" s="5">
        <f t="shared" si="5"/>
        <v>18.000000000000007</v>
      </c>
      <c r="P93">
        <f t="shared" si="6"/>
        <v>0</v>
      </c>
      <c r="S93" s="3">
        <v>43893</v>
      </c>
      <c r="T93">
        <v>62</v>
      </c>
      <c r="U93" t="s">
        <v>103</v>
      </c>
      <c r="V93">
        <v>4.9000000000000004</v>
      </c>
      <c r="W93">
        <v>1</v>
      </c>
      <c r="X93">
        <v>1.7</v>
      </c>
      <c r="Y93">
        <v>16</v>
      </c>
      <c r="Z93">
        <v>0</v>
      </c>
      <c r="AA93">
        <v>16.8</v>
      </c>
      <c r="AB93">
        <v>0</v>
      </c>
      <c r="AC93">
        <v>0</v>
      </c>
      <c r="AD93">
        <v>0</v>
      </c>
      <c r="AE93">
        <f t="shared" si="9"/>
        <v>2.4285714285714288</v>
      </c>
    </row>
    <row r="94" spans="1:31" x14ac:dyDescent="0.25">
      <c r="A94" s="4">
        <v>43895</v>
      </c>
      <c r="B94">
        <v>64</v>
      </c>
      <c r="C94">
        <v>2.4285714285714288</v>
      </c>
      <c r="D94">
        <v>0.7</v>
      </c>
      <c r="E94">
        <f t="shared" si="0"/>
        <v>105</v>
      </c>
      <c r="F94">
        <v>0.5</v>
      </c>
      <c r="G94">
        <f t="shared" si="1"/>
        <v>52.5</v>
      </c>
      <c r="H94">
        <f t="shared" si="7"/>
        <v>18.000000000000007</v>
      </c>
      <c r="I94">
        <v>0</v>
      </c>
      <c r="K94">
        <f t="shared" si="8"/>
        <v>0</v>
      </c>
      <c r="L94">
        <f t="shared" si="2"/>
        <v>1</v>
      </c>
      <c r="M94">
        <f t="shared" si="3"/>
        <v>1.7000000000000002</v>
      </c>
      <c r="N94">
        <f t="shared" si="4"/>
        <v>0</v>
      </c>
      <c r="O94" s="5">
        <f t="shared" si="5"/>
        <v>19.700000000000006</v>
      </c>
      <c r="P94">
        <f t="shared" si="6"/>
        <v>0</v>
      </c>
      <c r="S94" s="3">
        <v>43894</v>
      </c>
      <c r="T94">
        <v>63</v>
      </c>
      <c r="U94" t="s">
        <v>103</v>
      </c>
      <c r="V94">
        <v>0</v>
      </c>
      <c r="W94">
        <v>1</v>
      </c>
      <c r="X94">
        <v>1.7</v>
      </c>
      <c r="Y94">
        <v>18</v>
      </c>
      <c r="Z94">
        <v>0</v>
      </c>
      <c r="AA94">
        <v>18.600000000000001</v>
      </c>
      <c r="AB94">
        <v>0</v>
      </c>
      <c r="AC94">
        <v>0</v>
      </c>
      <c r="AD94">
        <v>0</v>
      </c>
      <c r="AE94">
        <f t="shared" si="9"/>
        <v>2.4285714285714288</v>
      </c>
    </row>
    <row r="95" spans="1:31" x14ac:dyDescent="0.25">
      <c r="A95" s="4">
        <v>43896</v>
      </c>
      <c r="B95">
        <v>65</v>
      </c>
      <c r="C95">
        <v>2.4285714285714288</v>
      </c>
      <c r="D95">
        <v>0.7</v>
      </c>
      <c r="E95">
        <f t="shared" si="0"/>
        <v>105</v>
      </c>
      <c r="F95">
        <v>0.5</v>
      </c>
      <c r="G95">
        <f t="shared" si="1"/>
        <v>52.5</v>
      </c>
      <c r="H95">
        <f t="shared" si="7"/>
        <v>19.700000000000006</v>
      </c>
      <c r="I95">
        <v>0</v>
      </c>
      <c r="K95">
        <f t="shared" si="8"/>
        <v>0</v>
      </c>
      <c r="L95">
        <f t="shared" si="2"/>
        <v>1</v>
      </c>
      <c r="M95">
        <f t="shared" si="3"/>
        <v>1.7000000000000002</v>
      </c>
      <c r="N95">
        <f t="shared" si="4"/>
        <v>0</v>
      </c>
      <c r="O95" s="5">
        <f t="shared" si="5"/>
        <v>21.400000000000006</v>
      </c>
      <c r="P95">
        <f t="shared" si="6"/>
        <v>0</v>
      </c>
      <c r="S95" s="3">
        <v>43895</v>
      </c>
      <c r="T95">
        <v>64</v>
      </c>
      <c r="U95" t="s">
        <v>103</v>
      </c>
      <c r="V95">
        <v>0</v>
      </c>
      <c r="W95">
        <v>1</v>
      </c>
      <c r="X95">
        <v>1.7</v>
      </c>
      <c r="Y95">
        <v>19</v>
      </c>
      <c r="Z95">
        <v>0</v>
      </c>
      <c r="AA95">
        <v>20.3</v>
      </c>
      <c r="AB95">
        <v>0</v>
      </c>
      <c r="AC95">
        <v>0</v>
      </c>
      <c r="AD95">
        <v>0</v>
      </c>
      <c r="AE95">
        <f t="shared" si="9"/>
        <v>2.4285714285714288</v>
      </c>
    </row>
    <row r="96" spans="1:31" x14ac:dyDescent="0.25">
      <c r="A96" s="4">
        <v>43897</v>
      </c>
      <c r="B96">
        <v>66</v>
      </c>
      <c r="C96">
        <v>2.4285714285714288</v>
      </c>
      <c r="D96">
        <v>0.7</v>
      </c>
      <c r="E96">
        <f t="shared" ref="E96:E159" si="10">150*D96</f>
        <v>105</v>
      </c>
      <c r="F96">
        <v>0.5</v>
      </c>
      <c r="G96">
        <f t="shared" ref="G96:G159" si="11">+E96*F96</f>
        <v>52.5</v>
      </c>
      <c r="H96">
        <f t="shared" si="7"/>
        <v>21.400000000000006</v>
      </c>
      <c r="I96">
        <v>4.9000000000000004</v>
      </c>
      <c r="K96">
        <f t="shared" si="8"/>
        <v>0</v>
      </c>
      <c r="L96">
        <f t="shared" ref="L96:L159" si="12">+IF((E96-O96)/((1-F96)*E96)&gt;1,1,(E96-O96)/((1-F96)*E96))</f>
        <v>1</v>
      </c>
      <c r="M96">
        <f t="shared" ref="M96:M159" si="13">+C96*0.7</f>
        <v>1.7000000000000002</v>
      </c>
      <c r="N96">
        <f t="shared" ref="N96:N159" si="14">+IF(I96+K96-M96-H96&gt;0,I96+K96-M96-H96,0)</f>
        <v>0</v>
      </c>
      <c r="O96" s="5">
        <f t="shared" ref="O96:O159" si="15">IF(H96-I96-K96+M96+N96&lt;0,0,H96-I96-K96+M96+N96)</f>
        <v>18.200000000000006</v>
      </c>
      <c r="P96">
        <f t="shared" ref="P96:P159" si="16">+K96/0.7</f>
        <v>0</v>
      </c>
      <c r="S96" s="3">
        <v>43896</v>
      </c>
      <c r="T96">
        <v>65</v>
      </c>
      <c r="U96" t="s">
        <v>103</v>
      </c>
      <c r="V96">
        <v>0</v>
      </c>
      <c r="W96">
        <v>1</v>
      </c>
      <c r="X96">
        <v>1.7</v>
      </c>
      <c r="Y96">
        <v>21</v>
      </c>
      <c r="Z96">
        <v>0</v>
      </c>
      <c r="AA96">
        <v>22.1</v>
      </c>
      <c r="AB96">
        <v>0</v>
      </c>
      <c r="AC96">
        <v>0</v>
      </c>
      <c r="AD96">
        <v>0</v>
      </c>
      <c r="AE96">
        <f t="shared" si="9"/>
        <v>2.4285714285714288</v>
      </c>
    </row>
    <row r="97" spans="1:31" x14ac:dyDescent="0.25">
      <c r="A97" s="4">
        <v>43898</v>
      </c>
      <c r="B97">
        <v>67</v>
      </c>
      <c r="C97">
        <v>2.4285714285714288</v>
      </c>
      <c r="D97">
        <v>0.7</v>
      </c>
      <c r="E97">
        <f t="shared" si="10"/>
        <v>105</v>
      </c>
      <c r="F97">
        <v>0.5</v>
      </c>
      <c r="G97">
        <f t="shared" si="11"/>
        <v>52.5</v>
      </c>
      <c r="H97">
        <f t="shared" ref="H97:H160" si="17">+O96</f>
        <v>18.200000000000006</v>
      </c>
      <c r="I97">
        <v>0</v>
      </c>
      <c r="K97">
        <f t="shared" ref="K97:K160" si="18">+IF(H96-I96-K96+M96+N96&gt;=G96,O96,0)</f>
        <v>0</v>
      </c>
      <c r="L97">
        <f t="shared" si="12"/>
        <v>1</v>
      </c>
      <c r="M97">
        <f t="shared" si="13"/>
        <v>1.7000000000000002</v>
      </c>
      <c r="N97">
        <f t="shared" si="14"/>
        <v>0</v>
      </c>
      <c r="O97" s="5">
        <f t="shared" si="15"/>
        <v>19.900000000000006</v>
      </c>
      <c r="P97">
        <f t="shared" si="16"/>
        <v>0</v>
      </c>
      <c r="S97" s="3">
        <v>43897</v>
      </c>
      <c r="T97">
        <v>66</v>
      </c>
      <c r="U97" t="s">
        <v>103</v>
      </c>
      <c r="V97">
        <v>4.9000000000000004</v>
      </c>
      <c r="W97">
        <v>1</v>
      </c>
      <c r="X97">
        <v>1.7</v>
      </c>
      <c r="Y97">
        <v>18</v>
      </c>
      <c r="Z97">
        <v>0</v>
      </c>
      <c r="AA97">
        <v>18.899999999999999</v>
      </c>
      <c r="AB97">
        <v>0</v>
      </c>
      <c r="AC97">
        <v>0</v>
      </c>
      <c r="AD97">
        <v>0</v>
      </c>
      <c r="AE97">
        <f t="shared" ref="AE97:AE160" si="19">+X97/0.7</f>
        <v>2.4285714285714288</v>
      </c>
    </row>
    <row r="98" spans="1:31" x14ac:dyDescent="0.25">
      <c r="A98" s="4">
        <v>43899</v>
      </c>
      <c r="B98">
        <v>68</v>
      </c>
      <c r="C98">
        <v>2.4285714285714288</v>
      </c>
      <c r="D98">
        <v>0.7</v>
      </c>
      <c r="E98">
        <f t="shared" si="10"/>
        <v>105</v>
      </c>
      <c r="F98">
        <v>0.5</v>
      </c>
      <c r="G98">
        <f t="shared" si="11"/>
        <v>52.5</v>
      </c>
      <c r="H98">
        <f t="shared" si="17"/>
        <v>19.900000000000006</v>
      </c>
      <c r="I98">
        <v>0</v>
      </c>
      <c r="K98">
        <f t="shared" si="18"/>
        <v>0</v>
      </c>
      <c r="L98">
        <f t="shared" si="12"/>
        <v>1</v>
      </c>
      <c r="M98">
        <f t="shared" si="13"/>
        <v>1.7000000000000002</v>
      </c>
      <c r="N98">
        <f t="shared" si="14"/>
        <v>0</v>
      </c>
      <c r="O98" s="5">
        <f t="shared" si="15"/>
        <v>21.600000000000005</v>
      </c>
      <c r="P98">
        <f t="shared" si="16"/>
        <v>0</v>
      </c>
      <c r="S98" s="3">
        <v>43898</v>
      </c>
      <c r="T98">
        <v>67</v>
      </c>
      <c r="U98" t="s">
        <v>103</v>
      </c>
      <c r="V98">
        <v>0</v>
      </c>
      <c r="W98">
        <v>1</v>
      </c>
      <c r="X98">
        <v>1.7</v>
      </c>
      <c r="Y98">
        <v>20</v>
      </c>
      <c r="Z98">
        <v>0</v>
      </c>
      <c r="AA98">
        <v>20.6</v>
      </c>
      <c r="AB98">
        <v>0</v>
      </c>
      <c r="AC98">
        <v>0</v>
      </c>
      <c r="AD98">
        <v>0</v>
      </c>
      <c r="AE98">
        <f t="shared" si="19"/>
        <v>2.4285714285714288</v>
      </c>
    </row>
    <row r="99" spans="1:31" x14ac:dyDescent="0.25">
      <c r="A99" s="4">
        <v>43900</v>
      </c>
      <c r="B99">
        <v>69</v>
      </c>
      <c r="C99">
        <v>2.4285714285714288</v>
      </c>
      <c r="D99">
        <v>0.7</v>
      </c>
      <c r="E99">
        <f t="shared" si="10"/>
        <v>105</v>
      </c>
      <c r="F99">
        <v>0.5</v>
      </c>
      <c r="G99">
        <f t="shared" si="11"/>
        <v>52.5</v>
      </c>
      <c r="H99">
        <f t="shared" si="17"/>
        <v>21.600000000000005</v>
      </c>
      <c r="I99">
        <v>0</v>
      </c>
      <c r="K99">
        <f t="shared" si="18"/>
        <v>0</v>
      </c>
      <c r="L99">
        <f t="shared" si="12"/>
        <v>1</v>
      </c>
      <c r="M99">
        <f t="shared" si="13"/>
        <v>1.7000000000000002</v>
      </c>
      <c r="N99">
        <f t="shared" si="14"/>
        <v>0</v>
      </c>
      <c r="O99" s="5">
        <f t="shared" si="15"/>
        <v>23.300000000000004</v>
      </c>
      <c r="P99">
        <f t="shared" si="16"/>
        <v>0</v>
      </c>
      <c r="S99" s="3">
        <v>43899</v>
      </c>
      <c r="T99">
        <v>68</v>
      </c>
      <c r="U99" t="s">
        <v>103</v>
      </c>
      <c r="V99">
        <v>0</v>
      </c>
      <c r="W99">
        <v>1</v>
      </c>
      <c r="X99">
        <v>1.7</v>
      </c>
      <c r="Y99">
        <v>21</v>
      </c>
      <c r="Z99">
        <v>0</v>
      </c>
      <c r="AA99">
        <v>22.4</v>
      </c>
      <c r="AB99">
        <v>0</v>
      </c>
      <c r="AC99">
        <v>0</v>
      </c>
      <c r="AD99">
        <v>0</v>
      </c>
      <c r="AE99">
        <f t="shared" si="19"/>
        <v>2.4285714285714288</v>
      </c>
    </row>
    <row r="100" spans="1:31" x14ac:dyDescent="0.25">
      <c r="A100" s="4">
        <v>43901</v>
      </c>
      <c r="B100">
        <v>70</v>
      </c>
      <c r="C100">
        <v>2.7142857142857144</v>
      </c>
      <c r="D100">
        <v>0.7</v>
      </c>
      <c r="E100">
        <f t="shared" si="10"/>
        <v>105</v>
      </c>
      <c r="F100">
        <v>0.5</v>
      </c>
      <c r="G100">
        <f t="shared" si="11"/>
        <v>52.5</v>
      </c>
      <c r="H100">
        <f t="shared" si="17"/>
        <v>23.300000000000004</v>
      </c>
      <c r="I100">
        <v>0</v>
      </c>
      <c r="K100">
        <f t="shared" si="18"/>
        <v>0</v>
      </c>
      <c r="L100">
        <f t="shared" si="12"/>
        <v>1</v>
      </c>
      <c r="M100">
        <f t="shared" si="13"/>
        <v>1.9</v>
      </c>
      <c r="N100">
        <f t="shared" si="14"/>
        <v>0</v>
      </c>
      <c r="O100" s="5">
        <f t="shared" si="15"/>
        <v>25.200000000000003</v>
      </c>
      <c r="P100">
        <f t="shared" si="16"/>
        <v>0</v>
      </c>
      <c r="S100" s="3">
        <v>43900</v>
      </c>
      <c r="T100">
        <v>69</v>
      </c>
      <c r="U100" t="s">
        <v>103</v>
      </c>
      <c r="V100">
        <v>0</v>
      </c>
      <c r="W100">
        <v>1</v>
      </c>
      <c r="X100">
        <v>1.7</v>
      </c>
      <c r="Y100">
        <v>23</v>
      </c>
      <c r="Z100">
        <v>0</v>
      </c>
      <c r="AA100">
        <v>24.1</v>
      </c>
      <c r="AB100">
        <v>0</v>
      </c>
      <c r="AC100">
        <v>0</v>
      </c>
      <c r="AD100">
        <v>0</v>
      </c>
      <c r="AE100">
        <f t="shared" si="19"/>
        <v>2.4285714285714288</v>
      </c>
    </row>
    <row r="101" spans="1:31" x14ac:dyDescent="0.25">
      <c r="A101" s="4">
        <v>43902</v>
      </c>
      <c r="B101">
        <v>71</v>
      </c>
      <c r="C101">
        <v>2.7142857142857144</v>
      </c>
      <c r="D101">
        <v>0.7</v>
      </c>
      <c r="E101">
        <f t="shared" si="10"/>
        <v>105</v>
      </c>
      <c r="F101">
        <v>0.5</v>
      </c>
      <c r="G101">
        <f t="shared" si="11"/>
        <v>52.5</v>
      </c>
      <c r="H101">
        <f t="shared" si="17"/>
        <v>25.200000000000003</v>
      </c>
      <c r="I101">
        <v>0</v>
      </c>
      <c r="K101">
        <f t="shared" si="18"/>
        <v>0</v>
      </c>
      <c r="L101">
        <f t="shared" si="12"/>
        <v>1</v>
      </c>
      <c r="M101">
        <f t="shared" si="13"/>
        <v>1.9</v>
      </c>
      <c r="N101">
        <f t="shared" si="14"/>
        <v>0</v>
      </c>
      <c r="O101" s="5">
        <f t="shared" si="15"/>
        <v>27.1</v>
      </c>
      <c r="P101">
        <f t="shared" si="16"/>
        <v>0</v>
      </c>
      <c r="S101" s="3">
        <v>43901</v>
      </c>
      <c r="T101">
        <v>70</v>
      </c>
      <c r="U101" t="s">
        <v>103</v>
      </c>
      <c r="V101">
        <v>0</v>
      </c>
      <c r="W101">
        <v>1</v>
      </c>
      <c r="X101">
        <v>1.9</v>
      </c>
      <c r="Y101">
        <v>25</v>
      </c>
      <c r="Z101">
        <v>0</v>
      </c>
      <c r="AA101">
        <v>26</v>
      </c>
      <c r="AB101">
        <v>0</v>
      </c>
      <c r="AC101">
        <v>0</v>
      </c>
      <c r="AD101">
        <v>0</v>
      </c>
      <c r="AE101">
        <f t="shared" si="19"/>
        <v>2.7142857142857144</v>
      </c>
    </row>
    <row r="102" spans="1:31" x14ac:dyDescent="0.25">
      <c r="A102" s="4">
        <v>43903</v>
      </c>
      <c r="B102">
        <v>72</v>
      </c>
      <c r="C102">
        <v>2.7142857142857144</v>
      </c>
      <c r="D102">
        <v>0.7</v>
      </c>
      <c r="E102">
        <f t="shared" si="10"/>
        <v>105</v>
      </c>
      <c r="F102">
        <v>0.5</v>
      </c>
      <c r="G102">
        <f t="shared" si="11"/>
        <v>52.5</v>
      </c>
      <c r="H102">
        <f t="shared" si="17"/>
        <v>27.1</v>
      </c>
      <c r="I102">
        <v>4.8</v>
      </c>
      <c r="K102">
        <f t="shared" si="18"/>
        <v>0</v>
      </c>
      <c r="L102">
        <f t="shared" si="12"/>
        <v>1</v>
      </c>
      <c r="M102">
        <f t="shared" si="13"/>
        <v>1.9</v>
      </c>
      <c r="N102">
        <f t="shared" si="14"/>
        <v>0</v>
      </c>
      <c r="O102" s="5">
        <f t="shared" si="15"/>
        <v>24.2</v>
      </c>
      <c r="P102">
        <f t="shared" si="16"/>
        <v>0</v>
      </c>
      <c r="S102" s="3">
        <v>43902</v>
      </c>
      <c r="T102">
        <v>71</v>
      </c>
      <c r="U102" t="s">
        <v>103</v>
      </c>
      <c r="V102">
        <v>0</v>
      </c>
      <c r="W102">
        <v>1</v>
      </c>
      <c r="X102">
        <v>1.9</v>
      </c>
      <c r="Y102">
        <v>27</v>
      </c>
      <c r="Z102">
        <v>0</v>
      </c>
      <c r="AA102">
        <v>27.9</v>
      </c>
      <c r="AB102">
        <v>0</v>
      </c>
      <c r="AC102">
        <v>0</v>
      </c>
      <c r="AD102">
        <v>0</v>
      </c>
      <c r="AE102">
        <f t="shared" si="19"/>
        <v>2.7142857142857144</v>
      </c>
    </row>
    <row r="103" spans="1:31" x14ac:dyDescent="0.25">
      <c r="A103" s="4">
        <v>43904</v>
      </c>
      <c r="B103">
        <v>73</v>
      </c>
      <c r="C103">
        <v>2.7142857142857144</v>
      </c>
      <c r="D103">
        <v>0.7</v>
      </c>
      <c r="E103">
        <f t="shared" si="10"/>
        <v>105</v>
      </c>
      <c r="F103">
        <v>0.5</v>
      </c>
      <c r="G103">
        <f t="shared" si="11"/>
        <v>52.5</v>
      </c>
      <c r="H103">
        <f t="shared" si="17"/>
        <v>24.2</v>
      </c>
      <c r="I103">
        <v>0</v>
      </c>
      <c r="K103">
        <f t="shared" si="18"/>
        <v>0</v>
      </c>
      <c r="L103">
        <f t="shared" si="12"/>
        <v>1</v>
      </c>
      <c r="M103">
        <f t="shared" si="13"/>
        <v>1.9</v>
      </c>
      <c r="N103">
        <f t="shared" si="14"/>
        <v>0</v>
      </c>
      <c r="O103" s="5">
        <f t="shared" si="15"/>
        <v>26.099999999999998</v>
      </c>
      <c r="P103">
        <f t="shared" si="16"/>
        <v>0</v>
      </c>
      <c r="S103" s="3">
        <v>43903</v>
      </c>
      <c r="T103">
        <v>72</v>
      </c>
      <c r="U103" t="s">
        <v>103</v>
      </c>
      <c r="V103">
        <v>4.8</v>
      </c>
      <c r="W103">
        <v>1</v>
      </c>
      <c r="X103">
        <v>1.9</v>
      </c>
      <c r="Y103">
        <v>24</v>
      </c>
      <c r="Z103">
        <v>0</v>
      </c>
      <c r="AA103">
        <v>25</v>
      </c>
      <c r="AB103">
        <v>0</v>
      </c>
      <c r="AC103">
        <v>0</v>
      </c>
      <c r="AD103">
        <v>0</v>
      </c>
      <c r="AE103">
        <f t="shared" si="19"/>
        <v>2.7142857142857144</v>
      </c>
    </row>
    <row r="104" spans="1:31" x14ac:dyDescent="0.25">
      <c r="A104" s="4">
        <v>43905</v>
      </c>
      <c r="B104">
        <v>74</v>
      </c>
      <c r="C104">
        <v>2.7142857142857144</v>
      </c>
      <c r="D104">
        <v>0.7</v>
      </c>
      <c r="E104">
        <f t="shared" si="10"/>
        <v>105</v>
      </c>
      <c r="F104">
        <v>0.5</v>
      </c>
      <c r="G104">
        <f t="shared" si="11"/>
        <v>52.5</v>
      </c>
      <c r="H104">
        <f t="shared" si="17"/>
        <v>26.099999999999998</v>
      </c>
      <c r="I104">
        <v>0</v>
      </c>
      <c r="K104">
        <f t="shared" si="18"/>
        <v>0</v>
      </c>
      <c r="L104">
        <f t="shared" si="12"/>
        <v>1</v>
      </c>
      <c r="M104">
        <f t="shared" si="13"/>
        <v>1.9</v>
      </c>
      <c r="N104">
        <f t="shared" si="14"/>
        <v>0</v>
      </c>
      <c r="O104" s="5">
        <f t="shared" si="15"/>
        <v>27.999999999999996</v>
      </c>
      <c r="P104">
        <f t="shared" si="16"/>
        <v>0</v>
      </c>
      <c r="S104" s="3">
        <v>43904</v>
      </c>
      <c r="T104">
        <v>73</v>
      </c>
      <c r="U104" t="s">
        <v>103</v>
      </c>
      <c r="V104">
        <v>0</v>
      </c>
      <c r="W104">
        <v>1</v>
      </c>
      <c r="X104">
        <v>1.9</v>
      </c>
      <c r="Y104">
        <v>26</v>
      </c>
      <c r="Z104">
        <v>0</v>
      </c>
      <c r="AA104">
        <v>26.9</v>
      </c>
      <c r="AB104">
        <v>0</v>
      </c>
      <c r="AC104">
        <v>0</v>
      </c>
      <c r="AD104">
        <v>0</v>
      </c>
      <c r="AE104">
        <f t="shared" si="19"/>
        <v>2.7142857142857144</v>
      </c>
    </row>
    <row r="105" spans="1:31" x14ac:dyDescent="0.25">
      <c r="A105" s="4">
        <v>43906</v>
      </c>
      <c r="B105">
        <v>75</v>
      </c>
      <c r="C105">
        <v>2.7142857142857144</v>
      </c>
      <c r="D105">
        <v>0.7</v>
      </c>
      <c r="E105">
        <f t="shared" si="10"/>
        <v>105</v>
      </c>
      <c r="F105">
        <v>0.5</v>
      </c>
      <c r="G105">
        <f t="shared" si="11"/>
        <v>52.5</v>
      </c>
      <c r="H105">
        <f t="shared" si="17"/>
        <v>27.999999999999996</v>
      </c>
      <c r="I105">
        <v>0</v>
      </c>
      <c r="K105">
        <f t="shared" si="18"/>
        <v>0</v>
      </c>
      <c r="L105">
        <f t="shared" si="12"/>
        <v>1</v>
      </c>
      <c r="M105">
        <f t="shared" si="13"/>
        <v>1.9</v>
      </c>
      <c r="N105">
        <f t="shared" si="14"/>
        <v>0</v>
      </c>
      <c r="O105" s="5">
        <f t="shared" si="15"/>
        <v>29.899999999999995</v>
      </c>
      <c r="P105">
        <f t="shared" si="16"/>
        <v>0</v>
      </c>
      <c r="S105" s="3">
        <v>43905</v>
      </c>
      <c r="T105">
        <v>74</v>
      </c>
      <c r="U105" t="s">
        <v>103</v>
      </c>
      <c r="V105">
        <v>0</v>
      </c>
      <c r="W105">
        <v>1</v>
      </c>
      <c r="X105">
        <v>1.9</v>
      </c>
      <c r="Y105">
        <v>27</v>
      </c>
      <c r="Z105">
        <v>0</v>
      </c>
      <c r="AA105">
        <v>28.8</v>
      </c>
      <c r="AB105">
        <v>0</v>
      </c>
      <c r="AC105">
        <v>0</v>
      </c>
      <c r="AD105">
        <v>0</v>
      </c>
      <c r="AE105">
        <f t="shared" si="19"/>
        <v>2.7142857142857144</v>
      </c>
    </row>
    <row r="106" spans="1:31" x14ac:dyDescent="0.25">
      <c r="A106" s="4">
        <v>43907</v>
      </c>
      <c r="B106">
        <v>76</v>
      </c>
      <c r="C106">
        <v>2.7142857142857144</v>
      </c>
      <c r="D106">
        <v>0.7</v>
      </c>
      <c r="E106">
        <f t="shared" si="10"/>
        <v>105</v>
      </c>
      <c r="F106">
        <v>0.5</v>
      </c>
      <c r="G106">
        <f t="shared" si="11"/>
        <v>52.5</v>
      </c>
      <c r="H106">
        <f t="shared" si="17"/>
        <v>29.899999999999995</v>
      </c>
      <c r="I106">
        <v>4.8</v>
      </c>
      <c r="K106">
        <f t="shared" si="18"/>
        <v>0</v>
      </c>
      <c r="L106">
        <f t="shared" si="12"/>
        <v>1</v>
      </c>
      <c r="M106">
        <f t="shared" si="13"/>
        <v>1.9</v>
      </c>
      <c r="N106">
        <f t="shared" si="14"/>
        <v>0</v>
      </c>
      <c r="O106" s="5">
        <f t="shared" si="15"/>
        <v>26.999999999999993</v>
      </c>
      <c r="P106">
        <f t="shared" si="16"/>
        <v>0</v>
      </c>
      <c r="S106" s="3">
        <v>43906</v>
      </c>
      <c r="T106">
        <v>75</v>
      </c>
      <c r="U106" t="s">
        <v>103</v>
      </c>
      <c r="V106">
        <v>0</v>
      </c>
      <c r="W106">
        <v>1</v>
      </c>
      <c r="X106">
        <v>1.9</v>
      </c>
      <c r="Y106">
        <v>29</v>
      </c>
      <c r="Z106">
        <v>0</v>
      </c>
      <c r="AA106">
        <v>30.7</v>
      </c>
      <c r="AB106">
        <v>0</v>
      </c>
      <c r="AC106">
        <v>0</v>
      </c>
      <c r="AD106">
        <v>0</v>
      </c>
      <c r="AE106">
        <f t="shared" si="19"/>
        <v>2.7142857142857144</v>
      </c>
    </row>
    <row r="107" spans="1:31" x14ac:dyDescent="0.25">
      <c r="A107" s="4">
        <v>43908</v>
      </c>
      <c r="B107">
        <v>77</v>
      </c>
      <c r="C107">
        <v>2.7142857142857144</v>
      </c>
      <c r="D107">
        <v>0.7</v>
      </c>
      <c r="E107">
        <f t="shared" si="10"/>
        <v>105</v>
      </c>
      <c r="F107">
        <v>0.5</v>
      </c>
      <c r="G107">
        <f t="shared" si="11"/>
        <v>52.5</v>
      </c>
      <c r="H107">
        <f t="shared" si="17"/>
        <v>26.999999999999993</v>
      </c>
      <c r="I107">
        <v>0</v>
      </c>
      <c r="K107">
        <f t="shared" si="18"/>
        <v>0</v>
      </c>
      <c r="L107">
        <f t="shared" si="12"/>
        <v>1</v>
      </c>
      <c r="M107">
        <f t="shared" si="13"/>
        <v>1.9</v>
      </c>
      <c r="N107">
        <f t="shared" si="14"/>
        <v>0</v>
      </c>
      <c r="O107" s="5">
        <f t="shared" si="15"/>
        <v>28.899999999999991</v>
      </c>
      <c r="P107">
        <f t="shared" si="16"/>
        <v>0</v>
      </c>
      <c r="S107" s="3">
        <v>43907</v>
      </c>
      <c r="T107">
        <v>76</v>
      </c>
      <c r="U107" t="s">
        <v>103</v>
      </c>
      <c r="V107">
        <v>4.8</v>
      </c>
      <c r="W107">
        <v>1</v>
      </c>
      <c r="X107">
        <v>1.9</v>
      </c>
      <c r="Y107">
        <v>27</v>
      </c>
      <c r="Z107">
        <v>0</v>
      </c>
      <c r="AA107">
        <v>27.8</v>
      </c>
      <c r="AB107">
        <v>0</v>
      </c>
      <c r="AC107">
        <v>0</v>
      </c>
      <c r="AD107">
        <v>0</v>
      </c>
      <c r="AE107">
        <f t="shared" si="19"/>
        <v>2.7142857142857144</v>
      </c>
    </row>
    <row r="108" spans="1:31" x14ac:dyDescent="0.25">
      <c r="A108" s="4">
        <v>43909</v>
      </c>
      <c r="B108">
        <v>78</v>
      </c>
      <c r="C108">
        <v>2.7142857142857144</v>
      </c>
      <c r="D108">
        <v>0.7</v>
      </c>
      <c r="E108">
        <f t="shared" si="10"/>
        <v>105</v>
      </c>
      <c r="F108">
        <v>0.5</v>
      </c>
      <c r="G108">
        <f t="shared" si="11"/>
        <v>52.5</v>
      </c>
      <c r="H108">
        <f t="shared" si="17"/>
        <v>28.899999999999991</v>
      </c>
      <c r="I108">
        <v>0</v>
      </c>
      <c r="K108">
        <f t="shared" si="18"/>
        <v>0</v>
      </c>
      <c r="L108">
        <f t="shared" si="12"/>
        <v>1</v>
      </c>
      <c r="M108">
        <f t="shared" si="13"/>
        <v>1.9</v>
      </c>
      <c r="N108">
        <f t="shared" si="14"/>
        <v>0</v>
      </c>
      <c r="O108" s="5">
        <f t="shared" si="15"/>
        <v>30.79999999999999</v>
      </c>
      <c r="P108">
        <f t="shared" si="16"/>
        <v>0</v>
      </c>
      <c r="S108" s="3">
        <v>43908</v>
      </c>
      <c r="T108">
        <v>77</v>
      </c>
      <c r="U108" t="s">
        <v>103</v>
      </c>
      <c r="V108">
        <v>0</v>
      </c>
      <c r="W108">
        <v>1</v>
      </c>
      <c r="X108">
        <v>1.9</v>
      </c>
      <c r="Y108">
        <v>28</v>
      </c>
      <c r="Z108">
        <v>0</v>
      </c>
      <c r="AA108">
        <v>29.7</v>
      </c>
      <c r="AB108">
        <v>0</v>
      </c>
      <c r="AC108">
        <v>0</v>
      </c>
      <c r="AD108">
        <v>0</v>
      </c>
      <c r="AE108">
        <f t="shared" si="19"/>
        <v>2.7142857142857144</v>
      </c>
    </row>
    <row r="109" spans="1:31" x14ac:dyDescent="0.25">
      <c r="A109" s="4">
        <v>43910</v>
      </c>
      <c r="B109">
        <v>79</v>
      </c>
      <c r="C109">
        <v>2.7142857142857144</v>
      </c>
      <c r="D109">
        <v>0.7</v>
      </c>
      <c r="E109">
        <f t="shared" si="10"/>
        <v>105</v>
      </c>
      <c r="F109">
        <v>0.5</v>
      </c>
      <c r="G109">
        <f t="shared" si="11"/>
        <v>52.5</v>
      </c>
      <c r="H109">
        <f t="shared" si="17"/>
        <v>30.79999999999999</v>
      </c>
      <c r="I109">
        <v>0</v>
      </c>
      <c r="K109">
        <f t="shared" si="18"/>
        <v>0</v>
      </c>
      <c r="L109">
        <f t="shared" si="12"/>
        <v>1</v>
      </c>
      <c r="M109">
        <f t="shared" si="13"/>
        <v>1.9</v>
      </c>
      <c r="N109">
        <f t="shared" si="14"/>
        <v>0</v>
      </c>
      <c r="O109" s="5">
        <f t="shared" si="15"/>
        <v>32.699999999999989</v>
      </c>
      <c r="P109">
        <f t="shared" si="16"/>
        <v>0</v>
      </c>
      <c r="S109" s="3">
        <v>43909</v>
      </c>
      <c r="T109">
        <v>78</v>
      </c>
      <c r="U109" t="s">
        <v>103</v>
      </c>
      <c r="V109">
        <v>0</v>
      </c>
      <c r="W109">
        <v>1</v>
      </c>
      <c r="X109">
        <v>1.9</v>
      </c>
      <c r="Y109">
        <v>30</v>
      </c>
      <c r="Z109">
        <v>0</v>
      </c>
      <c r="AA109">
        <v>31.6</v>
      </c>
      <c r="AB109">
        <v>0</v>
      </c>
      <c r="AC109">
        <v>0</v>
      </c>
      <c r="AD109">
        <v>0</v>
      </c>
      <c r="AE109">
        <f t="shared" si="19"/>
        <v>2.7142857142857144</v>
      </c>
    </row>
    <row r="110" spans="1:31" x14ac:dyDescent="0.25">
      <c r="A110" s="4">
        <v>43911</v>
      </c>
      <c r="B110">
        <v>80</v>
      </c>
      <c r="C110">
        <v>2.8571428571428572</v>
      </c>
      <c r="D110">
        <v>0.7</v>
      </c>
      <c r="E110">
        <f t="shared" si="10"/>
        <v>105</v>
      </c>
      <c r="F110">
        <v>0.5</v>
      </c>
      <c r="G110">
        <f t="shared" si="11"/>
        <v>52.5</v>
      </c>
      <c r="H110">
        <f t="shared" si="17"/>
        <v>32.699999999999989</v>
      </c>
      <c r="I110">
        <v>0</v>
      </c>
      <c r="K110">
        <f t="shared" si="18"/>
        <v>0</v>
      </c>
      <c r="L110">
        <f t="shared" si="12"/>
        <v>1</v>
      </c>
      <c r="M110">
        <f t="shared" si="13"/>
        <v>2</v>
      </c>
      <c r="N110">
        <f t="shared" si="14"/>
        <v>0</v>
      </c>
      <c r="O110" s="5">
        <f t="shared" si="15"/>
        <v>34.699999999999989</v>
      </c>
      <c r="P110">
        <f t="shared" si="16"/>
        <v>0</v>
      </c>
      <c r="S110" s="3">
        <v>43910</v>
      </c>
      <c r="T110">
        <v>79</v>
      </c>
      <c r="U110" t="s">
        <v>103</v>
      </c>
      <c r="V110">
        <v>0</v>
      </c>
      <c r="W110">
        <v>1</v>
      </c>
      <c r="X110">
        <v>1.9</v>
      </c>
      <c r="Y110">
        <v>32</v>
      </c>
      <c r="Z110">
        <v>0</v>
      </c>
      <c r="AA110">
        <v>33.5</v>
      </c>
      <c r="AB110">
        <v>0</v>
      </c>
      <c r="AC110">
        <v>0</v>
      </c>
      <c r="AD110">
        <v>0</v>
      </c>
      <c r="AE110">
        <f t="shared" si="19"/>
        <v>2.7142857142857144</v>
      </c>
    </row>
    <row r="111" spans="1:31" x14ac:dyDescent="0.25">
      <c r="A111" s="4">
        <v>43912</v>
      </c>
      <c r="B111">
        <v>81</v>
      </c>
      <c r="C111">
        <v>2.8571428571428572</v>
      </c>
      <c r="D111">
        <v>0.7</v>
      </c>
      <c r="E111">
        <f t="shared" si="10"/>
        <v>105</v>
      </c>
      <c r="F111">
        <v>0.5</v>
      </c>
      <c r="G111">
        <f t="shared" si="11"/>
        <v>52.5</v>
      </c>
      <c r="H111">
        <f t="shared" si="17"/>
        <v>34.699999999999989</v>
      </c>
      <c r="I111">
        <v>0</v>
      </c>
      <c r="K111">
        <f t="shared" si="18"/>
        <v>0</v>
      </c>
      <c r="L111">
        <f t="shared" si="12"/>
        <v>1</v>
      </c>
      <c r="M111">
        <f t="shared" si="13"/>
        <v>2</v>
      </c>
      <c r="N111">
        <f t="shared" si="14"/>
        <v>0</v>
      </c>
      <c r="O111" s="5">
        <f t="shared" si="15"/>
        <v>36.699999999999989</v>
      </c>
      <c r="P111">
        <f t="shared" si="16"/>
        <v>0</v>
      </c>
      <c r="S111" s="3">
        <v>43911</v>
      </c>
      <c r="T111">
        <v>80</v>
      </c>
      <c r="U111" t="s">
        <v>103</v>
      </c>
      <c r="V111">
        <v>0</v>
      </c>
      <c r="W111">
        <v>1</v>
      </c>
      <c r="X111">
        <v>2</v>
      </c>
      <c r="Y111">
        <v>34</v>
      </c>
      <c r="Z111">
        <v>0</v>
      </c>
      <c r="AA111">
        <v>35.6</v>
      </c>
      <c r="AB111">
        <v>0</v>
      </c>
      <c r="AC111">
        <v>0</v>
      </c>
      <c r="AD111">
        <v>0</v>
      </c>
      <c r="AE111">
        <f t="shared" si="19"/>
        <v>2.8571428571428572</v>
      </c>
    </row>
    <row r="112" spans="1:31" x14ac:dyDescent="0.25">
      <c r="A112" s="4">
        <v>43913</v>
      </c>
      <c r="B112">
        <v>82</v>
      </c>
      <c r="C112">
        <v>2.8571428571428572</v>
      </c>
      <c r="D112">
        <v>0.7</v>
      </c>
      <c r="E112">
        <f t="shared" si="10"/>
        <v>105</v>
      </c>
      <c r="F112">
        <v>0.5</v>
      </c>
      <c r="G112">
        <f t="shared" si="11"/>
        <v>52.5</v>
      </c>
      <c r="H112">
        <f t="shared" si="17"/>
        <v>36.699999999999989</v>
      </c>
      <c r="I112">
        <v>5.3</v>
      </c>
      <c r="K112">
        <f t="shared" si="18"/>
        <v>0</v>
      </c>
      <c r="L112">
        <f t="shared" si="12"/>
        <v>1</v>
      </c>
      <c r="M112">
        <f t="shared" si="13"/>
        <v>2</v>
      </c>
      <c r="N112">
        <f t="shared" si="14"/>
        <v>0</v>
      </c>
      <c r="O112" s="5">
        <f t="shared" si="15"/>
        <v>33.399999999999991</v>
      </c>
      <c r="P112">
        <f t="shared" si="16"/>
        <v>0</v>
      </c>
      <c r="S112" s="3">
        <v>43912</v>
      </c>
      <c r="T112">
        <v>81</v>
      </c>
      <c r="U112" t="s">
        <v>103</v>
      </c>
      <c r="V112">
        <v>0</v>
      </c>
      <c r="W112">
        <v>1</v>
      </c>
      <c r="X112">
        <v>2</v>
      </c>
      <c r="Y112">
        <v>36</v>
      </c>
      <c r="Z112">
        <v>0</v>
      </c>
      <c r="AA112">
        <v>37.6</v>
      </c>
      <c r="AB112">
        <v>0</v>
      </c>
      <c r="AC112">
        <v>0</v>
      </c>
      <c r="AD112">
        <v>0</v>
      </c>
      <c r="AE112">
        <f t="shared" si="19"/>
        <v>2.8571428571428572</v>
      </c>
    </row>
    <row r="113" spans="1:31" x14ac:dyDescent="0.25">
      <c r="A113" s="4">
        <v>43914</v>
      </c>
      <c r="B113">
        <v>83</v>
      </c>
      <c r="C113">
        <v>2.8571428571428572</v>
      </c>
      <c r="D113">
        <v>0.7</v>
      </c>
      <c r="E113">
        <f t="shared" si="10"/>
        <v>105</v>
      </c>
      <c r="F113">
        <v>0.5</v>
      </c>
      <c r="G113">
        <f t="shared" si="11"/>
        <v>52.5</v>
      </c>
      <c r="H113">
        <f t="shared" si="17"/>
        <v>33.399999999999991</v>
      </c>
      <c r="I113">
        <v>0</v>
      </c>
      <c r="K113">
        <f t="shared" si="18"/>
        <v>0</v>
      </c>
      <c r="L113">
        <f t="shared" si="12"/>
        <v>1</v>
      </c>
      <c r="M113">
        <f t="shared" si="13"/>
        <v>2</v>
      </c>
      <c r="N113">
        <f t="shared" si="14"/>
        <v>0</v>
      </c>
      <c r="O113" s="5">
        <f t="shared" si="15"/>
        <v>35.399999999999991</v>
      </c>
      <c r="P113">
        <f t="shared" si="16"/>
        <v>0</v>
      </c>
      <c r="S113" s="3">
        <v>43913</v>
      </c>
      <c r="T113">
        <v>82</v>
      </c>
      <c r="U113" t="s">
        <v>103</v>
      </c>
      <c r="V113">
        <v>5.3</v>
      </c>
      <c r="W113">
        <v>1</v>
      </c>
      <c r="X113">
        <v>2</v>
      </c>
      <c r="Y113">
        <v>33</v>
      </c>
      <c r="Z113">
        <v>0</v>
      </c>
      <c r="AA113">
        <v>34.4</v>
      </c>
      <c r="AB113">
        <v>0</v>
      </c>
      <c r="AC113">
        <v>0</v>
      </c>
      <c r="AD113">
        <v>0</v>
      </c>
      <c r="AE113">
        <f t="shared" si="19"/>
        <v>2.8571428571428572</v>
      </c>
    </row>
    <row r="114" spans="1:31" x14ac:dyDescent="0.25">
      <c r="A114" s="4">
        <v>43915</v>
      </c>
      <c r="B114">
        <v>84</v>
      </c>
      <c r="C114">
        <v>2.8571428571428572</v>
      </c>
      <c r="D114">
        <v>0.7</v>
      </c>
      <c r="E114">
        <f t="shared" si="10"/>
        <v>105</v>
      </c>
      <c r="F114">
        <v>0.5</v>
      </c>
      <c r="G114">
        <f t="shared" si="11"/>
        <v>52.5</v>
      </c>
      <c r="H114">
        <f t="shared" si="17"/>
        <v>35.399999999999991</v>
      </c>
      <c r="I114">
        <v>0</v>
      </c>
      <c r="K114">
        <f t="shared" si="18"/>
        <v>0</v>
      </c>
      <c r="L114">
        <f t="shared" si="12"/>
        <v>1</v>
      </c>
      <c r="M114">
        <f t="shared" si="13"/>
        <v>2</v>
      </c>
      <c r="N114">
        <f t="shared" si="14"/>
        <v>0</v>
      </c>
      <c r="O114" s="5">
        <f t="shared" si="15"/>
        <v>37.399999999999991</v>
      </c>
      <c r="P114">
        <f t="shared" si="16"/>
        <v>0</v>
      </c>
      <c r="S114" s="3">
        <v>43914</v>
      </c>
      <c r="T114">
        <v>83</v>
      </c>
      <c r="U114" t="s">
        <v>103</v>
      </c>
      <c r="V114">
        <v>0</v>
      </c>
      <c r="W114">
        <v>1</v>
      </c>
      <c r="X114">
        <v>2</v>
      </c>
      <c r="Y114">
        <v>35</v>
      </c>
      <c r="Z114">
        <v>0</v>
      </c>
      <c r="AA114">
        <v>36.4</v>
      </c>
      <c r="AB114">
        <v>0</v>
      </c>
      <c r="AC114">
        <v>0</v>
      </c>
      <c r="AD114">
        <v>0</v>
      </c>
      <c r="AE114">
        <f t="shared" si="19"/>
        <v>2.8571428571428572</v>
      </c>
    </row>
    <row r="115" spans="1:31" x14ac:dyDescent="0.25">
      <c r="A115" s="4">
        <v>43916</v>
      </c>
      <c r="B115">
        <v>85</v>
      </c>
      <c r="C115">
        <v>2.8571428571428572</v>
      </c>
      <c r="D115">
        <v>0.7</v>
      </c>
      <c r="E115">
        <f t="shared" si="10"/>
        <v>105</v>
      </c>
      <c r="F115">
        <v>0.5</v>
      </c>
      <c r="G115">
        <f t="shared" si="11"/>
        <v>52.5</v>
      </c>
      <c r="H115">
        <f t="shared" si="17"/>
        <v>37.399999999999991</v>
      </c>
      <c r="I115">
        <v>0</v>
      </c>
      <c r="K115">
        <f t="shared" si="18"/>
        <v>0</v>
      </c>
      <c r="L115">
        <f t="shared" si="12"/>
        <v>1</v>
      </c>
      <c r="M115">
        <f t="shared" si="13"/>
        <v>2</v>
      </c>
      <c r="N115">
        <f t="shared" si="14"/>
        <v>0</v>
      </c>
      <c r="O115" s="5">
        <f t="shared" si="15"/>
        <v>39.399999999999991</v>
      </c>
      <c r="P115">
        <f t="shared" si="16"/>
        <v>0</v>
      </c>
      <c r="S115" s="3">
        <v>43915</v>
      </c>
      <c r="T115">
        <v>84</v>
      </c>
      <c r="U115" t="s">
        <v>103</v>
      </c>
      <c r="V115">
        <v>0</v>
      </c>
      <c r="W115">
        <v>1</v>
      </c>
      <c r="X115">
        <v>2</v>
      </c>
      <c r="Y115">
        <v>37</v>
      </c>
      <c r="Z115">
        <v>0</v>
      </c>
      <c r="AA115">
        <v>38.5</v>
      </c>
      <c r="AB115">
        <v>0</v>
      </c>
      <c r="AC115">
        <v>0</v>
      </c>
      <c r="AD115">
        <v>0</v>
      </c>
      <c r="AE115">
        <f t="shared" si="19"/>
        <v>2.8571428571428572</v>
      </c>
    </row>
    <row r="116" spans="1:31" x14ac:dyDescent="0.25">
      <c r="A116" s="4">
        <v>43917</v>
      </c>
      <c r="B116">
        <v>86</v>
      </c>
      <c r="C116">
        <v>2.8571428571428572</v>
      </c>
      <c r="D116">
        <v>0.7</v>
      </c>
      <c r="E116">
        <f t="shared" si="10"/>
        <v>105</v>
      </c>
      <c r="F116">
        <v>0.5</v>
      </c>
      <c r="G116">
        <f t="shared" si="11"/>
        <v>52.5</v>
      </c>
      <c r="H116">
        <f t="shared" si="17"/>
        <v>39.399999999999991</v>
      </c>
      <c r="I116">
        <v>5.3</v>
      </c>
      <c r="K116">
        <f t="shared" si="18"/>
        <v>0</v>
      </c>
      <c r="L116">
        <f t="shared" si="12"/>
        <v>1</v>
      </c>
      <c r="M116">
        <f t="shared" si="13"/>
        <v>2</v>
      </c>
      <c r="N116">
        <f t="shared" si="14"/>
        <v>0</v>
      </c>
      <c r="O116" s="5">
        <f t="shared" si="15"/>
        <v>36.099999999999994</v>
      </c>
      <c r="P116">
        <f t="shared" si="16"/>
        <v>0</v>
      </c>
      <c r="S116" s="3">
        <v>43916</v>
      </c>
      <c r="T116">
        <v>85</v>
      </c>
      <c r="U116" t="s">
        <v>103</v>
      </c>
      <c r="V116">
        <v>0</v>
      </c>
      <c r="W116">
        <v>1</v>
      </c>
      <c r="X116">
        <v>2</v>
      </c>
      <c r="Y116">
        <v>39</v>
      </c>
      <c r="Z116">
        <v>0</v>
      </c>
      <c r="AA116">
        <v>40.5</v>
      </c>
      <c r="AB116">
        <v>0</v>
      </c>
      <c r="AC116">
        <v>0</v>
      </c>
      <c r="AD116">
        <v>0</v>
      </c>
      <c r="AE116">
        <f t="shared" si="19"/>
        <v>2.8571428571428572</v>
      </c>
    </row>
    <row r="117" spans="1:31" x14ac:dyDescent="0.25">
      <c r="A117" s="4">
        <v>43918</v>
      </c>
      <c r="B117">
        <v>87</v>
      </c>
      <c r="C117">
        <v>2.8571428571428572</v>
      </c>
      <c r="D117">
        <v>0.7</v>
      </c>
      <c r="E117">
        <f t="shared" si="10"/>
        <v>105</v>
      </c>
      <c r="F117">
        <v>0.5</v>
      </c>
      <c r="G117">
        <f t="shared" si="11"/>
        <v>52.5</v>
      </c>
      <c r="H117">
        <f t="shared" si="17"/>
        <v>36.099999999999994</v>
      </c>
      <c r="I117">
        <v>0</v>
      </c>
      <c r="K117">
        <f t="shared" si="18"/>
        <v>0</v>
      </c>
      <c r="L117">
        <f t="shared" si="12"/>
        <v>1</v>
      </c>
      <c r="M117">
        <f t="shared" si="13"/>
        <v>2</v>
      </c>
      <c r="N117">
        <f t="shared" si="14"/>
        <v>0</v>
      </c>
      <c r="O117" s="5">
        <f t="shared" si="15"/>
        <v>38.099999999999994</v>
      </c>
      <c r="P117">
        <f t="shared" si="16"/>
        <v>0</v>
      </c>
      <c r="S117" s="3">
        <v>43917</v>
      </c>
      <c r="T117">
        <v>86</v>
      </c>
      <c r="U117" t="s">
        <v>103</v>
      </c>
      <c r="V117">
        <v>5.3</v>
      </c>
      <c r="W117">
        <v>1</v>
      </c>
      <c r="X117">
        <v>2</v>
      </c>
      <c r="Y117">
        <v>35</v>
      </c>
      <c r="Z117">
        <v>0</v>
      </c>
      <c r="AA117">
        <v>37.200000000000003</v>
      </c>
      <c r="AB117">
        <v>0</v>
      </c>
      <c r="AC117">
        <v>0</v>
      </c>
      <c r="AD117">
        <v>0</v>
      </c>
      <c r="AE117">
        <f t="shared" si="19"/>
        <v>2.8571428571428572</v>
      </c>
    </row>
    <row r="118" spans="1:31" x14ac:dyDescent="0.25">
      <c r="A118" s="4">
        <v>43919</v>
      </c>
      <c r="B118">
        <v>88</v>
      </c>
      <c r="C118">
        <v>2.8571428571428572</v>
      </c>
      <c r="D118">
        <v>0.7</v>
      </c>
      <c r="E118">
        <f t="shared" si="10"/>
        <v>105</v>
      </c>
      <c r="F118">
        <v>0.5</v>
      </c>
      <c r="G118">
        <f t="shared" si="11"/>
        <v>52.5</v>
      </c>
      <c r="H118">
        <f t="shared" si="17"/>
        <v>38.099999999999994</v>
      </c>
      <c r="I118">
        <v>0</v>
      </c>
      <c r="K118">
        <f t="shared" si="18"/>
        <v>0</v>
      </c>
      <c r="L118">
        <f t="shared" si="12"/>
        <v>1</v>
      </c>
      <c r="M118">
        <f t="shared" si="13"/>
        <v>2</v>
      </c>
      <c r="N118">
        <f t="shared" si="14"/>
        <v>0</v>
      </c>
      <c r="O118" s="5">
        <f t="shared" si="15"/>
        <v>40.099999999999994</v>
      </c>
      <c r="P118">
        <f t="shared" si="16"/>
        <v>0</v>
      </c>
      <c r="S118" s="3">
        <v>43918</v>
      </c>
      <c r="T118">
        <v>87</v>
      </c>
      <c r="U118" t="s">
        <v>103</v>
      </c>
      <c r="V118">
        <v>0</v>
      </c>
      <c r="W118">
        <v>1</v>
      </c>
      <c r="X118">
        <v>2</v>
      </c>
      <c r="Y118">
        <v>37</v>
      </c>
      <c r="Z118">
        <v>0</v>
      </c>
      <c r="AA118">
        <v>39.299999999999997</v>
      </c>
      <c r="AB118">
        <v>0</v>
      </c>
      <c r="AC118">
        <v>0</v>
      </c>
      <c r="AD118">
        <v>0</v>
      </c>
      <c r="AE118">
        <f t="shared" si="19"/>
        <v>2.8571428571428572</v>
      </c>
    </row>
    <row r="119" spans="1:31" x14ac:dyDescent="0.25">
      <c r="A119" s="4">
        <v>43920</v>
      </c>
      <c r="B119">
        <v>89</v>
      </c>
      <c r="C119">
        <v>2.8571428571428572</v>
      </c>
      <c r="D119">
        <v>0.7</v>
      </c>
      <c r="E119">
        <f t="shared" si="10"/>
        <v>105</v>
      </c>
      <c r="F119">
        <v>0.5</v>
      </c>
      <c r="G119">
        <f t="shared" si="11"/>
        <v>52.5</v>
      </c>
      <c r="H119">
        <f t="shared" si="17"/>
        <v>40.099999999999994</v>
      </c>
      <c r="I119">
        <v>0</v>
      </c>
      <c r="K119">
        <f t="shared" si="18"/>
        <v>0</v>
      </c>
      <c r="L119">
        <f t="shared" si="12"/>
        <v>1</v>
      </c>
      <c r="M119">
        <f t="shared" si="13"/>
        <v>2</v>
      </c>
      <c r="N119">
        <f t="shared" si="14"/>
        <v>0</v>
      </c>
      <c r="O119" s="5">
        <f t="shared" si="15"/>
        <v>42.099999999999994</v>
      </c>
      <c r="P119">
        <f t="shared" si="16"/>
        <v>0</v>
      </c>
      <c r="S119" s="3">
        <v>43919</v>
      </c>
      <c r="T119">
        <v>88</v>
      </c>
      <c r="U119" t="s">
        <v>103</v>
      </c>
      <c r="V119">
        <v>0</v>
      </c>
      <c r="W119">
        <v>1</v>
      </c>
      <c r="X119">
        <v>2</v>
      </c>
      <c r="Y119">
        <v>39</v>
      </c>
      <c r="Z119">
        <v>0</v>
      </c>
      <c r="AA119">
        <v>41.3</v>
      </c>
      <c r="AB119">
        <v>0</v>
      </c>
      <c r="AC119">
        <v>0</v>
      </c>
      <c r="AD119">
        <v>0</v>
      </c>
      <c r="AE119">
        <f t="shared" si="19"/>
        <v>2.8571428571428572</v>
      </c>
    </row>
    <row r="120" spans="1:31" x14ac:dyDescent="0.25">
      <c r="A120" s="4">
        <v>43921</v>
      </c>
      <c r="B120">
        <v>90</v>
      </c>
      <c r="C120">
        <v>2.8571428571428572</v>
      </c>
      <c r="D120">
        <v>0.7</v>
      </c>
      <c r="E120">
        <f t="shared" si="10"/>
        <v>105</v>
      </c>
      <c r="F120">
        <v>0.5</v>
      </c>
      <c r="G120">
        <f t="shared" si="11"/>
        <v>52.5</v>
      </c>
      <c r="H120">
        <f t="shared" si="17"/>
        <v>42.099999999999994</v>
      </c>
      <c r="I120">
        <v>0</v>
      </c>
      <c r="K120">
        <f t="shared" si="18"/>
        <v>0</v>
      </c>
      <c r="L120">
        <f t="shared" si="12"/>
        <v>1</v>
      </c>
      <c r="M120">
        <f t="shared" si="13"/>
        <v>2</v>
      </c>
      <c r="N120">
        <f t="shared" si="14"/>
        <v>0</v>
      </c>
      <c r="O120" s="5">
        <f t="shared" si="15"/>
        <v>44.099999999999994</v>
      </c>
      <c r="P120">
        <f t="shared" si="16"/>
        <v>0</v>
      </c>
      <c r="S120" s="3">
        <v>43920</v>
      </c>
      <c r="T120">
        <v>89</v>
      </c>
      <c r="U120" t="s">
        <v>103</v>
      </c>
      <c r="V120">
        <v>0</v>
      </c>
      <c r="W120">
        <v>1</v>
      </c>
      <c r="X120">
        <v>2</v>
      </c>
      <c r="Y120">
        <v>41</v>
      </c>
      <c r="Z120">
        <v>0</v>
      </c>
      <c r="AA120">
        <v>43.4</v>
      </c>
      <c r="AB120">
        <v>0</v>
      </c>
      <c r="AC120">
        <v>0</v>
      </c>
      <c r="AD120">
        <v>0</v>
      </c>
      <c r="AE120">
        <f t="shared" si="19"/>
        <v>2.8571428571428572</v>
      </c>
    </row>
    <row r="121" spans="1:31" x14ac:dyDescent="0.25">
      <c r="A121" s="4">
        <v>43922</v>
      </c>
      <c r="B121">
        <v>91</v>
      </c>
      <c r="C121">
        <v>3.1428571428571432</v>
      </c>
      <c r="D121">
        <v>0.7</v>
      </c>
      <c r="E121">
        <f t="shared" si="10"/>
        <v>105</v>
      </c>
      <c r="F121">
        <v>0.5</v>
      </c>
      <c r="G121">
        <f t="shared" si="11"/>
        <v>52.5</v>
      </c>
      <c r="H121">
        <f t="shared" si="17"/>
        <v>44.099999999999994</v>
      </c>
      <c r="I121">
        <v>0</v>
      </c>
      <c r="K121">
        <f t="shared" si="18"/>
        <v>0</v>
      </c>
      <c r="L121">
        <f t="shared" si="12"/>
        <v>1</v>
      </c>
      <c r="M121">
        <f t="shared" si="13"/>
        <v>2.2000000000000002</v>
      </c>
      <c r="N121">
        <f t="shared" si="14"/>
        <v>0</v>
      </c>
      <c r="O121" s="5">
        <f t="shared" si="15"/>
        <v>46.3</v>
      </c>
      <c r="P121">
        <f t="shared" si="16"/>
        <v>0</v>
      </c>
      <c r="S121" s="3">
        <v>43921</v>
      </c>
      <c r="T121">
        <v>90</v>
      </c>
      <c r="U121" t="s">
        <v>103</v>
      </c>
      <c r="V121">
        <v>0</v>
      </c>
      <c r="W121">
        <v>1</v>
      </c>
      <c r="X121">
        <v>2</v>
      </c>
      <c r="Y121">
        <v>43</v>
      </c>
      <c r="Z121">
        <v>0</v>
      </c>
      <c r="AA121">
        <v>45.4</v>
      </c>
      <c r="AB121">
        <v>0</v>
      </c>
      <c r="AC121">
        <v>0</v>
      </c>
      <c r="AD121">
        <v>0</v>
      </c>
      <c r="AE121">
        <f t="shared" si="19"/>
        <v>2.8571428571428572</v>
      </c>
    </row>
    <row r="122" spans="1:31" x14ac:dyDescent="0.25">
      <c r="A122" s="4">
        <v>43923</v>
      </c>
      <c r="B122">
        <v>92</v>
      </c>
      <c r="C122">
        <v>3.1428571428571432</v>
      </c>
      <c r="D122">
        <v>0.7</v>
      </c>
      <c r="E122">
        <f t="shared" si="10"/>
        <v>105</v>
      </c>
      <c r="F122">
        <v>0.5</v>
      </c>
      <c r="G122">
        <f t="shared" si="11"/>
        <v>52.5</v>
      </c>
      <c r="H122">
        <f t="shared" si="17"/>
        <v>46.3</v>
      </c>
      <c r="I122">
        <v>0</v>
      </c>
      <c r="K122">
        <f t="shared" si="18"/>
        <v>0</v>
      </c>
      <c r="L122">
        <f t="shared" si="12"/>
        <v>1</v>
      </c>
      <c r="M122">
        <f t="shared" si="13"/>
        <v>2.2000000000000002</v>
      </c>
      <c r="N122">
        <f t="shared" si="14"/>
        <v>0</v>
      </c>
      <c r="O122" s="5">
        <f t="shared" si="15"/>
        <v>48.5</v>
      </c>
      <c r="P122">
        <f t="shared" si="16"/>
        <v>0</v>
      </c>
      <c r="S122" s="3">
        <v>43922</v>
      </c>
      <c r="T122">
        <v>91</v>
      </c>
      <c r="U122" t="s">
        <v>89</v>
      </c>
      <c r="V122">
        <v>0</v>
      </c>
      <c r="W122">
        <v>1</v>
      </c>
      <c r="X122">
        <v>2.2000000000000002</v>
      </c>
      <c r="Y122">
        <v>45</v>
      </c>
      <c r="Z122">
        <v>0</v>
      </c>
      <c r="AA122">
        <v>47.6</v>
      </c>
      <c r="AB122">
        <v>0</v>
      </c>
      <c r="AC122">
        <v>0</v>
      </c>
      <c r="AD122">
        <v>0</v>
      </c>
      <c r="AE122">
        <f t="shared" si="19"/>
        <v>3.1428571428571432</v>
      </c>
    </row>
    <row r="123" spans="1:31" x14ac:dyDescent="0.25">
      <c r="A123" s="4">
        <v>43924</v>
      </c>
      <c r="B123">
        <v>93</v>
      </c>
      <c r="C123">
        <v>3.1428571428571432</v>
      </c>
      <c r="D123">
        <v>0.7</v>
      </c>
      <c r="E123">
        <f t="shared" si="10"/>
        <v>105</v>
      </c>
      <c r="F123">
        <v>0.5</v>
      </c>
      <c r="G123">
        <f t="shared" si="11"/>
        <v>52.5</v>
      </c>
      <c r="H123">
        <f t="shared" si="17"/>
        <v>48.5</v>
      </c>
      <c r="I123">
        <v>6.2</v>
      </c>
      <c r="K123">
        <f t="shared" si="18"/>
        <v>0</v>
      </c>
      <c r="L123">
        <f t="shared" si="12"/>
        <v>1</v>
      </c>
      <c r="M123">
        <f t="shared" si="13"/>
        <v>2.2000000000000002</v>
      </c>
      <c r="N123">
        <f t="shared" si="14"/>
        <v>0</v>
      </c>
      <c r="O123" s="5">
        <f t="shared" si="15"/>
        <v>44.5</v>
      </c>
      <c r="P123">
        <f t="shared" si="16"/>
        <v>0</v>
      </c>
      <c r="S123" s="3">
        <v>43923</v>
      </c>
      <c r="T123">
        <v>92</v>
      </c>
      <c r="U123" t="s">
        <v>89</v>
      </c>
      <c r="V123">
        <v>0</v>
      </c>
      <c r="W123">
        <v>1</v>
      </c>
      <c r="X123">
        <v>2.2000000000000002</v>
      </c>
      <c r="Y123">
        <v>47</v>
      </c>
      <c r="Z123">
        <v>0</v>
      </c>
      <c r="AA123">
        <v>49.8</v>
      </c>
      <c r="AB123">
        <v>0</v>
      </c>
      <c r="AC123">
        <v>0</v>
      </c>
      <c r="AD123">
        <v>0</v>
      </c>
      <c r="AE123">
        <f t="shared" si="19"/>
        <v>3.1428571428571432</v>
      </c>
    </row>
    <row r="124" spans="1:31" x14ac:dyDescent="0.25">
      <c r="A124" s="4">
        <v>43925</v>
      </c>
      <c r="B124">
        <v>94</v>
      </c>
      <c r="C124">
        <v>3.1428571428571432</v>
      </c>
      <c r="D124">
        <v>0.7</v>
      </c>
      <c r="E124">
        <f t="shared" si="10"/>
        <v>105</v>
      </c>
      <c r="F124">
        <v>0.5</v>
      </c>
      <c r="G124">
        <f t="shared" si="11"/>
        <v>52.5</v>
      </c>
      <c r="H124">
        <f t="shared" si="17"/>
        <v>44.5</v>
      </c>
      <c r="I124">
        <v>0</v>
      </c>
      <c r="K124">
        <f t="shared" si="18"/>
        <v>0</v>
      </c>
      <c r="L124">
        <f t="shared" si="12"/>
        <v>1</v>
      </c>
      <c r="M124">
        <f t="shared" si="13"/>
        <v>2.2000000000000002</v>
      </c>
      <c r="N124">
        <f t="shared" si="14"/>
        <v>0</v>
      </c>
      <c r="O124" s="5">
        <f t="shared" si="15"/>
        <v>46.7</v>
      </c>
      <c r="P124">
        <f t="shared" si="16"/>
        <v>0</v>
      </c>
      <c r="S124" s="3">
        <v>43924</v>
      </c>
      <c r="T124">
        <v>93</v>
      </c>
      <c r="U124" t="s">
        <v>89</v>
      </c>
      <c r="V124">
        <v>6.2</v>
      </c>
      <c r="W124">
        <v>1</v>
      </c>
      <c r="X124">
        <v>2.2000000000000002</v>
      </c>
      <c r="Y124">
        <v>44</v>
      </c>
      <c r="Z124">
        <v>0</v>
      </c>
      <c r="AA124">
        <v>45.8</v>
      </c>
      <c r="AB124">
        <v>0</v>
      </c>
      <c r="AC124">
        <v>0</v>
      </c>
      <c r="AD124">
        <v>0</v>
      </c>
      <c r="AE124">
        <f t="shared" si="19"/>
        <v>3.1428571428571432</v>
      </c>
    </row>
    <row r="125" spans="1:31" x14ac:dyDescent="0.25">
      <c r="A125" s="4">
        <v>43926</v>
      </c>
      <c r="B125">
        <v>95</v>
      </c>
      <c r="C125">
        <v>3.1428571428571432</v>
      </c>
      <c r="D125">
        <v>0.7</v>
      </c>
      <c r="E125">
        <f t="shared" si="10"/>
        <v>105</v>
      </c>
      <c r="F125">
        <v>0.5</v>
      </c>
      <c r="G125">
        <f t="shared" si="11"/>
        <v>52.5</v>
      </c>
      <c r="H125">
        <f t="shared" si="17"/>
        <v>46.7</v>
      </c>
      <c r="I125">
        <v>0</v>
      </c>
      <c r="K125">
        <f t="shared" si="18"/>
        <v>0</v>
      </c>
      <c r="L125">
        <f t="shared" si="12"/>
        <v>1</v>
      </c>
      <c r="M125">
        <f t="shared" si="13"/>
        <v>2.2000000000000002</v>
      </c>
      <c r="N125">
        <f t="shared" si="14"/>
        <v>0</v>
      </c>
      <c r="O125" s="5">
        <f t="shared" si="15"/>
        <v>48.900000000000006</v>
      </c>
      <c r="P125">
        <f t="shared" si="16"/>
        <v>0</v>
      </c>
      <c r="S125" s="3">
        <v>43925</v>
      </c>
      <c r="T125">
        <v>94</v>
      </c>
      <c r="U125" t="s">
        <v>89</v>
      </c>
      <c r="V125">
        <v>0</v>
      </c>
      <c r="W125">
        <v>1</v>
      </c>
      <c r="X125">
        <v>2.2000000000000002</v>
      </c>
      <c r="Y125">
        <v>46</v>
      </c>
      <c r="Z125">
        <v>0</v>
      </c>
      <c r="AA125">
        <v>48</v>
      </c>
      <c r="AB125">
        <v>0</v>
      </c>
      <c r="AC125">
        <v>0</v>
      </c>
      <c r="AD125">
        <v>0</v>
      </c>
      <c r="AE125">
        <f t="shared" si="19"/>
        <v>3.1428571428571432</v>
      </c>
    </row>
    <row r="126" spans="1:31" x14ac:dyDescent="0.25">
      <c r="A126" s="4">
        <v>43927</v>
      </c>
      <c r="B126">
        <v>96</v>
      </c>
      <c r="C126">
        <v>3.1428571428571432</v>
      </c>
      <c r="D126">
        <v>0.7</v>
      </c>
      <c r="E126">
        <f t="shared" si="10"/>
        <v>105</v>
      </c>
      <c r="F126">
        <v>0.5</v>
      </c>
      <c r="G126">
        <f t="shared" si="11"/>
        <v>52.5</v>
      </c>
      <c r="H126">
        <f t="shared" si="17"/>
        <v>48.900000000000006</v>
      </c>
      <c r="I126">
        <v>0</v>
      </c>
      <c r="K126">
        <f t="shared" si="18"/>
        <v>0</v>
      </c>
      <c r="L126">
        <f t="shared" si="12"/>
        <v>1</v>
      </c>
      <c r="M126">
        <f t="shared" si="13"/>
        <v>2.2000000000000002</v>
      </c>
      <c r="N126">
        <f t="shared" si="14"/>
        <v>0</v>
      </c>
      <c r="O126" s="5">
        <f t="shared" si="15"/>
        <v>51.100000000000009</v>
      </c>
      <c r="P126">
        <f t="shared" si="16"/>
        <v>0</v>
      </c>
      <c r="S126" s="3">
        <v>43926</v>
      </c>
      <c r="T126">
        <v>95</v>
      </c>
      <c r="U126" t="s">
        <v>89</v>
      </c>
      <c r="V126">
        <v>0</v>
      </c>
      <c r="W126">
        <v>1</v>
      </c>
      <c r="X126">
        <v>2.2000000000000002</v>
      </c>
      <c r="Y126">
        <v>48</v>
      </c>
      <c r="Z126">
        <v>0</v>
      </c>
      <c r="AA126">
        <v>50.1</v>
      </c>
      <c r="AB126">
        <v>0</v>
      </c>
      <c r="AC126">
        <v>0</v>
      </c>
      <c r="AD126">
        <v>0</v>
      </c>
      <c r="AE126">
        <f t="shared" si="19"/>
        <v>3.1428571428571432</v>
      </c>
    </row>
    <row r="127" spans="1:31" x14ac:dyDescent="0.25">
      <c r="A127" s="4">
        <v>43928</v>
      </c>
      <c r="B127">
        <v>97</v>
      </c>
      <c r="C127">
        <v>3.1428571428571432</v>
      </c>
      <c r="D127">
        <v>0.7</v>
      </c>
      <c r="E127">
        <f t="shared" si="10"/>
        <v>105</v>
      </c>
      <c r="F127">
        <v>0.5</v>
      </c>
      <c r="G127">
        <f t="shared" si="11"/>
        <v>52.5</v>
      </c>
      <c r="H127">
        <f t="shared" si="17"/>
        <v>51.100000000000009</v>
      </c>
      <c r="I127">
        <v>6.2</v>
      </c>
      <c r="K127">
        <f t="shared" si="18"/>
        <v>0</v>
      </c>
      <c r="L127">
        <f t="shared" si="12"/>
        <v>1</v>
      </c>
      <c r="M127">
        <f t="shared" si="13"/>
        <v>2.2000000000000002</v>
      </c>
      <c r="N127">
        <f t="shared" si="14"/>
        <v>0</v>
      </c>
      <c r="O127" s="5">
        <f t="shared" si="15"/>
        <v>47.100000000000009</v>
      </c>
      <c r="P127">
        <f t="shared" si="16"/>
        <v>0</v>
      </c>
      <c r="S127" s="3">
        <v>43927</v>
      </c>
      <c r="T127">
        <v>96</v>
      </c>
      <c r="U127" t="s">
        <v>89</v>
      </c>
      <c r="V127">
        <v>0</v>
      </c>
      <c r="W127">
        <v>1</v>
      </c>
      <c r="X127">
        <v>2.2000000000000002</v>
      </c>
      <c r="Y127">
        <v>50</v>
      </c>
      <c r="Z127">
        <v>0</v>
      </c>
      <c r="AA127">
        <v>52.3</v>
      </c>
      <c r="AB127">
        <v>0</v>
      </c>
      <c r="AC127">
        <v>0</v>
      </c>
      <c r="AD127">
        <v>0</v>
      </c>
      <c r="AE127">
        <f t="shared" si="19"/>
        <v>3.1428571428571432</v>
      </c>
    </row>
    <row r="128" spans="1:31" x14ac:dyDescent="0.25">
      <c r="A128" s="4">
        <v>43929</v>
      </c>
      <c r="B128">
        <v>98</v>
      </c>
      <c r="C128">
        <v>3.1428571428571432</v>
      </c>
      <c r="D128">
        <v>0.7</v>
      </c>
      <c r="E128">
        <f t="shared" si="10"/>
        <v>105</v>
      </c>
      <c r="F128">
        <v>0.5</v>
      </c>
      <c r="G128">
        <f t="shared" si="11"/>
        <v>52.5</v>
      </c>
      <c r="H128">
        <f t="shared" si="17"/>
        <v>47.100000000000009</v>
      </c>
      <c r="I128">
        <v>0</v>
      </c>
      <c r="K128">
        <f t="shared" si="18"/>
        <v>0</v>
      </c>
      <c r="L128">
        <f t="shared" si="12"/>
        <v>1</v>
      </c>
      <c r="M128">
        <f t="shared" si="13"/>
        <v>2.2000000000000002</v>
      </c>
      <c r="N128">
        <f t="shared" si="14"/>
        <v>0</v>
      </c>
      <c r="O128" s="5">
        <f t="shared" si="15"/>
        <v>49.300000000000011</v>
      </c>
      <c r="P128">
        <f t="shared" si="16"/>
        <v>0</v>
      </c>
      <c r="S128" s="3">
        <v>43928</v>
      </c>
      <c r="T128">
        <v>97</v>
      </c>
      <c r="U128" t="s">
        <v>89</v>
      </c>
      <c r="V128">
        <v>6.2</v>
      </c>
      <c r="W128">
        <v>1</v>
      </c>
      <c r="X128">
        <v>2.2000000000000002</v>
      </c>
      <c r="Y128">
        <v>46</v>
      </c>
      <c r="Z128">
        <v>0</v>
      </c>
      <c r="AA128">
        <v>48.3</v>
      </c>
      <c r="AB128">
        <v>0</v>
      </c>
      <c r="AC128">
        <v>0</v>
      </c>
      <c r="AD128">
        <v>0</v>
      </c>
      <c r="AE128">
        <f t="shared" si="19"/>
        <v>3.1428571428571432</v>
      </c>
    </row>
    <row r="129" spans="1:31" x14ac:dyDescent="0.25">
      <c r="A129" s="4">
        <v>43930</v>
      </c>
      <c r="B129">
        <v>99</v>
      </c>
      <c r="C129">
        <v>3.1428571428571432</v>
      </c>
      <c r="D129">
        <v>0.7</v>
      </c>
      <c r="E129">
        <f t="shared" si="10"/>
        <v>105</v>
      </c>
      <c r="F129">
        <v>0.5</v>
      </c>
      <c r="G129">
        <f t="shared" si="11"/>
        <v>52.5</v>
      </c>
      <c r="H129">
        <f t="shared" si="17"/>
        <v>49.300000000000011</v>
      </c>
      <c r="I129">
        <v>0</v>
      </c>
      <c r="K129">
        <f t="shared" si="18"/>
        <v>0</v>
      </c>
      <c r="L129">
        <f t="shared" si="12"/>
        <v>1</v>
      </c>
      <c r="M129">
        <f t="shared" si="13"/>
        <v>2.2000000000000002</v>
      </c>
      <c r="N129">
        <f t="shared" si="14"/>
        <v>0</v>
      </c>
      <c r="O129" s="5">
        <f t="shared" si="15"/>
        <v>51.500000000000014</v>
      </c>
      <c r="P129">
        <f t="shared" si="16"/>
        <v>0</v>
      </c>
      <c r="S129" s="3">
        <v>43929</v>
      </c>
      <c r="T129">
        <v>98</v>
      </c>
      <c r="U129" t="s">
        <v>89</v>
      </c>
      <c r="V129">
        <v>0</v>
      </c>
      <c r="W129">
        <v>1</v>
      </c>
      <c r="X129">
        <v>2.2000000000000002</v>
      </c>
      <c r="Y129">
        <v>48</v>
      </c>
      <c r="Z129">
        <v>0</v>
      </c>
      <c r="AA129">
        <v>50.5</v>
      </c>
      <c r="AB129">
        <v>0</v>
      </c>
      <c r="AC129">
        <v>0</v>
      </c>
      <c r="AD129">
        <v>0</v>
      </c>
      <c r="AE129">
        <f t="shared" si="19"/>
        <v>3.1428571428571432</v>
      </c>
    </row>
    <row r="130" spans="1:31" x14ac:dyDescent="0.25">
      <c r="A130" s="4">
        <v>43931</v>
      </c>
      <c r="B130">
        <v>100</v>
      </c>
      <c r="C130">
        <v>3.1428571428571432</v>
      </c>
      <c r="D130">
        <v>0.7</v>
      </c>
      <c r="E130">
        <f t="shared" si="10"/>
        <v>105</v>
      </c>
      <c r="F130">
        <v>0.5</v>
      </c>
      <c r="G130">
        <f t="shared" si="11"/>
        <v>52.5</v>
      </c>
      <c r="H130">
        <f t="shared" si="17"/>
        <v>51.500000000000014</v>
      </c>
      <c r="I130">
        <v>0</v>
      </c>
      <c r="K130">
        <f t="shared" si="18"/>
        <v>0</v>
      </c>
      <c r="L130">
        <f t="shared" si="12"/>
        <v>0.97714285714285687</v>
      </c>
      <c r="M130">
        <f t="shared" si="13"/>
        <v>2.2000000000000002</v>
      </c>
      <c r="N130">
        <f t="shared" si="14"/>
        <v>0</v>
      </c>
      <c r="O130" s="5">
        <f t="shared" si="15"/>
        <v>53.700000000000017</v>
      </c>
      <c r="P130">
        <f t="shared" si="16"/>
        <v>0</v>
      </c>
      <c r="S130" s="3">
        <v>43930</v>
      </c>
      <c r="T130">
        <v>99</v>
      </c>
      <c r="U130" t="s">
        <v>89</v>
      </c>
      <c r="V130">
        <v>0</v>
      </c>
      <c r="W130">
        <v>1</v>
      </c>
      <c r="X130">
        <v>2.2000000000000002</v>
      </c>
      <c r="Y130">
        <v>50</v>
      </c>
      <c r="Z130">
        <v>52.7</v>
      </c>
      <c r="AA130">
        <v>0</v>
      </c>
      <c r="AB130">
        <v>0</v>
      </c>
      <c r="AC130">
        <v>75.2</v>
      </c>
      <c r="AD130">
        <v>8.7100000000000009</v>
      </c>
      <c r="AE130">
        <f t="shared" si="19"/>
        <v>3.1428571428571432</v>
      </c>
    </row>
    <row r="131" spans="1:31" x14ac:dyDescent="0.25">
      <c r="A131" s="4">
        <v>43932</v>
      </c>
      <c r="B131">
        <v>101</v>
      </c>
      <c r="C131">
        <v>3.2857142857142856</v>
      </c>
      <c r="D131">
        <v>0.7</v>
      </c>
      <c r="E131">
        <f t="shared" si="10"/>
        <v>105</v>
      </c>
      <c r="F131">
        <v>0.5</v>
      </c>
      <c r="G131">
        <f t="shared" si="11"/>
        <v>52.5</v>
      </c>
      <c r="H131">
        <f t="shared" si="17"/>
        <v>53.700000000000017</v>
      </c>
      <c r="I131">
        <v>0</v>
      </c>
      <c r="K131">
        <f t="shared" si="18"/>
        <v>53.700000000000017</v>
      </c>
      <c r="L131">
        <f t="shared" si="12"/>
        <v>1</v>
      </c>
      <c r="M131">
        <f t="shared" si="13"/>
        <v>2.2999999999999998</v>
      </c>
      <c r="N131">
        <f t="shared" si="14"/>
        <v>0</v>
      </c>
      <c r="O131" s="5">
        <f t="shared" si="15"/>
        <v>2.2999999999999998</v>
      </c>
      <c r="P131">
        <f t="shared" si="16"/>
        <v>76.714285714285737</v>
      </c>
      <c r="S131" s="3">
        <v>43931</v>
      </c>
      <c r="T131">
        <v>100</v>
      </c>
      <c r="U131" t="s">
        <v>89</v>
      </c>
      <c r="V131">
        <v>0</v>
      </c>
      <c r="W131">
        <v>1</v>
      </c>
      <c r="X131">
        <v>2.2000000000000002</v>
      </c>
      <c r="Y131">
        <v>2</v>
      </c>
      <c r="Z131">
        <v>0</v>
      </c>
      <c r="AA131">
        <v>2.2000000000000002</v>
      </c>
      <c r="AB131">
        <v>0</v>
      </c>
      <c r="AC131">
        <v>0</v>
      </c>
      <c r="AD131">
        <v>0</v>
      </c>
      <c r="AE131">
        <f t="shared" si="19"/>
        <v>3.1428571428571432</v>
      </c>
    </row>
    <row r="132" spans="1:31" x14ac:dyDescent="0.25">
      <c r="A132" s="4">
        <v>43933</v>
      </c>
      <c r="B132">
        <v>102</v>
      </c>
      <c r="C132">
        <v>3.2857142857142856</v>
      </c>
      <c r="D132">
        <v>0.7</v>
      </c>
      <c r="E132">
        <f t="shared" si="10"/>
        <v>105</v>
      </c>
      <c r="F132">
        <v>0.5</v>
      </c>
      <c r="G132">
        <f t="shared" si="11"/>
        <v>52.5</v>
      </c>
      <c r="H132">
        <f t="shared" si="17"/>
        <v>2.2999999999999998</v>
      </c>
      <c r="I132">
        <v>0</v>
      </c>
      <c r="K132">
        <f t="shared" si="18"/>
        <v>0</v>
      </c>
      <c r="L132">
        <f t="shared" si="12"/>
        <v>1</v>
      </c>
      <c r="M132">
        <f t="shared" si="13"/>
        <v>2.2999999999999998</v>
      </c>
      <c r="N132">
        <f t="shared" si="14"/>
        <v>0</v>
      </c>
      <c r="O132" s="5">
        <f t="shared" si="15"/>
        <v>4.5999999999999996</v>
      </c>
      <c r="P132">
        <f t="shared" si="16"/>
        <v>0</v>
      </c>
      <c r="S132" s="3">
        <v>43932</v>
      </c>
      <c r="T132">
        <v>101</v>
      </c>
      <c r="U132" t="s">
        <v>89</v>
      </c>
      <c r="V132">
        <v>0</v>
      </c>
      <c r="W132">
        <v>1</v>
      </c>
      <c r="X132">
        <v>2.2999999999999998</v>
      </c>
      <c r="Y132">
        <v>4</v>
      </c>
      <c r="Z132">
        <v>0</v>
      </c>
      <c r="AA132">
        <v>4.5</v>
      </c>
      <c r="AB132">
        <v>0</v>
      </c>
      <c r="AC132">
        <v>0</v>
      </c>
      <c r="AD132">
        <v>0</v>
      </c>
      <c r="AE132">
        <f t="shared" si="19"/>
        <v>3.2857142857142856</v>
      </c>
    </row>
    <row r="133" spans="1:31" x14ac:dyDescent="0.25">
      <c r="A133" s="4">
        <v>43934</v>
      </c>
      <c r="B133">
        <v>103</v>
      </c>
      <c r="C133">
        <v>3.2857142857142856</v>
      </c>
      <c r="D133">
        <v>0.7</v>
      </c>
      <c r="E133">
        <f t="shared" si="10"/>
        <v>105</v>
      </c>
      <c r="F133">
        <v>0.5</v>
      </c>
      <c r="G133">
        <f t="shared" si="11"/>
        <v>52.5</v>
      </c>
      <c r="H133">
        <f t="shared" si="17"/>
        <v>4.5999999999999996</v>
      </c>
      <c r="I133">
        <v>6.8</v>
      </c>
      <c r="K133">
        <f t="shared" si="18"/>
        <v>0</v>
      </c>
      <c r="L133">
        <f t="shared" si="12"/>
        <v>1</v>
      </c>
      <c r="M133">
        <f t="shared" si="13"/>
        <v>2.2999999999999998</v>
      </c>
      <c r="N133">
        <f t="shared" si="14"/>
        <v>0</v>
      </c>
      <c r="O133" s="5">
        <f t="shared" si="15"/>
        <v>9.9999999999999645E-2</v>
      </c>
      <c r="P133">
        <f t="shared" si="16"/>
        <v>0</v>
      </c>
      <c r="S133" s="3">
        <v>43933</v>
      </c>
      <c r="T133">
        <v>102</v>
      </c>
      <c r="U133" t="s">
        <v>89</v>
      </c>
      <c r="V133">
        <v>0</v>
      </c>
      <c r="W133">
        <v>1</v>
      </c>
      <c r="X133">
        <v>2.2999999999999998</v>
      </c>
      <c r="Y133">
        <v>6</v>
      </c>
      <c r="Z133">
        <v>0</v>
      </c>
      <c r="AA133">
        <v>6.8</v>
      </c>
      <c r="AB133">
        <v>0</v>
      </c>
      <c r="AC133">
        <v>0</v>
      </c>
      <c r="AD133">
        <v>0</v>
      </c>
      <c r="AE133">
        <f t="shared" si="19"/>
        <v>3.2857142857142856</v>
      </c>
    </row>
    <row r="134" spans="1:31" x14ac:dyDescent="0.25">
      <c r="A134" s="4">
        <v>43935</v>
      </c>
      <c r="B134">
        <v>104</v>
      </c>
      <c r="C134">
        <v>3.2857142857142856</v>
      </c>
      <c r="D134">
        <v>0.7</v>
      </c>
      <c r="E134">
        <f t="shared" si="10"/>
        <v>105</v>
      </c>
      <c r="F134">
        <v>0.5</v>
      </c>
      <c r="G134">
        <f t="shared" si="11"/>
        <v>52.5</v>
      </c>
      <c r="H134">
        <f t="shared" si="17"/>
        <v>9.9999999999999645E-2</v>
      </c>
      <c r="I134">
        <v>0</v>
      </c>
      <c r="K134">
        <f t="shared" si="18"/>
        <v>0</v>
      </c>
      <c r="L134">
        <f t="shared" si="12"/>
        <v>1</v>
      </c>
      <c r="M134">
        <f t="shared" si="13"/>
        <v>2.2999999999999998</v>
      </c>
      <c r="N134">
        <f t="shared" si="14"/>
        <v>0</v>
      </c>
      <c r="O134" s="5">
        <f t="shared" si="15"/>
        <v>2.3999999999999995</v>
      </c>
      <c r="P134">
        <f t="shared" si="16"/>
        <v>0</v>
      </c>
      <c r="S134" s="3">
        <v>43934</v>
      </c>
      <c r="T134">
        <v>103</v>
      </c>
      <c r="U134" t="s">
        <v>89</v>
      </c>
      <c r="V134">
        <v>6.8</v>
      </c>
      <c r="W134">
        <v>1</v>
      </c>
      <c r="X134">
        <v>2.2999999999999998</v>
      </c>
      <c r="Y134">
        <v>2</v>
      </c>
      <c r="Z134">
        <v>0</v>
      </c>
      <c r="AA134">
        <v>2.2999999999999998</v>
      </c>
      <c r="AB134">
        <v>0</v>
      </c>
      <c r="AC134">
        <v>0</v>
      </c>
      <c r="AD134">
        <v>0</v>
      </c>
      <c r="AE134">
        <f t="shared" si="19"/>
        <v>3.2857142857142856</v>
      </c>
    </row>
    <row r="135" spans="1:31" x14ac:dyDescent="0.25">
      <c r="A135" s="4">
        <v>43936</v>
      </c>
      <c r="B135">
        <v>105</v>
      </c>
      <c r="C135">
        <v>3.2857142857142856</v>
      </c>
      <c r="D135">
        <v>0.7</v>
      </c>
      <c r="E135">
        <f t="shared" si="10"/>
        <v>105</v>
      </c>
      <c r="F135">
        <v>0.5</v>
      </c>
      <c r="G135">
        <f t="shared" si="11"/>
        <v>52.5</v>
      </c>
      <c r="H135">
        <f t="shared" si="17"/>
        <v>2.3999999999999995</v>
      </c>
      <c r="I135">
        <v>0</v>
      </c>
      <c r="K135">
        <f t="shared" si="18"/>
        <v>0</v>
      </c>
      <c r="L135">
        <f t="shared" si="12"/>
        <v>1</v>
      </c>
      <c r="M135">
        <f t="shared" si="13"/>
        <v>2.2999999999999998</v>
      </c>
      <c r="N135">
        <f t="shared" si="14"/>
        <v>0</v>
      </c>
      <c r="O135" s="5">
        <f t="shared" si="15"/>
        <v>4.6999999999999993</v>
      </c>
      <c r="P135">
        <f t="shared" si="16"/>
        <v>0</v>
      </c>
      <c r="S135" s="3">
        <v>43935</v>
      </c>
      <c r="T135">
        <v>104</v>
      </c>
      <c r="U135" t="s">
        <v>89</v>
      </c>
      <c r="V135">
        <v>0</v>
      </c>
      <c r="W135">
        <v>1</v>
      </c>
      <c r="X135">
        <v>2.2999999999999998</v>
      </c>
      <c r="Y135">
        <v>4</v>
      </c>
      <c r="Z135">
        <v>0</v>
      </c>
      <c r="AA135">
        <v>4.5999999999999996</v>
      </c>
      <c r="AB135">
        <v>0</v>
      </c>
      <c r="AC135">
        <v>0</v>
      </c>
      <c r="AD135">
        <v>0</v>
      </c>
      <c r="AE135">
        <f t="shared" si="19"/>
        <v>3.2857142857142856</v>
      </c>
    </row>
    <row r="136" spans="1:31" x14ac:dyDescent="0.25">
      <c r="A136" s="4">
        <v>43937</v>
      </c>
      <c r="B136">
        <v>106</v>
      </c>
      <c r="C136">
        <v>3.2857142857142856</v>
      </c>
      <c r="D136">
        <v>0.7</v>
      </c>
      <c r="E136">
        <f t="shared" si="10"/>
        <v>105</v>
      </c>
      <c r="F136">
        <v>0.5</v>
      </c>
      <c r="G136">
        <f t="shared" si="11"/>
        <v>52.5</v>
      </c>
      <c r="H136">
        <f t="shared" si="17"/>
        <v>4.6999999999999993</v>
      </c>
      <c r="I136">
        <v>0</v>
      </c>
      <c r="K136">
        <f t="shared" si="18"/>
        <v>0</v>
      </c>
      <c r="L136">
        <f t="shared" si="12"/>
        <v>1</v>
      </c>
      <c r="M136">
        <f t="shared" si="13"/>
        <v>2.2999999999999998</v>
      </c>
      <c r="N136">
        <f t="shared" si="14"/>
        <v>0</v>
      </c>
      <c r="O136" s="5">
        <f t="shared" si="15"/>
        <v>6.9999999999999991</v>
      </c>
      <c r="P136">
        <f t="shared" si="16"/>
        <v>0</v>
      </c>
      <c r="S136" s="3">
        <v>43936</v>
      </c>
      <c r="T136">
        <v>105</v>
      </c>
      <c r="U136" t="s">
        <v>89</v>
      </c>
      <c r="V136">
        <v>0</v>
      </c>
      <c r="W136">
        <v>1</v>
      </c>
      <c r="X136">
        <v>2.2999999999999998</v>
      </c>
      <c r="Y136">
        <v>7</v>
      </c>
      <c r="Z136">
        <v>0</v>
      </c>
      <c r="AA136">
        <v>6.9</v>
      </c>
      <c r="AB136">
        <v>0</v>
      </c>
      <c r="AC136">
        <v>0</v>
      </c>
      <c r="AD136">
        <v>0</v>
      </c>
      <c r="AE136">
        <f t="shared" si="19"/>
        <v>3.2857142857142856</v>
      </c>
    </row>
    <row r="137" spans="1:31" x14ac:dyDescent="0.25">
      <c r="A137" s="4">
        <v>43938</v>
      </c>
      <c r="B137">
        <v>107</v>
      </c>
      <c r="C137">
        <v>3.2857142857142856</v>
      </c>
      <c r="D137">
        <v>0.7</v>
      </c>
      <c r="E137">
        <f t="shared" si="10"/>
        <v>105</v>
      </c>
      <c r="F137">
        <v>0.5</v>
      </c>
      <c r="G137">
        <f t="shared" si="11"/>
        <v>52.5</v>
      </c>
      <c r="H137">
        <f t="shared" si="17"/>
        <v>6.9999999999999991</v>
      </c>
      <c r="I137">
        <v>6.8</v>
      </c>
      <c r="K137">
        <f t="shared" si="18"/>
        <v>0</v>
      </c>
      <c r="L137">
        <f t="shared" si="12"/>
        <v>1</v>
      </c>
      <c r="M137">
        <f t="shared" si="13"/>
        <v>2.2999999999999998</v>
      </c>
      <c r="N137">
        <f t="shared" si="14"/>
        <v>0</v>
      </c>
      <c r="O137" s="5">
        <f t="shared" si="15"/>
        <v>2.4999999999999991</v>
      </c>
      <c r="P137">
        <f t="shared" si="16"/>
        <v>0</v>
      </c>
      <c r="S137" s="3">
        <v>43937</v>
      </c>
      <c r="T137">
        <v>106</v>
      </c>
      <c r="U137" t="s">
        <v>89</v>
      </c>
      <c r="V137">
        <v>0</v>
      </c>
      <c r="W137">
        <v>1</v>
      </c>
      <c r="X137">
        <v>2.2999999999999998</v>
      </c>
      <c r="Y137">
        <v>9</v>
      </c>
      <c r="Z137">
        <v>0</v>
      </c>
      <c r="AA137">
        <v>9.1999999999999993</v>
      </c>
      <c r="AB137">
        <v>0</v>
      </c>
      <c r="AC137">
        <v>0</v>
      </c>
      <c r="AD137">
        <v>0</v>
      </c>
      <c r="AE137">
        <f t="shared" si="19"/>
        <v>3.2857142857142856</v>
      </c>
    </row>
    <row r="138" spans="1:31" x14ac:dyDescent="0.25">
      <c r="A138" s="4">
        <v>43939</v>
      </c>
      <c r="B138">
        <v>108</v>
      </c>
      <c r="C138">
        <v>3.2857142857142856</v>
      </c>
      <c r="D138">
        <v>0.7</v>
      </c>
      <c r="E138">
        <f t="shared" si="10"/>
        <v>105</v>
      </c>
      <c r="F138">
        <v>0.5</v>
      </c>
      <c r="G138">
        <f t="shared" si="11"/>
        <v>52.5</v>
      </c>
      <c r="H138">
        <f t="shared" si="17"/>
        <v>2.4999999999999991</v>
      </c>
      <c r="I138">
        <v>0</v>
      </c>
      <c r="K138">
        <f t="shared" si="18"/>
        <v>0</v>
      </c>
      <c r="L138">
        <f t="shared" si="12"/>
        <v>1</v>
      </c>
      <c r="M138">
        <f t="shared" si="13"/>
        <v>2.2999999999999998</v>
      </c>
      <c r="N138">
        <f t="shared" si="14"/>
        <v>0</v>
      </c>
      <c r="O138" s="5">
        <f t="shared" si="15"/>
        <v>4.7999999999999989</v>
      </c>
      <c r="P138">
        <f t="shared" si="16"/>
        <v>0</v>
      </c>
      <c r="S138" s="3">
        <v>43938</v>
      </c>
      <c r="T138">
        <v>107</v>
      </c>
      <c r="U138" t="s">
        <v>89</v>
      </c>
      <c r="V138">
        <v>6.8</v>
      </c>
      <c r="W138">
        <v>1</v>
      </c>
      <c r="X138">
        <v>2.2999999999999998</v>
      </c>
      <c r="Y138">
        <v>5</v>
      </c>
      <c r="Z138">
        <v>0</v>
      </c>
      <c r="AA138">
        <v>4.8</v>
      </c>
      <c r="AB138">
        <v>0</v>
      </c>
      <c r="AC138">
        <v>0</v>
      </c>
      <c r="AD138">
        <v>0</v>
      </c>
      <c r="AE138">
        <f t="shared" si="19"/>
        <v>3.2857142857142856</v>
      </c>
    </row>
    <row r="139" spans="1:31" x14ac:dyDescent="0.25">
      <c r="A139" s="4">
        <v>43940</v>
      </c>
      <c r="B139">
        <v>109</v>
      </c>
      <c r="C139">
        <v>3.2857142857142856</v>
      </c>
      <c r="D139">
        <v>0.7</v>
      </c>
      <c r="E139">
        <f t="shared" si="10"/>
        <v>105</v>
      </c>
      <c r="F139">
        <v>0.5</v>
      </c>
      <c r="G139">
        <f t="shared" si="11"/>
        <v>52.5</v>
      </c>
      <c r="H139">
        <f t="shared" si="17"/>
        <v>4.7999999999999989</v>
      </c>
      <c r="I139">
        <v>0</v>
      </c>
      <c r="K139">
        <f t="shared" si="18"/>
        <v>0</v>
      </c>
      <c r="L139">
        <f t="shared" si="12"/>
        <v>1</v>
      </c>
      <c r="M139">
        <f t="shared" si="13"/>
        <v>2.2999999999999998</v>
      </c>
      <c r="N139">
        <f t="shared" si="14"/>
        <v>0</v>
      </c>
      <c r="O139" s="5">
        <f t="shared" si="15"/>
        <v>7.0999999999999988</v>
      </c>
      <c r="P139">
        <f t="shared" si="16"/>
        <v>0</v>
      </c>
      <c r="S139" s="3">
        <v>43939</v>
      </c>
      <c r="T139">
        <v>108</v>
      </c>
      <c r="U139" t="s">
        <v>89</v>
      </c>
      <c r="V139">
        <v>0</v>
      </c>
      <c r="W139">
        <v>1</v>
      </c>
      <c r="X139">
        <v>2.2999999999999998</v>
      </c>
      <c r="Y139">
        <v>7</v>
      </c>
      <c r="Z139">
        <v>0</v>
      </c>
      <c r="AA139">
        <v>7.1</v>
      </c>
      <c r="AB139">
        <v>0</v>
      </c>
      <c r="AC139">
        <v>0</v>
      </c>
      <c r="AD139">
        <v>0</v>
      </c>
      <c r="AE139">
        <f t="shared" si="19"/>
        <v>3.2857142857142856</v>
      </c>
    </row>
    <row r="140" spans="1:31" x14ac:dyDescent="0.25">
      <c r="A140" s="4">
        <v>43941</v>
      </c>
      <c r="B140">
        <v>110</v>
      </c>
      <c r="C140">
        <v>3.2857142857142856</v>
      </c>
      <c r="D140">
        <v>0.7</v>
      </c>
      <c r="E140">
        <f t="shared" si="10"/>
        <v>105</v>
      </c>
      <c r="F140">
        <v>0.5</v>
      </c>
      <c r="G140">
        <f t="shared" si="11"/>
        <v>52.5</v>
      </c>
      <c r="H140">
        <f t="shared" si="17"/>
        <v>7.0999999999999988</v>
      </c>
      <c r="I140">
        <v>0</v>
      </c>
      <c r="K140">
        <f t="shared" si="18"/>
        <v>0</v>
      </c>
      <c r="L140">
        <f t="shared" si="12"/>
        <v>1</v>
      </c>
      <c r="M140">
        <f t="shared" si="13"/>
        <v>2.2999999999999998</v>
      </c>
      <c r="N140">
        <f t="shared" si="14"/>
        <v>0</v>
      </c>
      <c r="O140" s="5">
        <f t="shared" si="15"/>
        <v>9.3999999999999986</v>
      </c>
      <c r="P140">
        <f t="shared" si="16"/>
        <v>0</v>
      </c>
      <c r="S140" s="3">
        <v>43940</v>
      </c>
      <c r="T140">
        <v>109</v>
      </c>
      <c r="U140" t="s">
        <v>89</v>
      </c>
      <c r="V140">
        <v>0</v>
      </c>
      <c r="W140">
        <v>1</v>
      </c>
      <c r="X140">
        <v>2.2999999999999998</v>
      </c>
      <c r="Y140">
        <v>9</v>
      </c>
      <c r="Z140">
        <v>0</v>
      </c>
      <c r="AA140">
        <v>9.4</v>
      </c>
      <c r="AB140">
        <v>0</v>
      </c>
      <c r="AC140">
        <v>0</v>
      </c>
      <c r="AD140">
        <v>0</v>
      </c>
      <c r="AE140">
        <f t="shared" si="19"/>
        <v>3.2857142857142856</v>
      </c>
    </row>
    <row r="141" spans="1:31" x14ac:dyDescent="0.25">
      <c r="A141" s="4">
        <v>43942</v>
      </c>
      <c r="B141">
        <v>111</v>
      </c>
      <c r="C141">
        <v>3.4285714285714288</v>
      </c>
      <c r="D141">
        <v>0.7</v>
      </c>
      <c r="E141">
        <f t="shared" si="10"/>
        <v>105</v>
      </c>
      <c r="F141">
        <v>0.5</v>
      </c>
      <c r="G141">
        <f t="shared" si="11"/>
        <v>52.5</v>
      </c>
      <c r="H141">
        <f t="shared" si="17"/>
        <v>9.3999999999999986</v>
      </c>
      <c r="I141">
        <v>0</v>
      </c>
      <c r="K141">
        <f t="shared" si="18"/>
        <v>0</v>
      </c>
      <c r="L141">
        <f t="shared" si="12"/>
        <v>1</v>
      </c>
      <c r="M141">
        <f t="shared" si="13"/>
        <v>2.4</v>
      </c>
      <c r="N141">
        <f t="shared" si="14"/>
        <v>0</v>
      </c>
      <c r="O141" s="5">
        <f t="shared" si="15"/>
        <v>11.799999999999999</v>
      </c>
      <c r="P141">
        <f t="shared" si="16"/>
        <v>0</v>
      </c>
      <c r="S141" s="3">
        <v>43941</v>
      </c>
      <c r="T141">
        <v>110</v>
      </c>
      <c r="U141" t="s">
        <v>89</v>
      </c>
      <c r="V141">
        <v>0</v>
      </c>
      <c r="W141">
        <v>1</v>
      </c>
      <c r="X141">
        <v>2.2999999999999998</v>
      </c>
      <c r="Y141">
        <v>11</v>
      </c>
      <c r="Z141">
        <v>0</v>
      </c>
      <c r="AA141">
        <v>11.7</v>
      </c>
      <c r="AB141">
        <v>0</v>
      </c>
      <c r="AC141">
        <v>0</v>
      </c>
      <c r="AD141">
        <v>0</v>
      </c>
      <c r="AE141">
        <f t="shared" si="19"/>
        <v>3.2857142857142856</v>
      </c>
    </row>
    <row r="142" spans="1:31" x14ac:dyDescent="0.25">
      <c r="A142" s="4">
        <v>43943</v>
      </c>
      <c r="B142">
        <v>112</v>
      </c>
      <c r="C142">
        <v>3.4285714285714288</v>
      </c>
      <c r="D142">
        <v>0.7</v>
      </c>
      <c r="E142">
        <f t="shared" si="10"/>
        <v>105</v>
      </c>
      <c r="F142">
        <v>0.5</v>
      </c>
      <c r="G142">
        <f t="shared" si="11"/>
        <v>52.5</v>
      </c>
      <c r="H142">
        <f t="shared" si="17"/>
        <v>11.799999999999999</v>
      </c>
      <c r="I142">
        <v>0</v>
      </c>
      <c r="K142">
        <f t="shared" si="18"/>
        <v>0</v>
      </c>
      <c r="L142">
        <f t="shared" si="12"/>
        <v>1</v>
      </c>
      <c r="M142">
        <f t="shared" si="13"/>
        <v>2.4</v>
      </c>
      <c r="N142">
        <f t="shared" si="14"/>
        <v>0</v>
      </c>
      <c r="O142" s="5">
        <f t="shared" si="15"/>
        <v>14.2</v>
      </c>
      <c r="P142">
        <f t="shared" si="16"/>
        <v>0</v>
      </c>
      <c r="S142" s="3">
        <v>43942</v>
      </c>
      <c r="T142">
        <v>111</v>
      </c>
      <c r="U142" t="s">
        <v>89</v>
      </c>
      <c r="V142">
        <v>0</v>
      </c>
      <c r="W142">
        <v>1</v>
      </c>
      <c r="X142">
        <v>2.4</v>
      </c>
      <c r="Y142">
        <v>13</v>
      </c>
      <c r="Z142">
        <v>0</v>
      </c>
      <c r="AA142">
        <v>14.1</v>
      </c>
      <c r="AB142">
        <v>0</v>
      </c>
      <c r="AC142">
        <v>0</v>
      </c>
      <c r="AD142">
        <v>0</v>
      </c>
      <c r="AE142">
        <f t="shared" si="19"/>
        <v>3.4285714285714288</v>
      </c>
    </row>
    <row r="143" spans="1:31" x14ac:dyDescent="0.25">
      <c r="A143" s="4">
        <v>43944</v>
      </c>
      <c r="B143">
        <v>113</v>
      </c>
      <c r="C143">
        <v>3.4285714285714288</v>
      </c>
      <c r="D143">
        <v>0.7</v>
      </c>
      <c r="E143">
        <f t="shared" si="10"/>
        <v>105</v>
      </c>
      <c r="F143">
        <v>0.5</v>
      </c>
      <c r="G143">
        <f t="shared" si="11"/>
        <v>52.5</v>
      </c>
      <c r="H143">
        <f t="shared" si="17"/>
        <v>14.2</v>
      </c>
      <c r="I143">
        <v>6</v>
      </c>
      <c r="K143">
        <f t="shared" si="18"/>
        <v>0</v>
      </c>
      <c r="L143">
        <f t="shared" si="12"/>
        <v>1</v>
      </c>
      <c r="M143">
        <f t="shared" si="13"/>
        <v>2.4</v>
      </c>
      <c r="N143">
        <f t="shared" si="14"/>
        <v>0</v>
      </c>
      <c r="O143" s="5">
        <f t="shared" si="15"/>
        <v>10.6</v>
      </c>
      <c r="P143">
        <f t="shared" si="16"/>
        <v>0</v>
      </c>
      <c r="S143" s="3">
        <v>43943</v>
      </c>
      <c r="T143">
        <v>112</v>
      </c>
      <c r="U143" t="s">
        <v>89</v>
      </c>
      <c r="V143">
        <v>0</v>
      </c>
      <c r="W143">
        <v>1</v>
      </c>
      <c r="X143">
        <v>2.4</v>
      </c>
      <c r="Y143">
        <v>16</v>
      </c>
      <c r="Z143">
        <v>0</v>
      </c>
      <c r="AA143">
        <v>16.5</v>
      </c>
      <c r="AB143">
        <v>0</v>
      </c>
      <c r="AC143">
        <v>0</v>
      </c>
      <c r="AD143">
        <v>0</v>
      </c>
      <c r="AE143">
        <f t="shared" si="19"/>
        <v>3.4285714285714288</v>
      </c>
    </row>
    <row r="144" spans="1:31" x14ac:dyDescent="0.25">
      <c r="A144" s="4">
        <v>43945</v>
      </c>
      <c r="B144">
        <v>114</v>
      </c>
      <c r="C144">
        <v>3.4285714285714288</v>
      </c>
      <c r="D144">
        <v>0.7</v>
      </c>
      <c r="E144">
        <f t="shared" si="10"/>
        <v>105</v>
      </c>
      <c r="F144">
        <v>0.5</v>
      </c>
      <c r="G144">
        <f t="shared" si="11"/>
        <v>52.5</v>
      </c>
      <c r="H144">
        <f t="shared" si="17"/>
        <v>10.6</v>
      </c>
      <c r="I144">
        <v>0</v>
      </c>
      <c r="K144">
        <f t="shared" si="18"/>
        <v>0</v>
      </c>
      <c r="L144">
        <f t="shared" si="12"/>
        <v>1</v>
      </c>
      <c r="M144">
        <f t="shared" si="13"/>
        <v>2.4</v>
      </c>
      <c r="N144">
        <f t="shared" si="14"/>
        <v>0</v>
      </c>
      <c r="O144" s="5">
        <f t="shared" si="15"/>
        <v>13</v>
      </c>
      <c r="P144">
        <f t="shared" si="16"/>
        <v>0</v>
      </c>
      <c r="S144" s="3">
        <v>43944</v>
      </c>
      <c r="T144">
        <v>113</v>
      </c>
      <c r="U144" t="s">
        <v>89</v>
      </c>
      <c r="V144">
        <v>6</v>
      </c>
      <c r="W144">
        <v>1</v>
      </c>
      <c r="X144">
        <v>2.4</v>
      </c>
      <c r="Y144">
        <v>12</v>
      </c>
      <c r="Z144">
        <v>0</v>
      </c>
      <c r="AA144">
        <v>12.9</v>
      </c>
      <c r="AB144">
        <v>0</v>
      </c>
      <c r="AC144">
        <v>0</v>
      </c>
      <c r="AD144">
        <v>0</v>
      </c>
      <c r="AE144">
        <f t="shared" si="19"/>
        <v>3.4285714285714288</v>
      </c>
    </row>
    <row r="145" spans="1:31" x14ac:dyDescent="0.25">
      <c r="A145" s="4">
        <v>43946</v>
      </c>
      <c r="B145">
        <v>115</v>
      </c>
      <c r="C145">
        <v>3.4285714285714288</v>
      </c>
      <c r="D145">
        <v>0.7</v>
      </c>
      <c r="E145">
        <f t="shared" si="10"/>
        <v>105</v>
      </c>
      <c r="F145">
        <v>0.5</v>
      </c>
      <c r="G145">
        <f t="shared" si="11"/>
        <v>52.5</v>
      </c>
      <c r="H145">
        <f t="shared" si="17"/>
        <v>13</v>
      </c>
      <c r="I145">
        <v>0</v>
      </c>
      <c r="K145">
        <f t="shared" si="18"/>
        <v>0</v>
      </c>
      <c r="L145">
        <f t="shared" si="12"/>
        <v>1</v>
      </c>
      <c r="M145">
        <f t="shared" si="13"/>
        <v>2.4</v>
      </c>
      <c r="N145">
        <f t="shared" si="14"/>
        <v>0</v>
      </c>
      <c r="O145" s="5">
        <f t="shared" si="15"/>
        <v>15.4</v>
      </c>
      <c r="P145">
        <f t="shared" si="16"/>
        <v>0</v>
      </c>
      <c r="S145" s="3">
        <v>43945</v>
      </c>
      <c r="T145">
        <v>114</v>
      </c>
      <c r="U145" t="s">
        <v>89</v>
      </c>
      <c r="V145">
        <v>0</v>
      </c>
      <c r="W145">
        <v>1</v>
      </c>
      <c r="X145">
        <v>2.4</v>
      </c>
      <c r="Y145">
        <v>15</v>
      </c>
      <c r="Z145">
        <v>0</v>
      </c>
      <c r="AA145">
        <v>15.3</v>
      </c>
      <c r="AB145">
        <v>0</v>
      </c>
      <c r="AC145">
        <v>0</v>
      </c>
      <c r="AD145">
        <v>0</v>
      </c>
      <c r="AE145">
        <f t="shared" si="19"/>
        <v>3.4285714285714288</v>
      </c>
    </row>
    <row r="146" spans="1:31" x14ac:dyDescent="0.25">
      <c r="A146" s="4">
        <v>43947</v>
      </c>
      <c r="B146">
        <v>116</v>
      </c>
      <c r="C146">
        <v>3.4285714285714288</v>
      </c>
      <c r="D146">
        <v>0.7</v>
      </c>
      <c r="E146">
        <f t="shared" si="10"/>
        <v>105</v>
      </c>
      <c r="F146">
        <v>0.5</v>
      </c>
      <c r="G146">
        <f t="shared" si="11"/>
        <v>52.5</v>
      </c>
      <c r="H146">
        <f t="shared" si="17"/>
        <v>15.4</v>
      </c>
      <c r="I146">
        <v>0</v>
      </c>
      <c r="K146">
        <f t="shared" si="18"/>
        <v>0</v>
      </c>
      <c r="L146">
        <f t="shared" si="12"/>
        <v>1</v>
      </c>
      <c r="M146">
        <f t="shared" si="13"/>
        <v>2.4</v>
      </c>
      <c r="N146">
        <f t="shared" si="14"/>
        <v>0</v>
      </c>
      <c r="O146" s="5">
        <f t="shared" si="15"/>
        <v>17.8</v>
      </c>
      <c r="P146">
        <f t="shared" si="16"/>
        <v>0</v>
      </c>
      <c r="S146" s="3">
        <v>43946</v>
      </c>
      <c r="T146">
        <v>115</v>
      </c>
      <c r="U146" t="s">
        <v>89</v>
      </c>
      <c r="V146">
        <v>0</v>
      </c>
      <c r="W146">
        <v>1</v>
      </c>
      <c r="X146">
        <v>2.4</v>
      </c>
      <c r="Y146">
        <v>17</v>
      </c>
      <c r="Z146">
        <v>0</v>
      </c>
      <c r="AA146">
        <v>17.7</v>
      </c>
      <c r="AB146">
        <v>0</v>
      </c>
      <c r="AC146">
        <v>0</v>
      </c>
      <c r="AD146">
        <v>0</v>
      </c>
      <c r="AE146">
        <f t="shared" si="19"/>
        <v>3.4285714285714288</v>
      </c>
    </row>
    <row r="147" spans="1:31" x14ac:dyDescent="0.25">
      <c r="A147" s="4">
        <v>43948</v>
      </c>
      <c r="B147">
        <v>117</v>
      </c>
      <c r="C147">
        <v>3.4285714285714288</v>
      </c>
      <c r="D147">
        <v>0.7</v>
      </c>
      <c r="E147">
        <f t="shared" si="10"/>
        <v>105</v>
      </c>
      <c r="F147">
        <v>0.5</v>
      </c>
      <c r="G147">
        <f t="shared" si="11"/>
        <v>52.5</v>
      </c>
      <c r="H147">
        <f t="shared" si="17"/>
        <v>17.8</v>
      </c>
      <c r="I147">
        <v>6</v>
      </c>
      <c r="K147">
        <f t="shared" si="18"/>
        <v>0</v>
      </c>
      <c r="L147">
        <f t="shared" si="12"/>
        <v>1</v>
      </c>
      <c r="M147">
        <f t="shared" si="13"/>
        <v>2.4</v>
      </c>
      <c r="N147">
        <f t="shared" si="14"/>
        <v>0</v>
      </c>
      <c r="O147" s="5">
        <f t="shared" si="15"/>
        <v>14.200000000000001</v>
      </c>
      <c r="P147">
        <f t="shared" si="16"/>
        <v>0</v>
      </c>
      <c r="S147" s="3">
        <v>43947</v>
      </c>
      <c r="T147">
        <v>116</v>
      </c>
      <c r="U147" t="s">
        <v>89</v>
      </c>
      <c r="V147">
        <v>0</v>
      </c>
      <c r="W147">
        <v>1</v>
      </c>
      <c r="X147">
        <v>2.4</v>
      </c>
      <c r="Y147">
        <v>19</v>
      </c>
      <c r="Z147">
        <v>0</v>
      </c>
      <c r="AA147">
        <v>20.100000000000001</v>
      </c>
      <c r="AB147">
        <v>0</v>
      </c>
      <c r="AC147">
        <v>0</v>
      </c>
      <c r="AD147">
        <v>0</v>
      </c>
      <c r="AE147">
        <f t="shared" si="19"/>
        <v>3.4285714285714288</v>
      </c>
    </row>
    <row r="148" spans="1:31" x14ac:dyDescent="0.25">
      <c r="A148" s="4">
        <v>43949</v>
      </c>
      <c r="B148">
        <v>118</v>
      </c>
      <c r="C148">
        <v>3.4285714285714288</v>
      </c>
      <c r="D148">
        <v>0.7</v>
      </c>
      <c r="E148">
        <f t="shared" si="10"/>
        <v>105</v>
      </c>
      <c r="F148">
        <v>0.5</v>
      </c>
      <c r="G148">
        <f t="shared" si="11"/>
        <v>52.5</v>
      </c>
      <c r="H148">
        <f t="shared" si="17"/>
        <v>14.200000000000001</v>
      </c>
      <c r="I148">
        <v>0</v>
      </c>
      <c r="K148">
        <f t="shared" si="18"/>
        <v>0</v>
      </c>
      <c r="L148">
        <f t="shared" si="12"/>
        <v>1</v>
      </c>
      <c r="M148">
        <f t="shared" si="13"/>
        <v>2.4</v>
      </c>
      <c r="N148">
        <f t="shared" si="14"/>
        <v>0</v>
      </c>
      <c r="O148" s="5">
        <f t="shared" si="15"/>
        <v>16.600000000000001</v>
      </c>
      <c r="P148">
        <f t="shared" si="16"/>
        <v>0</v>
      </c>
      <c r="S148" s="3">
        <v>43948</v>
      </c>
      <c r="T148">
        <v>117</v>
      </c>
      <c r="U148" t="s">
        <v>89</v>
      </c>
      <c r="V148">
        <v>6</v>
      </c>
      <c r="W148">
        <v>1</v>
      </c>
      <c r="X148">
        <v>2.4</v>
      </c>
      <c r="Y148">
        <v>16</v>
      </c>
      <c r="Z148">
        <v>0</v>
      </c>
      <c r="AA148">
        <v>16.5</v>
      </c>
      <c r="AB148">
        <v>0</v>
      </c>
      <c r="AC148">
        <v>0</v>
      </c>
      <c r="AD148">
        <v>0</v>
      </c>
      <c r="AE148">
        <f t="shared" si="19"/>
        <v>3.4285714285714288</v>
      </c>
    </row>
    <row r="149" spans="1:31" x14ac:dyDescent="0.25">
      <c r="A149" s="4">
        <v>43950</v>
      </c>
      <c r="B149">
        <v>119</v>
      </c>
      <c r="C149">
        <v>3.4285714285714288</v>
      </c>
      <c r="D149">
        <v>0.7</v>
      </c>
      <c r="E149">
        <f t="shared" si="10"/>
        <v>105</v>
      </c>
      <c r="F149">
        <v>0.5</v>
      </c>
      <c r="G149">
        <f t="shared" si="11"/>
        <v>52.5</v>
      </c>
      <c r="H149">
        <f t="shared" si="17"/>
        <v>16.600000000000001</v>
      </c>
      <c r="I149">
        <v>0</v>
      </c>
      <c r="K149">
        <f t="shared" si="18"/>
        <v>0</v>
      </c>
      <c r="L149">
        <f t="shared" si="12"/>
        <v>1</v>
      </c>
      <c r="M149">
        <f t="shared" si="13"/>
        <v>2.4</v>
      </c>
      <c r="N149">
        <f t="shared" si="14"/>
        <v>0</v>
      </c>
      <c r="O149" s="5">
        <f t="shared" si="15"/>
        <v>19</v>
      </c>
      <c r="P149">
        <f t="shared" si="16"/>
        <v>0</v>
      </c>
      <c r="S149" s="3">
        <v>43949</v>
      </c>
      <c r="T149">
        <v>118</v>
      </c>
      <c r="U149" t="s">
        <v>89</v>
      </c>
      <c r="V149">
        <v>0</v>
      </c>
      <c r="W149">
        <v>1</v>
      </c>
      <c r="X149">
        <v>2.4</v>
      </c>
      <c r="Y149">
        <v>18</v>
      </c>
      <c r="Z149">
        <v>0</v>
      </c>
      <c r="AA149">
        <v>18.899999999999999</v>
      </c>
      <c r="AB149">
        <v>0</v>
      </c>
      <c r="AC149">
        <v>0</v>
      </c>
      <c r="AD149">
        <v>0</v>
      </c>
      <c r="AE149">
        <f t="shared" si="19"/>
        <v>3.4285714285714288</v>
      </c>
    </row>
    <row r="150" spans="1:31" x14ac:dyDescent="0.25">
      <c r="A150" s="4">
        <v>43951</v>
      </c>
      <c r="B150">
        <v>120</v>
      </c>
      <c r="C150">
        <v>3.4285714285714288</v>
      </c>
      <c r="D150">
        <v>0.7</v>
      </c>
      <c r="E150">
        <f t="shared" si="10"/>
        <v>105</v>
      </c>
      <c r="F150">
        <v>0.5</v>
      </c>
      <c r="G150">
        <f t="shared" si="11"/>
        <v>52.5</v>
      </c>
      <c r="H150">
        <f t="shared" si="17"/>
        <v>19</v>
      </c>
      <c r="I150">
        <v>0</v>
      </c>
      <c r="K150">
        <f t="shared" si="18"/>
        <v>0</v>
      </c>
      <c r="L150">
        <f t="shared" si="12"/>
        <v>1</v>
      </c>
      <c r="M150">
        <f t="shared" si="13"/>
        <v>2.4</v>
      </c>
      <c r="N150">
        <f t="shared" si="14"/>
        <v>0</v>
      </c>
      <c r="O150" s="5">
        <f t="shared" si="15"/>
        <v>21.4</v>
      </c>
      <c r="P150">
        <f t="shared" si="16"/>
        <v>0</v>
      </c>
      <c r="S150" s="3">
        <v>43950</v>
      </c>
      <c r="T150">
        <v>119</v>
      </c>
      <c r="U150" t="s">
        <v>89</v>
      </c>
      <c r="V150">
        <v>0</v>
      </c>
      <c r="W150">
        <v>1</v>
      </c>
      <c r="X150">
        <v>2.4</v>
      </c>
      <c r="Y150">
        <v>20</v>
      </c>
      <c r="Z150">
        <v>0</v>
      </c>
      <c r="AA150">
        <v>21.2</v>
      </c>
      <c r="AB150">
        <v>0</v>
      </c>
      <c r="AC150">
        <v>0</v>
      </c>
      <c r="AD150">
        <v>0</v>
      </c>
      <c r="AE150">
        <f t="shared" si="19"/>
        <v>3.4285714285714288</v>
      </c>
    </row>
    <row r="151" spans="1:31" x14ac:dyDescent="0.25">
      <c r="A151" s="4">
        <v>43952</v>
      </c>
      <c r="B151">
        <v>121</v>
      </c>
      <c r="C151">
        <v>3.5714285714285716</v>
      </c>
      <c r="D151">
        <v>0.7</v>
      </c>
      <c r="E151">
        <f t="shared" si="10"/>
        <v>105</v>
      </c>
      <c r="F151">
        <v>0.5</v>
      </c>
      <c r="G151">
        <f t="shared" si="11"/>
        <v>52.5</v>
      </c>
      <c r="H151">
        <f t="shared" si="17"/>
        <v>21.4</v>
      </c>
      <c r="I151">
        <v>0</v>
      </c>
      <c r="K151">
        <f t="shared" si="18"/>
        <v>0</v>
      </c>
      <c r="L151">
        <f t="shared" si="12"/>
        <v>1</v>
      </c>
      <c r="M151">
        <f t="shared" si="13"/>
        <v>2.5</v>
      </c>
      <c r="N151">
        <f t="shared" si="14"/>
        <v>0</v>
      </c>
      <c r="O151" s="5">
        <f t="shared" si="15"/>
        <v>23.9</v>
      </c>
      <c r="P151">
        <f t="shared" si="16"/>
        <v>0</v>
      </c>
      <c r="S151" s="3">
        <v>43951</v>
      </c>
      <c r="T151">
        <v>120</v>
      </c>
      <c r="U151" t="s">
        <v>89</v>
      </c>
      <c r="V151">
        <v>0</v>
      </c>
      <c r="W151">
        <v>1</v>
      </c>
      <c r="X151">
        <v>2.4</v>
      </c>
      <c r="Y151">
        <v>23</v>
      </c>
      <c r="Z151">
        <v>0</v>
      </c>
      <c r="AA151">
        <v>23.6</v>
      </c>
      <c r="AB151">
        <v>0</v>
      </c>
      <c r="AC151">
        <v>0</v>
      </c>
      <c r="AD151">
        <v>0</v>
      </c>
      <c r="AE151">
        <f t="shared" si="19"/>
        <v>3.4285714285714288</v>
      </c>
    </row>
    <row r="152" spans="1:31" x14ac:dyDescent="0.25">
      <c r="A152" s="4">
        <v>43953</v>
      </c>
      <c r="B152">
        <v>122</v>
      </c>
      <c r="C152">
        <v>3.5714285714285716</v>
      </c>
      <c r="D152">
        <v>0.7</v>
      </c>
      <c r="E152">
        <f t="shared" si="10"/>
        <v>105</v>
      </c>
      <c r="F152">
        <v>0.5</v>
      </c>
      <c r="G152">
        <f t="shared" si="11"/>
        <v>52.5</v>
      </c>
      <c r="H152">
        <f t="shared" si="17"/>
        <v>23.9</v>
      </c>
      <c r="I152">
        <v>0</v>
      </c>
      <c r="K152">
        <f t="shared" si="18"/>
        <v>0</v>
      </c>
      <c r="L152">
        <f t="shared" si="12"/>
        <v>1</v>
      </c>
      <c r="M152">
        <f t="shared" si="13"/>
        <v>2.5</v>
      </c>
      <c r="N152">
        <f t="shared" si="14"/>
        <v>0</v>
      </c>
      <c r="O152" s="5">
        <f t="shared" si="15"/>
        <v>26.4</v>
      </c>
      <c r="P152">
        <f t="shared" si="16"/>
        <v>0</v>
      </c>
      <c r="S152" s="3">
        <v>43952</v>
      </c>
      <c r="T152">
        <v>121</v>
      </c>
      <c r="U152" t="s">
        <v>89</v>
      </c>
      <c r="V152">
        <v>0</v>
      </c>
      <c r="W152">
        <v>1</v>
      </c>
      <c r="X152">
        <v>2.5</v>
      </c>
      <c r="Y152">
        <v>25</v>
      </c>
      <c r="Z152">
        <v>0</v>
      </c>
      <c r="AA152">
        <v>26.1</v>
      </c>
      <c r="AB152">
        <v>0</v>
      </c>
      <c r="AC152">
        <v>0</v>
      </c>
      <c r="AD152">
        <v>0</v>
      </c>
      <c r="AE152">
        <f t="shared" si="19"/>
        <v>3.5714285714285716</v>
      </c>
    </row>
    <row r="153" spans="1:31" x14ac:dyDescent="0.25">
      <c r="A153" s="4">
        <v>43954</v>
      </c>
      <c r="B153">
        <v>123</v>
      </c>
      <c r="C153">
        <v>3.5714285714285716</v>
      </c>
      <c r="D153">
        <v>0.7</v>
      </c>
      <c r="E153">
        <f t="shared" si="10"/>
        <v>105</v>
      </c>
      <c r="F153">
        <v>0.5</v>
      </c>
      <c r="G153">
        <f t="shared" si="11"/>
        <v>52.5</v>
      </c>
      <c r="H153">
        <f t="shared" si="17"/>
        <v>26.4</v>
      </c>
      <c r="I153">
        <v>5.0999999999999996</v>
      </c>
      <c r="K153">
        <f t="shared" si="18"/>
        <v>0</v>
      </c>
      <c r="L153">
        <f t="shared" si="12"/>
        <v>1</v>
      </c>
      <c r="M153">
        <f t="shared" si="13"/>
        <v>2.5</v>
      </c>
      <c r="N153">
        <f t="shared" si="14"/>
        <v>0</v>
      </c>
      <c r="O153" s="5">
        <f t="shared" si="15"/>
        <v>23.799999999999997</v>
      </c>
      <c r="P153">
        <f t="shared" si="16"/>
        <v>0</v>
      </c>
      <c r="S153" s="3">
        <v>43953</v>
      </c>
      <c r="T153">
        <v>122</v>
      </c>
      <c r="U153" t="s">
        <v>89</v>
      </c>
      <c r="V153">
        <v>0</v>
      </c>
      <c r="W153">
        <v>1</v>
      </c>
      <c r="X153">
        <v>2.5</v>
      </c>
      <c r="Y153">
        <v>27</v>
      </c>
      <c r="Z153">
        <v>0</v>
      </c>
      <c r="AA153">
        <v>28.6</v>
      </c>
      <c r="AB153">
        <v>0</v>
      </c>
      <c r="AC153">
        <v>0</v>
      </c>
      <c r="AD153">
        <v>0</v>
      </c>
      <c r="AE153">
        <f t="shared" si="19"/>
        <v>3.5714285714285716</v>
      </c>
    </row>
    <row r="154" spans="1:31" x14ac:dyDescent="0.25">
      <c r="A154" s="4">
        <v>43955</v>
      </c>
      <c r="B154">
        <v>124</v>
      </c>
      <c r="C154">
        <v>3.5714285714285716</v>
      </c>
      <c r="D154">
        <v>0.7</v>
      </c>
      <c r="E154">
        <f t="shared" si="10"/>
        <v>105</v>
      </c>
      <c r="F154">
        <v>0.5</v>
      </c>
      <c r="G154">
        <f t="shared" si="11"/>
        <v>52.5</v>
      </c>
      <c r="H154">
        <f t="shared" si="17"/>
        <v>23.799999999999997</v>
      </c>
      <c r="I154">
        <v>0</v>
      </c>
      <c r="K154">
        <f t="shared" si="18"/>
        <v>0</v>
      </c>
      <c r="L154">
        <f t="shared" si="12"/>
        <v>1</v>
      </c>
      <c r="M154">
        <f t="shared" si="13"/>
        <v>2.5</v>
      </c>
      <c r="N154">
        <f t="shared" si="14"/>
        <v>0</v>
      </c>
      <c r="O154" s="5">
        <f t="shared" si="15"/>
        <v>26.299999999999997</v>
      </c>
      <c r="P154">
        <f t="shared" si="16"/>
        <v>0</v>
      </c>
      <c r="S154" s="3">
        <v>43954</v>
      </c>
      <c r="T154">
        <v>123</v>
      </c>
      <c r="U154" t="s">
        <v>89</v>
      </c>
      <c r="V154">
        <v>5.0999999999999996</v>
      </c>
      <c r="W154">
        <v>1</v>
      </c>
      <c r="X154">
        <v>2.5</v>
      </c>
      <c r="Y154">
        <v>25</v>
      </c>
      <c r="Z154">
        <v>0</v>
      </c>
      <c r="AA154">
        <v>26</v>
      </c>
      <c r="AB154">
        <v>0</v>
      </c>
      <c r="AC154">
        <v>0</v>
      </c>
      <c r="AD154">
        <v>0</v>
      </c>
      <c r="AE154">
        <f t="shared" si="19"/>
        <v>3.5714285714285716</v>
      </c>
    </row>
    <row r="155" spans="1:31" x14ac:dyDescent="0.25">
      <c r="A155" s="4">
        <v>43956</v>
      </c>
      <c r="B155">
        <v>125</v>
      </c>
      <c r="C155">
        <v>3.5714285714285716</v>
      </c>
      <c r="D155">
        <v>0.7</v>
      </c>
      <c r="E155">
        <f t="shared" si="10"/>
        <v>105</v>
      </c>
      <c r="F155">
        <v>0.5</v>
      </c>
      <c r="G155">
        <f t="shared" si="11"/>
        <v>52.5</v>
      </c>
      <c r="H155">
        <f t="shared" si="17"/>
        <v>26.299999999999997</v>
      </c>
      <c r="I155">
        <v>0</v>
      </c>
      <c r="K155">
        <f t="shared" si="18"/>
        <v>0</v>
      </c>
      <c r="L155">
        <f t="shared" si="12"/>
        <v>1</v>
      </c>
      <c r="M155">
        <f t="shared" si="13"/>
        <v>2.5</v>
      </c>
      <c r="N155">
        <f t="shared" si="14"/>
        <v>0</v>
      </c>
      <c r="O155" s="5">
        <f t="shared" si="15"/>
        <v>28.799999999999997</v>
      </c>
      <c r="P155">
        <f t="shared" si="16"/>
        <v>0</v>
      </c>
      <c r="S155" s="3">
        <v>43955</v>
      </c>
      <c r="T155">
        <v>124</v>
      </c>
      <c r="U155" t="s">
        <v>89</v>
      </c>
      <c r="V155">
        <v>0</v>
      </c>
      <c r="W155">
        <v>1</v>
      </c>
      <c r="X155">
        <v>2.5</v>
      </c>
      <c r="Y155">
        <v>27</v>
      </c>
      <c r="Z155">
        <v>0</v>
      </c>
      <c r="AA155">
        <v>28.5</v>
      </c>
      <c r="AB155">
        <v>0</v>
      </c>
      <c r="AC155">
        <v>0</v>
      </c>
      <c r="AD155">
        <v>0</v>
      </c>
      <c r="AE155">
        <f t="shared" si="19"/>
        <v>3.5714285714285716</v>
      </c>
    </row>
    <row r="156" spans="1:31" x14ac:dyDescent="0.25">
      <c r="A156" s="4">
        <v>43957</v>
      </c>
      <c r="B156">
        <v>126</v>
      </c>
      <c r="C156">
        <v>3.5714285714285716</v>
      </c>
      <c r="D156">
        <v>0.7</v>
      </c>
      <c r="E156">
        <f t="shared" si="10"/>
        <v>105</v>
      </c>
      <c r="F156">
        <v>0.5</v>
      </c>
      <c r="G156">
        <f t="shared" si="11"/>
        <v>52.5</v>
      </c>
      <c r="H156">
        <f t="shared" si="17"/>
        <v>28.799999999999997</v>
      </c>
      <c r="I156">
        <v>0</v>
      </c>
      <c r="K156">
        <f t="shared" si="18"/>
        <v>0</v>
      </c>
      <c r="L156">
        <f t="shared" si="12"/>
        <v>1</v>
      </c>
      <c r="M156">
        <f t="shared" si="13"/>
        <v>2.5</v>
      </c>
      <c r="N156">
        <f t="shared" si="14"/>
        <v>0</v>
      </c>
      <c r="O156" s="5">
        <f t="shared" si="15"/>
        <v>31.299999999999997</v>
      </c>
      <c r="P156">
        <f t="shared" si="16"/>
        <v>0</v>
      </c>
      <c r="S156" s="3">
        <v>43956</v>
      </c>
      <c r="T156">
        <v>125</v>
      </c>
      <c r="U156" t="s">
        <v>89</v>
      </c>
      <c r="V156">
        <v>0</v>
      </c>
      <c r="W156">
        <v>1</v>
      </c>
      <c r="X156">
        <v>2.5</v>
      </c>
      <c r="Y156">
        <v>30</v>
      </c>
      <c r="Z156">
        <v>0</v>
      </c>
      <c r="AA156">
        <v>31</v>
      </c>
      <c r="AB156">
        <v>0</v>
      </c>
      <c r="AC156">
        <v>0</v>
      </c>
      <c r="AD156">
        <v>0</v>
      </c>
      <c r="AE156">
        <f t="shared" si="19"/>
        <v>3.5714285714285716</v>
      </c>
    </row>
    <row r="157" spans="1:31" x14ac:dyDescent="0.25">
      <c r="A157" s="4">
        <v>43958</v>
      </c>
      <c r="B157">
        <v>127</v>
      </c>
      <c r="C157">
        <v>3.5714285714285716</v>
      </c>
      <c r="D157">
        <v>0.7</v>
      </c>
      <c r="E157">
        <f t="shared" si="10"/>
        <v>105</v>
      </c>
      <c r="F157">
        <v>0.5</v>
      </c>
      <c r="G157">
        <f t="shared" si="11"/>
        <v>52.5</v>
      </c>
      <c r="H157">
        <f t="shared" si="17"/>
        <v>31.299999999999997</v>
      </c>
      <c r="I157">
        <v>5.0999999999999996</v>
      </c>
      <c r="K157">
        <f t="shared" si="18"/>
        <v>0</v>
      </c>
      <c r="L157">
        <f t="shared" si="12"/>
        <v>1</v>
      </c>
      <c r="M157">
        <f t="shared" si="13"/>
        <v>2.5</v>
      </c>
      <c r="N157">
        <f t="shared" si="14"/>
        <v>0</v>
      </c>
      <c r="O157" s="5">
        <f t="shared" si="15"/>
        <v>28.699999999999996</v>
      </c>
      <c r="P157">
        <f t="shared" si="16"/>
        <v>0</v>
      </c>
      <c r="S157" s="3">
        <v>43957</v>
      </c>
      <c r="T157">
        <v>126</v>
      </c>
      <c r="U157" t="s">
        <v>89</v>
      </c>
      <c r="V157">
        <v>0</v>
      </c>
      <c r="W157">
        <v>1</v>
      </c>
      <c r="X157">
        <v>2.5</v>
      </c>
      <c r="Y157">
        <v>32</v>
      </c>
      <c r="Z157">
        <v>0</v>
      </c>
      <c r="AA157">
        <v>33.5</v>
      </c>
      <c r="AB157">
        <v>0</v>
      </c>
      <c r="AC157">
        <v>0</v>
      </c>
      <c r="AD157">
        <v>0</v>
      </c>
      <c r="AE157">
        <f t="shared" si="19"/>
        <v>3.5714285714285716</v>
      </c>
    </row>
    <row r="158" spans="1:31" x14ac:dyDescent="0.25">
      <c r="A158" s="4">
        <v>43959</v>
      </c>
      <c r="B158">
        <v>128</v>
      </c>
      <c r="C158">
        <v>3.5714285714285716</v>
      </c>
      <c r="D158">
        <v>0.7</v>
      </c>
      <c r="E158">
        <f t="shared" si="10"/>
        <v>105</v>
      </c>
      <c r="F158">
        <v>0.5</v>
      </c>
      <c r="G158">
        <f t="shared" si="11"/>
        <v>52.5</v>
      </c>
      <c r="H158">
        <f t="shared" si="17"/>
        <v>28.699999999999996</v>
      </c>
      <c r="I158">
        <v>0</v>
      </c>
      <c r="K158">
        <f t="shared" si="18"/>
        <v>0</v>
      </c>
      <c r="L158">
        <f t="shared" si="12"/>
        <v>1</v>
      </c>
      <c r="M158">
        <f t="shared" si="13"/>
        <v>2.5</v>
      </c>
      <c r="N158">
        <f t="shared" si="14"/>
        <v>0</v>
      </c>
      <c r="O158" s="5">
        <f t="shared" si="15"/>
        <v>31.199999999999996</v>
      </c>
      <c r="P158">
        <f t="shared" si="16"/>
        <v>0</v>
      </c>
      <c r="S158" s="3">
        <v>43958</v>
      </c>
      <c r="T158">
        <v>127</v>
      </c>
      <c r="U158" t="s">
        <v>89</v>
      </c>
      <c r="V158">
        <v>5.0999999999999996</v>
      </c>
      <c r="W158">
        <v>1</v>
      </c>
      <c r="X158">
        <v>2.5</v>
      </c>
      <c r="Y158">
        <v>29</v>
      </c>
      <c r="Z158">
        <v>0</v>
      </c>
      <c r="AA158">
        <v>30.9</v>
      </c>
      <c r="AB158">
        <v>0</v>
      </c>
      <c r="AC158">
        <v>0</v>
      </c>
      <c r="AD158">
        <v>0</v>
      </c>
      <c r="AE158">
        <f t="shared" si="19"/>
        <v>3.5714285714285716</v>
      </c>
    </row>
    <row r="159" spans="1:31" x14ac:dyDescent="0.25">
      <c r="A159" s="4">
        <v>43960</v>
      </c>
      <c r="B159">
        <v>129</v>
      </c>
      <c r="C159">
        <v>3.5714285714285716</v>
      </c>
      <c r="D159">
        <v>0.7</v>
      </c>
      <c r="E159">
        <f t="shared" si="10"/>
        <v>105</v>
      </c>
      <c r="F159">
        <v>0.5</v>
      </c>
      <c r="G159">
        <f t="shared" si="11"/>
        <v>52.5</v>
      </c>
      <c r="H159">
        <f t="shared" si="17"/>
        <v>31.199999999999996</v>
      </c>
      <c r="I159">
        <v>0</v>
      </c>
      <c r="K159">
        <f t="shared" si="18"/>
        <v>0</v>
      </c>
      <c r="L159">
        <f t="shared" si="12"/>
        <v>1</v>
      </c>
      <c r="M159">
        <f t="shared" si="13"/>
        <v>2.5</v>
      </c>
      <c r="N159">
        <f t="shared" si="14"/>
        <v>0</v>
      </c>
      <c r="O159" s="5">
        <f t="shared" si="15"/>
        <v>33.699999999999996</v>
      </c>
      <c r="P159">
        <f t="shared" si="16"/>
        <v>0</v>
      </c>
      <c r="S159" s="3">
        <v>43959</v>
      </c>
      <c r="T159">
        <v>128</v>
      </c>
      <c r="U159" t="s">
        <v>89</v>
      </c>
      <c r="V159">
        <v>0</v>
      </c>
      <c r="W159">
        <v>1</v>
      </c>
      <c r="X159">
        <v>2.5</v>
      </c>
      <c r="Y159">
        <v>32</v>
      </c>
      <c r="Z159">
        <v>0</v>
      </c>
      <c r="AA159">
        <v>33.299999999999997</v>
      </c>
      <c r="AB159">
        <v>0</v>
      </c>
      <c r="AC159">
        <v>0</v>
      </c>
      <c r="AD159">
        <v>0</v>
      </c>
      <c r="AE159">
        <f t="shared" si="19"/>
        <v>3.5714285714285716</v>
      </c>
    </row>
    <row r="160" spans="1:31" x14ac:dyDescent="0.25">
      <c r="A160" s="4">
        <v>43961</v>
      </c>
      <c r="B160">
        <v>130</v>
      </c>
      <c r="C160">
        <v>3.5714285714285716</v>
      </c>
      <c r="D160">
        <v>0.7</v>
      </c>
      <c r="E160">
        <f t="shared" ref="E160:E223" si="20">150*D160</f>
        <v>105</v>
      </c>
      <c r="F160">
        <v>0.5</v>
      </c>
      <c r="G160">
        <f t="shared" ref="G160:G223" si="21">+E160*F160</f>
        <v>52.5</v>
      </c>
      <c r="H160">
        <f t="shared" si="17"/>
        <v>33.699999999999996</v>
      </c>
      <c r="I160">
        <v>0</v>
      </c>
      <c r="K160">
        <f t="shared" si="18"/>
        <v>0</v>
      </c>
      <c r="L160">
        <f t="shared" ref="L160:L223" si="22">+IF((E160-O160)/((1-F160)*E160)&gt;1,1,(E160-O160)/((1-F160)*E160))</f>
        <v>1</v>
      </c>
      <c r="M160">
        <f t="shared" ref="M160:M223" si="23">+C160*0.7</f>
        <v>2.5</v>
      </c>
      <c r="N160">
        <f t="shared" ref="N160:N223" si="24">+IF(I160+K160-M160-H160&gt;0,I160+K160-M160-H160,0)</f>
        <v>0</v>
      </c>
      <c r="O160" s="5">
        <f t="shared" ref="O160:O223" si="25">IF(H160-I160-K160+M160+N160&lt;0,0,H160-I160-K160+M160+N160)</f>
        <v>36.199999999999996</v>
      </c>
      <c r="P160">
        <f t="shared" ref="P160:P223" si="26">+K160/0.7</f>
        <v>0</v>
      </c>
      <c r="S160" s="3">
        <v>43960</v>
      </c>
      <c r="T160">
        <v>129</v>
      </c>
      <c r="U160" t="s">
        <v>89</v>
      </c>
      <c r="V160">
        <v>0</v>
      </c>
      <c r="W160">
        <v>1</v>
      </c>
      <c r="X160">
        <v>2.5</v>
      </c>
      <c r="Y160">
        <v>34</v>
      </c>
      <c r="Z160">
        <v>0</v>
      </c>
      <c r="AA160">
        <v>35.799999999999997</v>
      </c>
      <c r="AB160">
        <v>0</v>
      </c>
      <c r="AC160">
        <v>0</v>
      </c>
      <c r="AD160">
        <v>0</v>
      </c>
      <c r="AE160">
        <f t="shared" si="19"/>
        <v>3.5714285714285716</v>
      </c>
    </row>
    <row r="161" spans="1:31" x14ac:dyDescent="0.25">
      <c r="A161" s="4">
        <v>43962</v>
      </c>
      <c r="B161">
        <v>131</v>
      </c>
      <c r="C161">
        <v>3.7142857142857149</v>
      </c>
      <c r="D161">
        <v>0.7</v>
      </c>
      <c r="E161">
        <f t="shared" si="20"/>
        <v>105</v>
      </c>
      <c r="F161">
        <v>0.5</v>
      </c>
      <c r="G161">
        <f t="shared" si="21"/>
        <v>52.5</v>
      </c>
      <c r="H161">
        <f t="shared" ref="H161:H224" si="27">+O160</f>
        <v>36.199999999999996</v>
      </c>
      <c r="I161">
        <v>0</v>
      </c>
      <c r="K161">
        <f t="shared" ref="K161:K224" si="28">+IF(H160-I160-K160+M160+N160&gt;=G160,O160,0)</f>
        <v>0</v>
      </c>
      <c r="L161">
        <f t="shared" si="22"/>
        <v>1</v>
      </c>
      <c r="M161">
        <f t="shared" si="23"/>
        <v>2.6</v>
      </c>
      <c r="N161">
        <f t="shared" si="24"/>
        <v>0</v>
      </c>
      <c r="O161" s="5">
        <f t="shared" si="25"/>
        <v>38.799999999999997</v>
      </c>
      <c r="P161">
        <f t="shared" si="26"/>
        <v>0</v>
      </c>
      <c r="S161" s="3">
        <v>43961</v>
      </c>
      <c r="T161">
        <v>130</v>
      </c>
      <c r="U161" t="s">
        <v>89</v>
      </c>
      <c r="V161">
        <v>0</v>
      </c>
      <c r="W161">
        <v>1</v>
      </c>
      <c r="X161">
        <v>2.5</v>
      </c>
      <c r="Y161">
        <v>36</v>
      </c>
      <c r="Z161">
        <v>0</v>
      </c>
      <c r="AA161">
        <v>38.299999999999997</v>
      </c>
      <c r="AB161">
        <v>0</v>
      </c>
      <c r="AC161">
        <v>0</v>
      </c>
      <c r="AD161">
        <v>0</v>
      </c>
      <c r="AE161">
        <f t="shared" ref="AE161:AE224" si="29">+X161/0.7</f>
        <v>3.5714285714285716</v>
      </c>
    </row>
    <row r="162" spans="1:31" x14ac:dyDescent="0.25">
      <c r="A162" s="4">
        <v>43963</v>
      </c>
      <c r="B162">
        <v>132</v>
      </c>
      <c r="C162">
        <v>3.7142857142857149</v>
      </c>
      <c r="D162">
        <v>0.7</v>
      </c>
      <c r="E162">
        <f t="shared" si="20"/>
        <v>105</v>
      </c>
      <c r="F162">
        <v>0.5</v>
      </c>
      <c r="G162">
        <f t="shared" si="21"/>
        <v>52.5</v>
      </c>
      <c r="H162">
        <f t="shared" si="27"/>
        <v>38.799999999999997</v>
      </c>
      <c r="I162">
        <v>0</v>
      </c>
      <c r="K162">
        <f t="shared" si="28"/>
        <v>0</v>
      </c>
      <c r="L162">
        <f t="shared" si="22"/>
        <v>1</v>
      </c>
      <c r="M162">
        <f t="shared" si="23"/>
        <v>2.6</v>
      </c>
      <c r="N162">
        <f t="shared" si="24"/>
        <v>0</v>
      </c>
      <c r="O162" s="5">
        <f t="shared" si="25"/>
        <v>41.4</v>
      </c>
      <c r="P162">
        <f t="shared" si="26"/>
        <v>0</v>
      </c>
      <c r="S162" s="3">
        <v>43962</v>
      </c>
      <c r="T162">
        <v>131</v>
      </c>
      <c r="U162" t="s">
        <v>89</v>
      </c>
      <c r="V162">
        <v>0</v>
      </c>
      <c r="W162">
        <v>1</v>
      </c>
      <c r="X162">
        <v>2.6</v>
      </c>
      <c r="Y162">
        <v>39</v>
      </c>
      <c r="Z162">
        <v>0</v>
      </c>
      <c r="AA162">
        <v>40.9</v>
      </c>
      <c r="AB162">
        <v>0</v>
      </c>
      <c r="AC162">
        <v>0</v>
      </c>
      <c r="AD162">
        <v>0</v>
      </c>
      <c r="AE162">
        <f t="shared" si="29"/>
        <v>3.7142857142857149</v>
      </c>
    </row>
    <row r="163" spans="1:31" x14ac:dyDescent="0.25">
      <c r="A163" s="4">
        <v>43964</v>
      </c>
      <c r="B163">
        <v>133</v>
      </c>
      <c r="C163">
        <v>3.7142857142857149</v>
      </c>
      <c r="D163">
        <v>0.7</v>
      </c>
      <c r="E163">
        <f t="shared" si="20"/>
        <v>105</v>
      </c>
      <c r="F163">
        <v>0.5</v>
      </c>
      <c r="G163">
        <f t="shared" si="21"/>
        <v>52.5</v>
      </c>
      <c r="H163">
        <f t="shared" si="27"/>
        <v>41.4</v>
      </c>
      <c r="I163">
        <v>4.5</v>
      </c>
      <c r="K163">
        <f t="shared" si="28"/>
        <v>0</v>
      </c>
      <c r="L163">
        <f t="shared" si="22"/>
        <v>1</v>
      </c>
      <c r="M163">
        <f t="shared" si="23"/>
        <v>2.6</v>
      </c>
      <c r="N163">
        <f t="shared" si="24"/>
        <v>0</v>
      </c>
      <c r="O163" s="5">
        <f t="shared" si="25"/>
        <v>39.5</v>
      </c>
      <c r="P163">
        <f t="shared" si="26"/>
        <v>0</v>
      </c>
      <c r="S163" s="3">
        <v>43963</v>
      </c>
      <c r="T163">
        <v>132</v>
      </c>
      <c r="U163" t="s">
        <v>89</v>
      </c>
      <c r="V163">
        <v>0</v>
      </c>
      <c r="W163">
        <v>1</v>
      </c>
      <c r="X163">
        <v>2.6</v>
      </c>
      <c r="Y163">
        <v>41</v>
      </c>
      <c r="Z163">
        <v>0</v>
      </c>
      <c r="AA163">
        <v>43.5</v>
      </c>
      <c r="AB163">
        <v>0</v>
      </c>
      <c r="AC163">
        <v>0</v>
      </c>
      <c r="AD163">
        <v>0</v>
      </c>
      <c r="AE163">
        <f t="shared" si="29"/>
        <v>3.7142857142857149</v>
      </c>
    </row>
    <row r="164" spans="1:31" x14ac:dyDescent="0.25">
      <c r="A164" s="4">
        <v>43965</v>
      </c>
      <c r="B164">
        <v>134</v>
      </c>
      <c r="C164">
        <v>3.7142857142857149</v>
      </c>
      <c r="D164">
        <v>0.7</v>
      </c>
      <c r="E164">
        <f t="shared" si="20"/>
        <v>105</v>
      </c>
      <c r="F164">
        <v>0.5</v>
      </c>
      <c r="G164">
        <f t="shared" si="21"/>
        <v>52.5</v>
      </c>
      <c r="H164">
        <f t="shared" si="27"/>
        <v>39.5</v>
      </c>
      <c r="I164">
        <v>0</v>
      </c>
      <c r="K164">
        <f t="shared" si="28"/>
        <v>0</v>
      </c>
      <c r="L164">
        <f t="shared" si="22"/>
        <v>1</v>
      </c>
      <c r="M164">
        <f t="shared" si="23"/>
        <v>2.6</v>
      </c>
      <c r="N164">
        <f t="shared" si="24"/>
        <v>0</v>
      </c>
      <c r="O164" s="5">
        <f t="shared" si="25"/>
        <v>42.1</v>
      </c>
      <c r="P164">
        <f t="shared" si="26"/>
        <v>0</v>
      </c>
      <c r="S164" s="3">
        <v>43964</v>
      </c>
      <c r="T164">
        <v>133</v>
      </c>
      <c r="U164" t="s">
        <v>89</v>
      </c>
      <c r="V164">
        <v>4.5</v>
      </c>
      <c r="W164">
        <v>1</v>
      </c>
      <c r="X164">
        <v>2.6</v>
      </c>
      <c r="Y164">
        <v>40</v>
      </c>
      <c r="Z164">
        <v>0</v>
      </c>
      <c r="AA164">
        <v>41.6</v>
      </c>
      <c r="AB164">
        <v>0</v>
      </c>
      <c r="AC164">
        <v>0</v>
      </c>
      <c r="AD164">
        <v>0</v>
      </c>
      <c r="AE164">
        <f t="shared" si="29"/>
        <v>3.7142857142857149</v>
      </c>
    </row>
    <row r="165" spans="1:31" x14ac:dyDescent="0.25">
      <c r="A165" s="4">
        <v>43966</v>
      </c>
      <c r="B165">
        <v>135</v>
      </c>
      <c r="C165">
        <v>3.7142857142857149</v>
      </c>
      <c r="D165">
        <v>0.7</v>
      </c>
      <c r="E165">
        <f t="shared" si="20"/>
        <v>105</v>
      </c>
      <c r="F165">
        <v>0.5</v>
      </c>
      <c r="G165">
        <f t="shared" si="21"/>
        <v>52.5</v>
      </c>
      <c r="H165">
        <f t="shared" si="27"/>
        <v>42.1</v>
      </c>
      <c r="I165">
        <v>0</v>
      </c>
      <c r="K165">
        <f t="shared" si="28"/>
        <v>0</v>
      </c>
      <c r="L165">
        <f t="shared" si="22"/>
        <v>1</v>
      </c>
      <c r="M165">
        <f t="shared" si="23"/>
        <v>2.6</v>
      </c>
      <c r="N165">
        <f t="shared" si="24"/>
        <v>0</v>
      </c>
      <c r="O165" s="5">
        <f t="shared" si="25"/>
        <v>44.7</v>
      </c>
      <c r="P165">
        <f t="shared" si="26"/>
        <v>0</v>
      </c>
      <c r="S165" s="3">
        <v>43965</v>
      </c>
      <c r="T165">
        <v>134</v>
      </c>
      <c r="U165" t="s">
        <v>89</v>
      </c>
      <c r="V165">
        <v>0</v>
      </c>
      <c r="W165">
        <v>1</v>
      </c>
      <c r="X165">
        <v>2.6</v>
      </c>
      <c r="Y165">
        <v>42</v>
      </c>
      <c r="Z165">
        <v>0</v>
      </c>
      <c r="AA165">
        <v>44.1</v>
      </c>
      <c r="AB165">
        <v>0</v>
      </c>
      <c r="AC165">
        <v>0</v>
      </c>
      <c r="AD165">
        <v>0</v>
      </c>
      <c r="AE165">
        <f t="shared" si="29"/>
        <v>3.7142857142857149</v>
      </c>
    </row>
    <row r="166" spans="1:31" x14ac:dyDescent="0.25">
      <c r="A166" s="4">
        <v>43967</v>
      </c>
      <c r="B166">
        <v>136</v>
      </c>
      <c r="C166">
        <v>3.7142857142857149</v>
      </c>
      <c r="D166">
        <v>0.7</v>
      </c>
      <c r="E166">
        <f t="shared" si="20"/>
        <v>105</v>
      </c>
      <c r="F166">
        <v>0.5</v>
      </c>
      <c r="G166">
        <f t="shared" si="21"/>
        <v>52.5</v>
      </c>
      <c r="H166">
        <f t="shared" si="27"/>
        <v>44.7</v>
      </c>
      <c r="I166">
        <v>0</v>
      </c>
      <c r="K166">
        <f t="shared" si="28"/>
        <v>0</v>
      </c>
      <c r="L166">
        <f t="shared" si="22"/>
        <v>1</v>
      </c>
      <c r="M166">
        <f t="shared" si="23"/>
        <v>2.6</v>
      </c>
      <c r="N166">
        <f t="shared" si="24"/>
        <v>0</v>
      </c>
      <c r="O166" s="5">
        <f t="shared" si="25"/>
        <v>47.300000000000004</v>
      </c>
      <c r="P166">
        <f t="shared" si="26"/>
        <v>0</v>
      </c>
      <c r="S166" s="3">
        <v>43966</v>
      </c>
      <c r="T166">
        <v>135</v>
      </c>
      <c r="U166" t="s">
        <v>89</v>
      </c>
      <c r="V166">
        <v>0</v>
      </c>
      <c r="W166">
        <v>1</v>
      </c>
      <c r="X166">
        <v>2.6</v>
      </c>
      <c r="Y166">
        <v>44</v>
      </c>
      <c r="Z166">
        <v>0</v>
      </c>
      <c r="AA166">
        <v>46.7</v>
      </c>
      <c r="AB166">
        <v>0</v>
      </c>
      <c r="AC166">
        <v>0</v>
      </c>
      <c r="AD166">
        <v>0</v>
      </c>
      <c r="AE166">
        <f t="shared" si="29"/>
        <v>3.7142857142857149</v>
      </c>
    </row>
    <row r="167" spans="1:31" x14ac:dyDescent="0.25">
      <c r="A167" s="4">
        <v>43968</v>
      </c>
      <c r="B167">
        <v>137</v>
      </c>
      <c r="C167">
        <v>3.7142857142857149</v>
      </c>
      <c r="D167">
        <v>0.7</v>
      </c>
      <c r="E167">
        <f t="shared" si="20"/>
        <v>105</v>
      </c>
      <c r="F167">
        <v>0.5</v>
      </c>
      <c r="G167">
        <f t="shared" si="21"/>
        <v>52.5</v>
      </c>
      <c r="H167">
        <f t="shared" si="27"/>
        <v>47.300000000000004</v>
      </c>
      <c r="I167">
        <v>4.5</v>
      </c>
      <c r="K167">
        <f t="shared" si="28"/>
        <v>0</v>
      </c>
      <c r="L167">
        <f t="shared" si="22"/>
        <v>1</v>
      </c>
      <c r="M167">
        <f t="shared" si="23"/>
        <v>2.6</v>
      </c>
      <c r="N167">
        <f t="shared" si="24"/>
        <v>0</v>
      </c>
      <c r="O167" s="5">
        <f t="shared" si="25"/>
        <v>45.400000000000006</v>
      </c>
      <c r="P167">
        <f t="shared" si="26"/>
        <v>0</v>
      </c>
      <c r="S167" s="3">
        <v>43967</v>
      </c>
      <c r="T167">
        <v>136</v>
      </c>
      <c r="U167" t="s">
        <v>89</v>
      </c>
      <c r="V167">
        <v>0</v>
      </c>
      <c r="W167">
        <v>1</v>
      </c>
      <c r="X167">
        <v>2.6</v>
      </c>
      <c r="Y167">
        <v>47</v>
      </c>
      <c r="Z167">
        <v>0</v>
      </c>
      <c r="AA167">
        <v>49.3</v>
      </c>
      <c r="AB167">
        <v>0</v>
      </c>
      <c r="AC167">
        <v>0</v>
      </c>
      <c r="AD167">
        <v>0</v>
      </c>
      <c r="AE167">
        <f t="shared" si="29"/>
        <v>3.7142857142857149</v>
      </c>
    </row>
    <row r="168" spans="1:31" x14ac:dyDescent="0.25">
      <c r="A168" s="4">
        <v>43969</v>
      </c>
      <c r="B168">
        <v>138</v>
      </c>
      <c r="C168">
        <v>3.7142857142857149</v>
      </c>
      <c r="D168">
        <v>0.7</v>
      </c>
      <c r="E168">
        <f t="shared" si="20"/>
        <v>105</v>
      </c>
      <c r="F168">
        <v>0.5</v>
      </c>
      <c r="G168">
        <f t="shared" si="21"/>
        <v>52.5</v>
      </c>
      <c r="H168">
        <f t="shared" si="27"/>
        <v>45.400000000000006</v>
      </c>
      <c r="I168">
        <v>0</v>
      </c>
      <c r="K168">
        <f t="shared" si="28"/>
        <v>0</v>
      </c>
      <c r="L168">
        <f t="shared" si="22"/>
        <v>1</v>
      </c>
      <c r="M168">
        <f t="shared" si="23"/>
        <v>2.6</v>
      </c>
      <c r="N168">
        <f t="shared" si="24"/>
        <v>0</v>
      </c>
      <c r="O168" s="5">
        <f t="shared" si="25"/>
        <v>48.000000000000007</v>
      </c>
      <c r="P168">
        <f t="shared" si="26"/>
        <v>0</v>
      </c>
      <c r="S168" s="3">
        <v>43968</v>
      </c>
      <c r="T168">
        <v>137</v>
      </c>
      <c r="U168" t="s">
        <v>89</v>
      </c>
      <c r="V168">
        <v>4.5</v>
      </c>
      <c r="W168">
        <v>1</v>
      </c>
      <c r="X168">
        <v>2.6</v>
      </c>
      <c r="Y168">
        <v>45</v>
      </c>
      <c r="Z168">
        <v>0</v>
      </c>
      <c r="AA168">
        <v>47.4</v>
      </c>
      <c r="AB168">
        <v>0</v>
      </c>
      <c r="AC168">
        <v>0</v>
      </c>
      <c r="AD168">
        <v>0</v>
      </c>
      <c r="AE168">
        <f t="shared" si="29"/>
        <v>3.7142857142857149</v>
      </c>
    </row>
    <row r="169" spans="1:31" x14ac:dyDescent="0.25">
      <c r="A169" s="4">
        <v>43970</v>
      </c>
      <c r="B169">
        <v>139</v>
      </c>
      <c r="C169">
        <v>3.7142857142857149</v>
      </c>
      <c r="D169">
        <v>0.7</v>
      </c>
      <c r="E169">
        <f t="shared" si="20"/>
        <v>105</v>
      </c>
      <c r="F169">
        <v>0.5</v>
      </c>
      <c r="G169">
        <f t="shared" si="21"/>
        <v>52.5</v>
      </c>
      <c r="H169">
        <f t="shared" si="27"/>
        <v>48.000000000000007</v>
      </c>
      <c r="I169">
        <v>0</v>
      </c>
      <c r="K169">
        <f t="shared" si="28"/>
        <v>0</v>
      </c>
      <c r="L169">
        <f t="shared" si="22"/>
        <v>1</v>
      </c>
      <c r="M169">
        <f t="shared" si="23"/>
        <v>2.6</v>
      </c>
      <c r="N169">
        <f t="shared" si="24"/>
        <v>0</v>
      </c>
      <c r="O169" s="5">
        <f t="shared" si="25"/>
        <v>50.600000000000009</v>
      </c>
      <c r="P169">
        <f t="shared" si="26"/>
        <v>0</v>
      </c>
      <c r="S169" s="3">
        <v>43969</v>
      </c>
      <c r="T169">
        <v>138</v>
      </c>
      <c r="U169" t="s">
        <v>89</v>
      </c>
      <c r="V169">
        <v>0</v>
      </c>
      <c r="W169">
        <v>1</v>
      </c>
      <c r="X169">
        <v>2.6</v>
      </c>
      <c r="Y169">
        <v>48</v>
      </c>
      <c r="Z169">
        <v>0</v>
      </c>
      <c r="AA169">
        <v>50</v>
      </c>
      <c r="AB169">
        <v>0</v>
      </c>
      <c r="AC169">
        <v>0</v>
      </c>
      <c r="AD169">
        <v>0</v>
      </c>
      <c r="AE169">
        <f t="shared" si="29"/>
        <v>3.7142857142857149</v>
      </c>
    </row>
    <row r="170" spans="1:31" x14ac:dyDescent="0.25">
      <c r="A170" s="4">
        <v>43971</v>
      </c>
      <c r="B170">
        <v>140</v>
      </c>
      <c r="C170">
        <v>3.7142857142857149</v>
      </c>
      <c r="D170">
        <v>0.7</v>
      </c>
      <c r="E170">
        <f t="shared" si="20"/>
        <v>105</v>
      </c>
      <c r="F170">
        <v>0.5</v>
      </c>
      <c r="G170">
        <f t="shared" si="21"/>
        <v>52.5</v>
      </c>
      <c r="H170">
        <f t="shared" si="27"/>
        <v>50.600000000000009</v>
      </c>
      <c r="I170">
        <v>0</v>
      </c>
      <c r="K170">
        <f t="shared" si="28"/>
        <v>0</v>
      </c>
      <c r="L170">
        <f>+IF((E170-O170)/((1-F170)*E170)&gt;1,1,(E170-O170)/((1-F170)*E170))</f>
        <v>0.98666666666666647</v>
      </c>
      <c r="M170">
        <f t="shared" si="23"/>
        <v>2.6</v>
      </c>
      <c r="N170">
        <f t="shared" si="24"/>
        <v>0</v>
      </c>
      <c r="O170" s="5">
        <f t="shared" si="25"/>
        <v>53.20000000000001</v>
      </c>
      <c r="P170">
        <f t="shared" si="26"/>
        <v>0</v>
      </c>
      <c r="S170" s="3">
        <v>43970</v>
      </c>
      <c r="T170">
        <v>139</v>
      </c>
      <c r="U170" t="s">
        <v>89</v>
      </c>
      <c r="V170">
        <v>0</v>
      </c>
      <c r="W170">
        <v>1</v>
      </c>
      <c r="X170">
        <v>2.6</v>
      </c>
      <c r="Y170">
        <v>50</v>
      </c>
      <c r="Z170">
        <v>52.5</v>
      </c>
      <c r="AA170">
        <v>0</v>
      </c>
      <c r="AB170">
        <v>0</v>
      </c>
      <c r="AC170">
        <v>75.099999999999994</v>
      </c>
      <c r="AD170">
        <v>8.69</v>
      </c>
      <c r="AE170">
        <f t="shared" si="29"/>
        <v>3.7142857142857149</v>
      </c>
    </row>
    <row r="171" spans="1:31" x14ac:dyDescent="0.25">
      <c r="A171" s="4">
        <v>43972</v>
      </c>
      <c r="B171">
        <v>141</v>
      </c>
      <c r="C171">
        <v>3.8571428571428577</v>
      </c>
      <c r="D171">
        <v>0.7</v>
      </c>
      <c r="E171">
        <f t="shared" si="20"/>
        <v>105</v>
      </c>
      <c r="F171">
        <v>0.5</v>
      </c>
      <c r="G171">
        <f t="shared" si="21"/>
        <v>52.5</v>
      </c>
      <c r="H171">
        <f t="shared" si="27"/>
        <v>53.20000000000001</v>
      </c>
      <c r="I171">
        <v>0</v>
      </c>
      <c r="K171">
        <f t="shared" si="28"/>
        <v>53.20000000000001</v>
      </c>
      <c r="L171">
        <f t="shared" si="22"/>
        <v>1</v>
      </c>
      <c r="M171">
        <f t="shared" si="23"/>
        <v>2.7</v>
      </c>
      <c r="N171">
        <f t="shared" si="24"/>
        <v>0</v>
      </c>
      <c r="O171" s="5">
        <f t="shared" si="25"/>
        <v>2.7</v>
      </c>
      <c r="P171">
        <f t="shared" si="26"/>
        <v>76.000000000000014</v>
      </c>
      <c r="S171" s="3">
        <v>43971</v>
      </c>
      <c r="T171">
        <v>140</v>
      </c>
      <c r="U171" t="s">
        <v>89</v>
      </c>
      <c r="V171">
        <v>0</v>
      </c>
      <c r="W171">
        <v>1</v>
      </c>
      <c r="X171">
        <v>2.6</v>
      </c>
      <c r="Y171">
        <v>2</v>
      </c>
      <c r="Z171">
        <v>0</v>
      </c>
      <c r="AA171">
        <v>2.6</v>
      </c>
      <c r="AB171">
        <v>0</v>
      </c>
      <c r="AC171">
        <v>0</v>
      </c>
      <c r="AD171">
        <v>0</v>
      </c>
      <c r="AE171">
        <f t="shared" si="29"/>
        <v>3.7142857142857149</v>
      </c>
    </row>
    <row r="172" spans="1:31" x14ac:dyDescent="0.25">
      <c r="A172" s="4">
        <v>43973</v>
      </c>
      <c r="B172">
        <v>142</v>
      </c>
      <c r="C172">
        <v>3.8571428571428577</v>
      </c>
      <c r="D172">
        <v>0.7</v>
      </c>
      <c r="E172">
        <f t="shared" si="20"/>
        <v>105</v>
      </c>
      <c r="F172">
        <v>0.5</v>
      </c>
      <c r="G172">
        <f t="shared" si="21"/>
        <v>52.5</v>
      </c>
      <c r="H172">
        <f t="shared" si="27"/>
        <v>2.7</v>
      </c>
      <c r="I172">
        <v>0</v>
      </c>
      <c r="K172">
        <f t="shared" si="28"/>
        <v>0</v>
      </c>
      <c r="L172">
        <f t="shared" si="22"/>
        <v>1</v>
      </c>
      <c r="M172">
        <f t="shared" si="23"/>
        <v>2.7</v>
      </c>
      <c r="N172">
        <f t="shared" si="24"/>
        <v>0</v>
      </c>
      <c r="O172" s="5">
        <f t="shared" si="25"/>
        <v>5.4</v>
      </c>
      <c r="P172">
        <f t="shared" si="26"/>
        <v>0</v>
      </c>
      <c r="S172" s="3">
        <v>43972</v>
      </c>
      <c r="T172">
        <v>141</v>
      </c>
      <c r="U172" t="s">
        <v>89</v>
      </c>
      <c r="V172">
        <v>0</v>
      </c>
      <c r="W172">
        <v>1</v>
      </c>
      <c r="X172">
        <v>2.7</v>
      </c>
      <c r="Y172">
        <v>5</v>
      </c>
      <c r="Z172">
        <v>0</v>
      </c>
      <c r="AA172">
        <v>5.3</v>
      </c>
      <c r="AB172">
        <v>0</v>
      </c>
      <c r="AC172">
        <v>0</v>
      </c>
      <c r="AD172">
        <v>0</v>
      </c>
      <c r="AE172">
        <f t="shared" si="29"/>
        <v>3.8571428571428577</v>
      </c>
    </row>
    <row r="173" spans="1:31" x14ac:dyDescent="0.25">
      <c r="A173" s="4">
        <v>43974</v>
      </c>
      <c r="B173">
        <v>143</v>
      </c>
      <c r="C173">
        <v>3.8571428571428577</v>
      </c>
      <c r="D173">
        <v>0.7</v>
      </c>
      <c r="E173">
        <f t="shared" si="20"/>
        <v>105</v>
      </c>
      <c r="F173">
        <v>0.5</v>
      </c>
      <c r="G173">
        <f t="shared" si="21"/>
        <v>52.5</v>
      </c>
      <c r="H173">
        <f t="shared" si="27"/>
        <v>5.4</v>
      </c>
      <c r="I173">
        <v>3.8</v>
      </c>
      <c r="K173">
        <f t="shared" si="28"/>
        <v>0</v>
      </c>
      <c r="L173">
        <f t="shared" si="22"/>
        <v>1</v>
      </c>
      <c r="M173">
        <f t="shared" si="23"/>
        <v>2.7</v>
      </c>
      <c r="N173">
        <f t="shared" si="24"/>
        <v>0</v>
      </c>
      <c r="O173" s="5">
        <f t="shared" si="25"/>
        <v>4.3000000000000007</v>
      </c>
      <c r="P173">
        <f t="shared" si="26"/>
        <v>0</v>
      </c>
      <c r="S173" s="3">
        <v>43973</v>
      </c>
      <c r="T173">
        <v>142</v>
      </c>
      <c r="U173" t="s">
        <v>89</v>
      </c>
      <c r="V173">
        <v>0</v>
      </c>
      <c r="W173">
        <v>1</v>
      </c>
      <c r="X173">
        <v>2.7</v>
      </c>
      <c r="Y173">
        <v>8</v>
      </c>
      <c r="Z173">
        <v>0</v>
      </c>
      <c r="AA173">
        <v>8</v>
      </c>
      <c r="AB173">
        <v>0</v>
      </c>
      <c r="AC173">
        <v>0</v>
      </c>
      <c r="AD173">
        <v>0</v>
      </c>
      <c r="AE173">
        <f t="shared" si="29"/>
        <v>3.8571428571428577</v>
      </c>
    </row>
    <row r="174" spans="1:31" x14ac:dyDescent="0.25">
      <c r="A174" s="4">
        <v>43975</v>
      </c>
      <c r="B174">
        <v>144</v>
      </c>
      <c r="C174">
        <v>3.8571428571428577</v>
      </c>
      <c r="D174">
        <v>0.7</v>
      </c>
      <c r="E174">
        <f t="shared" si="20"/>
        <v>105</v>
      </c>
      <c r="F174">
        <v>0.5</v>
      </c>
      <c r="G174">
        <f t="shared" si="21"/>
        <v>52.5</v>
      </c>
      <c r="H174">
        <f t="shared" si="27"/>
        <v>4.3000000000000007</v>
      </c>
      <c r="I174">
        <v>0</v>
      </c>
      <c r="K174">
        <f t="shared" si="28"/>
        <v>0</v>
      </c>
      <c r="L174">
        <f t="shared" si="22"/>
        <v>1</v>
      </c>
      <c r="M174">
        <f t="shared" si="23"/>
        <v>2.7</v>
      </c>
      <c r="N174">
        <f t="shared" si="24"/>
        <v>0</v>
      </c>
      <c r="O174" s="5">
        <f t="shared" si="25"/>
        <v>7.0000000000000009</v>
      </c>
      <c r="P174">
        <f t="shared" si="26"/>
        <v>0</v>
      </c>
      <c r="S174" s="3">
        <v>43974</v>
      </c>
      <c r="T174">
        <v>143</v>
      </c>
      <c r="U174" t="s">
        <v>89</v>
      </c>
      <c r="V174">
        <v>3.8</v>
      </c>
      <c r="W174">
        <v>1</v>
      </c>
      <c r="X174">
        <v>2.7</v>
      </c>
      <c r="Y174">
        <v>7</v>
      </c>
      <c r="Z174">
        <v>0</v>
      </c>
      <c r="AA174">
        <v>6.8</v>
      </c>
      <c r="AB174">
        <v>0</v>
      </c>
      <c r="AC174">
        <v>0</v>
      </c>
      <c r="AD174">
        <v>0</v>
      </c>
      <c r="AE174">
        <f t="shared" si="29"/>
        <v>3.8571428571428577</v>
      </c>
    </row>
    <row r="175" spans="1:31" x14ac:dyDescent="0.25">
      <c r="A175" s="4">
        <v>43976</v>
      </c>
      <c r="B175">
        <v>145</v>
      </c>
      <c r="C175">
        <v>3.8571428571428577</v>
      </c>
      <c r="D175">
        <v>0.7</v>
      </c>
      <c r="E175">
        <f t="shared" si="20"/>
        <v>105</v>
      </c>
      <c r="F175">
        <v>0.5</v>
      </c>
      <c r="G175">
        <f t="shared" si="21"/>
        <v>52.5</v>
      </c>
      <c r="H175">
        <f t="shared" si="27"/>
        <v>7.0000000000000009</v>
      </c>
      <c r="I175">
        <v>0</v>
      </c>
      <c r="K175">
        <f t="shared" si="28"/>
        <v>0</v>
      </c>
      <c r="L175">
        <f t="shared" si="22"/>
        <v>1</v>
      </c>
      <c r="M175">
        <f t="shared" si="23"/>
        <v>2.7</v>
      </c>
      <c r="N175">
        <f t="shared" si="24"/>
        <v>0</v>
      </c>
      <c r="O175" s="5">
        <f t="shared" si="25"/>
        <v>9.7000000000000011</v>
      </c>
      <c r="P175">
        <f t="shared" si="26"/>
        <v>0</v>
      </c>
      <c r="S175" s="3">
        <v>43975</v>
      </c>
      <c r="T175">
        <v>144</v>
      </c>
      <c r="U175" t="s">
        <v>89</v>
      </c>
      <c r="V175">
        <v>0</v>
      </c>
      <c r="W175">
        <v>1</v>
      </c>
      <c r="X175">
        <v>2.7</v>
      </c>
      <c r="Y175">
        <v>9</v>
      </c>
      <c r="Z175">
        <v>0</v>
      </c>
      <c r="AA175">
        <v>9.5</v>
      </c>
      <c r="AB175">
        <v>0</v>
      </c>
      <c r="AC175">
        <v>0</v>
      </c>
      <c r="AD175">
        <v>0</v>
      </c>
      <c r="AE175">
        <f t="shared" si="29"/>
        <v>3.8571428571428577</v>
      </c>
    </row>
    <row r="176" spans="1:31" x14ac:dyDescent="0.25">
      <c r="A176" s="4">
        <v>43977</v>
      </c>
      <c r="B176">
        <v>146</v>
      </c>
      <c r="C176">
        <v>3.8571428571428577</v>
      </c>
      <c r="D176">
        <v>0.7</v>
      </c>
      <c r="E176">
        <f t="shared" si="20"/>
        <v>105</v>
      </c>
      <c r="F176">
        <v>0.5</v>
      </c>
      <c r="G176">
        <f t="shared" si="21"/>
        <v>52.5</v>
      </c>
      <c r="H176">
        <f t="shared" si="27"/>
        <v>9.7000000000000011</v>
      </c>
      <c r="I176">
        <v>0</v>
      </c>
      <c r="K176">
        <f t="shared" si="28"/>
        <v>0</v>
      </c>
      <c r="L176">
        <f t="shared" si="22"/>
        <v>1</v>
      </c>
      <c r="M176">
        <f t="shared" si="23"/>
        <v>2.7</v>
      </c>
      <c r="N176">
        <f t="shared" si="24"/>
        <v>0</v>
      </c>
      <c r="O176" s="5">
        <f t="shared" si="25"/>
        <v>12.400000000000002</v>
      </c>
      <c r="P176">
        <f t="shared" si="26"/>
        <v>0</v>
      </c>
      <c r="S176" s="3">
        <v>43976</v>
      </c>
      <c r="T176">
        <v>145</v>
      </c>
      <c r="U176" t="s">
        <v>89</v>
      </c>
      <c r="V176">
        <v>0</v>
      </c>
      <c r="W176">
        <v>1</v>
      </c>
      <c r="X176">
        <v>2.7</v>
      </c>
      <c r="Y176">
        <v>12</v>
      </c>
      <c r="Z176">
        <v>0</v>
      </c>
      <c r="AA176">
        <v>12.2</v>
      </c>
      <c r="AB176">
        <v>0</v>
      </c>
      <c r="AC176">
        <v>0</v>
      </c>
      <c r="AD176">
        <v>0</v>
      </c>
      <c r="AE176">
        <f t="shared" si="29"/>
        <v>3.8571428571428577</v>
      </c>
    </row>
    <row r="177" spans="1:31" x14ac:dyDescent="0.25">
      <c r="A177" s="4">
        <v>43978</v>
      </c>
      <c r="B177">
        <v>147</v>
      </c>
      <c r="C177">
        <v>3.8571428571428577</v>
      </c>
      <c r="D177">
        <v>0.7</v>
      </c>
      <c r="E177">
        <f t="shared" si="20"/>
        <v>105</v>
      </c>
      <c r="F177">
        <v>0.5</v>
      </c>
      <c r="G177">
        <f t="shared" si="21"/>
        <v>52.5</v>
      </c>
      <c r="H177">
        <f t="shared" si="27"/>
        <v>12.400000000000002</v>
      </c>
      <c r="I177">
        <v>3.8</v>
      </c>
      <c r="K177">
        <f t="shared" si="28"/>
        <v>0</v>
      </c>
      <c r="L177">
        <f t="shared" si="22"/>
        <v>1</v>
      </c>
      <c r="M177">
        <f t="shared" si="23"/>
        <v>2.7</v>
      </c>
      <c r="N177">
        <f t="shared" si="24"/>
        <v>0</v>
      </c>
      <c r="O177" s="5">
        <f t="shared" si="25"/>
        <v>11.3</v>
      </c>
      <c r="P177">
        <f t="shared" si="26"/>
        <v>0</v>
      </c>
      <c r="S177" s="3">
        <v>43977</v>
      </c>
      <c r="T177">
        <v>146</v>
      </c>
      <c r="U177" t="s">
        <v>89</v>
      </c>
      <c r="V177">
        <v>0</v>
      </c>
      <c r="W177">
        <v>1</v>
      </c>
      <c r="X177">
        <v>2.7</v>
      </c>
      <c r="Y177">
        <v>14</v>
      </c>
      <c r="Z177">
        <v>0</v>
      </c>
      <c r="AA177">
        <v>14.9</v>
      </c>
      <c r="AB177">
        <v>0</v>
      </c>
      <c r="AC177">
        <v>0</v>
      </c>
      <c r="AD177">
        <v>0</v>
      </c>
      <c r="AE177">
        <f t="shared" si="29"/>
        <v>3.8571428571428577</v>
      </c>
    </row>
    <row r="178" spans="1:31" x14ac:dyDescent="0.25">
      <c r="A178" s="4">
        <v>43979</v>
      </c>
      <c r="B178">
        <v>148</v>
      </c>
      <c r="C178">
        <v>3.8571428571428577</v>
      </c>
      <c r="D178">
        <v>0.7</v>
      </c>
      <c r="E178">
        <f t="shared" si="20"/>
        <v>105</v>
      </c>
      <c r="F178">
        <v>0.5</v>
      </c>
      <c r="G178">
        <f t="shared" si="21"/>
        <v>52.5</v>
      </c>
      <c r="H178">
        <f t="shared" si="27"/>
        <v>11.3</v>
      </c>
      <c r="I178">
        <v>0</v>
      </c>
      <c r="K178">
        <f t="shared" si="28"/>
        <v>0</v>
      </c>
      <c r="L178">
        <f t="shared" si="22"/>
        <v>1</v>
      </c>
      <c r="M178">
        <f t="shared" si="23"/>
        <v>2.7</v>
      </c>
      <c r="N178">
        <f t="shared" si="24"/>
        <v>0</v>
      </c>
      <c r="O178" s="5">
        <f t="shared" si="25"/>
        <v>14</v>
      </c>
      <c r="P178">
        <f t="shared" si="26"/>
        <v>0</v>
      </c>
      <c r="S178" s="3">
        <v>43978</v>
      </c>
      <c r="T178">
        <v>147</v>
      </c>
      <c r="U178" t="s">
        <v>89</v>
      </c>
      <c r="V178">
        <v>3.8</v>
      </c>
      <c r="W178">
        <v>1</v>
      </c>
      <c r="X178">
        <v>2.7</v>
      </c>
      <c r="Y178">
        <v>13</v>
      </c>
      <c r="Z178">
        <v>0</v>
      </c>
      <c r="AA178">
        <v>13.8</v>
      </c>
      <c r="AB178">
        <v>0</v>
      </c>
      <c r="AC178">
        <v>0</v>
      </c>
      <c r="AD178">
        <v>0</v>
      </c>
      <c r="AE178">
        <f t="shared" si="29"/>
        <v>3.8571428571428577</v>
      </c>
    </row>
    <row r="179" spans="1:31" x14ac:dyDescent="0.25">
      <c r="A179" s="4">
        <v>43980</v>
      </c>
      <c r="B179">
        <v>149</v>
      </c>
      <c r="C179">
        <v>3.8571428571428577</v>
      </c>
      <c r="D179">
        <v>0.7</v>
      </c>
      <c r="E179">
        <f t="shared" si="20"/>
        <v>105</v>
      </c>
      <c r="F179">
        <v>0.5</v>
      </c>
      <c r="G179">
        <f t="shared" si="21"/>
        <v>52.5</v>
      </c>
      <c r="H179">
        <f t="shared" si="27"/>
        <v>14</v>
      </c>
      <c r="I179">
        <v>0</v>
      </c>
      <c r="K179">
        <f t="shared" si="28"/>
        <v>0</v>
      </c>
      <c r="L179">
        <f t="shared" si="22"/>
        <v>1</v>
      </c>
      <c r="M179">
        <f t="shared" si="23"/>
        <v>2.7</v>
      </c>
      <c r="N179">
        <f t="shared" si="24"/>
        <v>0</v>
      </c>
      <c r="O179" s="5">
        <f t="shared" si="25"/>
        <v>16.7</v>
      </c>
      <c r="P179">
        <f t="shared" si="26"/>
        <v>0</v>
      </c>
      <c r="S179" s="3">
        <v>43979</v>
      </c>
      <c r="T179">
        <v>148</v>
      </c>
      <c r="U179" t="s">
        <v>89</v>
      </c>
      <c r="V179">
        <v>0</v>
      </c>
      <c r="W179">
        <v>1</v>
      </c>
      <c r="X179">
        <v>2.7</v>
      </c>
      <c r="Y179">
        <v>16</v>
      </c>
      <c r="Z179">
        <v>0</v>
      </c>
      <c r="AA179">
        <v>16.5</v>
      </c>
      <c r="AB179">
        <v>0</v>
      </c>
      <c r="AC179">
        <v>0</v>
      </c>
      <c r="AD179">
        <v>0</v>
      </c>
      <c r="AE179">
        <f t="shared" si="29"/>
        <v>3.8571428571428577</v>
      </c>
    </row>
    <row r="180" spans="1:31" x14ac:dyDescent="0.25">
      <c r="A180" s="4">
        <v>43981</v>
      </c>
      <c r="B180">
        <v>150</v>
      </c>
      <c r="C180">
        <v>3.8571428571428577</v>
      </c>
      <c r="D180">
        <v>0.7</v>
      </c>
      <c r="E180">
        <f t="shared" si="20"/>
        <v>105</v>
      </c>
      <c r="F180">
        <v>0.5</v>
      </c>
      <c r="G180">
        <f t="shared" si="21"/>
        <v>52.5</v>
      </c>
      <c r="H180">
        <f t="shared" si="27"/>
        <v>16.7</v>
      </c>
      <c r="I180">
        <v>0</v>
      </c>
      <c r="K180">
        <f t="shared" si="28"/>
        <v>0</v>
      </c>
      <c r="L180">
        <f t="shared" si="22"/>
        <v>1</v>
      </c>
      <c r="M180">
        <f t="shared" si="23"/>
        <v>2.7</v>
      </c>
      <c r="N180">
        <f t="shared" si="24"/>
        <v>0</v>
      </c>
      <c r="O180" s="5">
        <f t="shared" si="25"/>
        <v>19.399999999999999</v>
      </c>
      <c r="P180">
        <f t="shared" si="26"/>
        <v>0</v>
      </c>
      <c r="S180" s="3">
        <v>43980</v>
      </c>
      <c r="T180">
        <v>149</v>
      </c>
      <c r="U180" t="s">
        <v>89</v>
      </c>
      <c r="V180">
        <v>0</v>
      </c>
      <c r="W180">
        <v>1</v>
      </c>
      <c r="X180">
        <v>2.7</v>
      </c>
      <c r="Y180">
        <v>18</v>
      </c>
      <c r="Z180">
        <v>0</v>
      </c>
      <c r="AA180">
        <v>19.2</v>
      </c>
      <c r="AB180">
        <v>0</v>
      </c>
      <c r="AC180">
        <v>0</v>
      </c>
      <c r="AD180">
        <v>0</v>
      </c>
      <c r="AE180">
        <f t="shared" si="29"/>
        <v>3.8571428571428577</v>
      </c>
    </row>
    <row r="181" spans="1:31" x14ac:dyDescent="0.25">
      <c r="A181" s="4">
        <v>43982</v>
      </c>
      <c r="B181">
        <v>151</v>
      </c>
      <c r="C181">
        <v>3.8571428571428577</v>
      </c>
      <c r="D181">
        <v>0.7</v>
      </c>
      <c r="E181">
        <f t="shared" si="20"/>
        <v>105</v>
      </c>
      <c r="F181">
        <v>0.5</v>
      </c>
      <c r="G181">
        <f t="shared" si="21"/>
        <v>52.5</v>
      </c>
      <c r="H181">
        <f t="shared" si="27"/>
        <v>19.399999999999999</v>
      </c>
      <c r="I181">
        <v>0</v>
      </c>
      <c r="K181">
        <f t="shared" si="28"/>
        <v>0</v>
      </c>
      <c r="L181">
        <f t="shared" si="22"/>
        <v>1</v>
      </c>
      <c r="M181">
        <f t="shared" si="23"/>
        <v>2.7</v>
      </c>
      <c r="N181">
        <f t="shared" si="24"/>
        <v>0</v>
      </c>
      <c r="O181" s="5">
        <f t="shared" si="25"/>
        <v>22.099999999999998</v>
      </c>
      <c r="P181">
        <f t="shared" si="26"/>
        <v>0</v>
      </c>
      <c r="S181" s="3">
        <v>43981</v>
      </c>
      <c r="T181">
        <v>150</v>
      </c>
      <c r="U181" t="s">
        <v>89</v>
      </c>
      <c r="V181">
        <v>0</v>
      </c>
      <c r="W181">
        <v>1</v>
      </c>
      <c r="X181">
        <v>2.7</v>
      </c>
      <c r="Y181">
        <v>21</v>
      </c>
      <c r="Z181">
        <v>0</v>
      </c>
      <c r="AA181">
        <v>21.9</v>
      </c>
      <c r="AB181">
        <v>0</v>
      </c>
      <c r="AC181">
        <v>0</v>
      </c>
      <c r="AD181">
        <v>0</v>
      </c>
      <c r="AE181">
        <f t="shared" si="29"/>
        <v>3.8571428571428577</v>
      </c>
    </row>
    <row r="182" spans="1:31" x14ac:dyDescent="0.25">
      <c r="A182" s="4">
        <v>43983</v>
      </c>
      <c r="B182">
        <v>152</v>
      </c>
      <c r="C182">
        <v>4</v>
      </c>
      <c r="D182">
        <v>0.7</v>
      </c>
      <c r="E182">
        <f t="shared" si="20"/>
        <v>105</v>
      </c>
      <c r="F182">
        <v>0.5</v>
      </c>
      <c r="G182">
        <f t="shared" si="21"/>
        <v>52.5</v>
      </c>
      <c r="H182">
        <f t="shared" si="27"/>
        <v>22.099999999999998</v>
      </c>
      <c r="I182">
        <v>0</v>
      </c>
      <c r="K182">
        <f t="shared" si="28"/>
        <v>0</v>
      </c>
      <c r="L182">
        <f t="shared" si="22"/>
        <v>1</v>
      </c>
      <c r="M182">
        <f t="shared" si="23"/>
        <v>2.8</v>
      </c>
      <c r="N182">
        <f t="shared" si="24"/>
        <v>0</v>
      </c>
      <c r="O182" s="5">
        <f t="shared" si="25"/>
        <v>24.9</v>
      </c>
      <c r="P182">
        <f t="shared" si="26"/>
        <v>0</v>
      </c>
      <c r="S182" s="3">
        <v>43982</v>
      </c>
      <c r="T182">
        <v>151</v>
      </c>
      <c r="U182" t="s">
        <v>89</v>
      </c>
      <c r="V182">
        <v>0</v>
      </c>
      <c r="W182">
        <v>1</v>
      </c>
      <c r="X182">
        <v>2.7</v>
      </c>
      <c r="Y182">
        <v>23</v>
      </c>
      <c r="Z182">
        <v>0</v>
      </c>
      <c r="AA182">
        <v>24.6</v>
      </c>
      <c r="AB182">
        <v>0</v>
      </c>
      <c r="AC182">
        <v>0</v>
      </c>
      <c r="AD182">
        <v>0</v>
      </c>
      <c r="AE182">
        <f t="shared" si="29"/>
        <v>3.8571428571428577</v>
      </c>
    </row>
    <row r="183" spans="1:31" x14ac:dyDescent="0.25">
      <c r="A183" s="4">
        <v>43984</v>
      </c>
      <c r="B183">
        <v>153</v>
      </c>
      <c r="C183">
        <v>4</v>
      </c>
      <c r="D183">
        <v>0.7</v>
      </c>
      <c r="E183">
        <f t="shared" si="20"/>
        <v>105</v>
      </c>
      <c r="F183">
        <v>0.5</v>
      </c>
      <c r="G183">
        <f t="shared" si="21"/>
        <v>52.5</v>
      </c>
      <c r="H183">
        <f t="shared" si="27"/>
        <v>24.9</v>
      </c>
      <c r="I183">
        <v>0</v>
      </c>
      <c r="K183">
        <f t="shared" si="28"/>
        <v>0</v>
      </c>
      <c r="L183">
        <f t="shared" si="22"/>
        <v>1</v>
      </c>
      <c r="M183">
        <f t="shared" si="23"/>
        <v>2.8</v>
      </c>
      <c r="N183">
        <f t="shared" si="24"/>
        <v>0</v>
      </c>
      <c r="O183" s="5">
        <f t="shared" si="25"/>
        <v>27.7</v>
      </c>
      <c r="P183">
        <f t="shared" si="26"/>
        <v>0</v>
      </c>
      <c r="S183" s="3">
        <v>43983</v>
      </c>
      <c r="T183">
        <v>152</v>
      </c>
      <c r="U183" t="s">
        <v>89</v>
      </c>
      <c r="V183">
        <v>0</v>
      </c>
      <c r="W183">
        <v>1</v>
      </c>
      <c r="X183">
        <v>2.8</v>
      </c>
      <c r="Y183">
        <v>26</v>
      </c>
      <c r="Z183">
        <v>0</v>
      </c>
      <c r="AA183">
        <v>27.4</v>
      </c>
      <c r="AB183">
        <v>0</v>
      </c>
      <c r="AC183">
        <v>0</v>
      </c>
      <c r="AD183">
        <v>0</v>
      </c>
      <c r="AE183">
        <f t="shared" si="29"/>
        <v>4</v>
      </c>
    </row>
    <row r="184" spans="1:31" x14ac:dyDescent="0.25">
      <c r="A184" s="4">
        <v>43985</v>
      </c>
      <c r="B184">
        <v>154</v>
      </c>
      <c r="C184">
        <v>4</v>
      </c>
      <c r="D184">
        <v>0.7</v>
      </c>
      <c r="E184">
        <f t="shared" si="20"/>
        <v>105</v>
      </c>
      <c r="F184">
        <v>0.5</v>
      </c>
      <c r="G184">
        <f t="shared" si="21"/>
        <v>52.5</v>
      </c>
      <c r="H184">
        <f t="shared" si="27"/>
        <v>27.7</v>
      </c>
      <c r="I184">
        <v>3.1</v>
      </c>
      <c r="K184">
        <f t="shared" si="28"/>
        <v>0</v>
      </c>
      <c r="L184">
        <f t="shared" si="22"/>
        <v>1</v>
      </c>
      <c r="M184">
        <f t="shared" si="23"/>
        <v>2.8</v>
      </c>
      <c r="N184">
        <f t="shared" si="24"/>
        <v>0</v>
      </c>
      <c r="O184" s="5">
        <f t="shared" si="25"/>
        <v>27.4</v>
      </c>
      <c r="P184">
        <f t="shared" si="26"/>
        <v>0</v>
      </c>
      <c r="S184" s="3">
        <v>43984</v>
      </c>
      <c r="T184">
        <v>153</v>
      </c>
      <c r="U184" t="s">
        <v>89</v>
      </c>
      <c r="V184">
        <v>0</v>
      </c>
      <c r="W184">
        <v>1</v>
      </c>
      <c r="X184">
        <v>2.8</v>
      </c>
      <c r="Y184">
        <v>29</v>
      </c>
      <c r="Z184">
        <v>0</v>
      </c>
      <c r="AA184">
        <v>30.2</v>
      </c>
      <c r="AB184">
        <v>0</v>
      </c>
      <c r="AC184">
        <v>0</v>
      </c>
      <c r="AD184">
        <v>0</v>
      </c>
      <c r="AE184">
        <f t="shared" si="29"/>
        <v>4</v>
      </c>
    </row>
    <row r="185" spans="1:31" x14ac:dyDescent="0.25">
      <c r="A185" s="4">
        <v>43986</v>
      </c>
      <c r="B185">
        <v>155</v>
      </c>
      <c r="C185">
        <v>4</v>
      </c>
      <c r="D185">
        <v>0.7</v>
      </c>
      <c r="E185">
        <f t="shared" si="20"/>
        <v>105</v>
      </c>
      <c r="F185">
        <v>0.5</v>
      </c>
      <c r="G185">
        <f t="shared" si="21"/>
        <v>52.5</v>
      </c>
      <c r="H185">
        <f t="shared" si="27"/>
        <v>27.4</v>
      </c>
      <c r="I185">
        <v>0</v>
      </c>
      <c r="K185">
        <f t="shared" si="28"/>
        <v>0</v>
      </c>
      <c r="L185">
        <f t="shared" si="22"/>
        <v>1</v>
      </c>
      <c r="M185">
        <f t="shared" si="23"/>
        <v>2.8</v>
      </c>
      <c r="N185">
        <f t="shared" si="24"/>
        <v>0</v>
      </c>
      <c r="O185" s="5">
        <f t="shared" si="25"/>
        <v>30.2</v>
      </c>
      <c r="P185">
        <f t="shared" si="26"/>
        <v>0</v>
      </c>
      <c r="S185" s="3">
        <v>43985</v>
      </c>
      <c r="T185">
        <v>154</v>
      </c>
      <c r="U185" t="s">
        <v>89</v>
      </c>
      <c r="V185">
        <v>3.1</v>
      </c>
      <c r="W185">
        <v>1</v>
      </c>
      <c r="X185">
        <v>2.8</v>
      </c>
      <c r="Y185">
        <v>28</v>
      </c>
      <c r="Z185">
        <v>0</v>
      </c>
      <c r="AA185">
        <v>29.9</v>
      </c>
      <c r="AB185">
        <v>0</v>
      </c>
      <c r="AC185">
        <v>0</v>
      </c>
      <c r="AD185">
        <v>0</v>
      </c>
      <c r="AE185">
        <f t="shared" si="29"/>
        <v>4</v>
      </c>
    </row>
    <row r="186" spans="1:31" x14ac:dyDescent="0.25">
      <c r="A186" s="4">
        <v>43987</v>
      </c>
      <c r="B186">
        <v>156</v>
      </c>
      <c r="C186">
        <v>4</v>
      </c>
      <c r="D186">
        <v>0.7</v>
      </c>
      <c r="E186">
        <f t="shared" si="20"/>
        <v>105</v>
      </c>
      <c r="F186">
        <v>0.5</v>
      </c>
      <c r="G186">
        <f t="shared" si="21"/>
        <v>52.5</v>
      </c>
      <c r="H186">
        <f t="shared" si="27"/>
        <v>30.2</v>
      </c>
      <c r="I186">
        <v>0</v>
      </c>
      <c r="K186">
        <f t="shared" si="28"/>
        <v>0</v>
      </c>
      <c r="L186">
        <f t="shared" si="22"/>
        <v>1</v>
      </c>
      <c r="M186">
        <f t="shared" si="23"/>
        <v>2.8</v>
      </c>
      <c r="N186">
        <f t="shared" si="24"/>
        <v>0</v>
      </c>
      <c r="O186" s="5">
        <f t="shared" si="25"/>
        <v>33</v>
      </c>
      <c r="P186">
        <f t="shared" si="26"/>
        <v>0</v>
      </c>
      <c r="S186" s="3">
        <v>43986</v>
      </c>
      <c r="T186">
        <v>155</v>
      </c>
      <c r="U186" t="s">
        <v>89</v>
      </c>
      <c r="V186">
        <v>0</v>
      </c>
      <c r="W186">
        <v>1</v>
      </c>
      <c r="X186">
        <v>2.8</v>
      </c>
      <c r="Y186">
        <v>31</v>
      </c>
      <c r="Z186">
        <v>0</v>
      </c>
      <c r="AA186">
        <v>32.700000000000003</v>
      </c>
      <c r="AB186">
        <v>0</v>
      </c>
      <c r="AC186">
        <v>0</v>
      </c>
      <c r="AD186">
        <v>0</v>
      </c>
      <c r="AE186">
        <f t="shared" si="29"/>
        <v>4</v>
      </c>
    </row>
    <row r="187" spans="1:31" x14ac:dyDescent="0.25">
      <c r="A187" s="4">
        <v>43988</v>
      </c>
      <c r="B187">
        <v>157</v>
      </c>
      <c r="C187">
        <v>4</v>
      </c>
      <c r="D187">
        <v>0.7</v>
      </c>
      <c r="E187">
        <f t="shared" si="20"/>
        <v>105</v>
      </c>
      <c r="F187">
        <v>0.5</v>
      </c>
      <c r="G187">
        <f t="shared" si="21"/>
        <v>52.5</v>
      </c>
      <c r="H187">
        <f t="shared" si="27"/>
        <v>33</v>
      </c>
      <c r="I187">
        <v>0</v>
      </c>
      <c r="K187">
        <f t="shared" si="28"/>
        <v>0</v>
      </c>
      <c r="L187">
        <f t="shared" si="22"/>
        <v>1</v>
      </c>
      <c r="M187">
        <f t="shared" si="23"/>
        <v>2.8</v>
      </c>
      <c r="N187">
        <f t="shared" si="24"/>
        <v>0</v>
      </c>
      <c r="O187" s="5">
        <f t="shared" si="25"/>
        <v>35.799999999999997</v>
      </c>
      <c r="P187">
        <f t="shared" si="26"/>
        <v>0</v>
      </c>
      <c r="S187" s="3">
        <v>43987</v>
      </c>
      <c r="T187">
        <v>156</v>
      </c>
      <c r="U187" t="s">
        <v>89</v>
      </c>
      <c r="V187">
        <v>0</v>
      </c>
      <c r="W187">
        <v>1</v>
      </c>
      <c r="X187">
        <v>2.8</v>
      </c>
      <c r="Y187">
        <v>34</v>
      </c>
      <c r="Z187">
        <v>0</v>
      </c>
      <c r="AA187">
        <v>35.5</v>
      </c>
      <c r="AB187">
        <v>0</v>
      </c>
      <c r="AC187">
        <v>0</v>
      </c>
      <c r="AD187">
        <v>0</v>
      </c>
      <c r="AE187">
        <f t="shared" si="29"/>
        <v>4</v>
      </c>
    </row>
    <row r="188" spans="1:31" x14ac:dyDescent="0.25">
      <c r="A188" s="4">
        <v>43989</v>
      </c>
      <c r="B188">
        <v>158</v>
      </c>
      <c r="C188">
        <v>4</v>
      </c>
      <c r="D188">
        <v>0.7</v>
      </c>
      <c r="E188">
        <f t="shared" si="20"/>
        <v>105</v>
      </c>
      <c r="F188">
        <v>0.5</v>
      </c>
      <c r="G188">
        <f t="shared" si="21"/>
        <v>52.5</v>
      </c>
      <c r="H188">
        <f t="shared" si="27"/>
        <v>35.799999999999997</v>
      </c>
      <c r="I188">
        <v>3.1</v>
      </c>
      <c r="K188">
        <f t="shared" si="28"/>
        <v>0</v>
      </c>
      <c r="L188">
        <f t="shared" si="22"/>
        <v>1</v>
      </c>
      <c r="M188">
        <f t="shared" si="23"/>
        <v>2.8</v>
      </c>
      <c r="N188">
        <f t="shared" si="24"/>
        <v>0</v>
      </c>
      <c r="O188" s="5">
        <f t="shared" si="25"/>
        <v>35.499999999999993</v>
      </c>
      <c r="P188">
        <f t="shared" si="26"/>
        <v>0</v>
      </c>
      <c r="S188" s="3">
        <v>43988</v>
      </c>
      <c r="T188">
        <v>157</v>
      </c>
      <c r="U188" t="s">
        <v>89</v>
      </c>
      <c r="V188">
        <v>0</v>
      </c>
      <c r="W188">
        <v>1</v>
      </c>
      <c r="X188">
        <v>2.8</v>
      </c>
      <c r="Y188">
        <v>36</v>
      </c>
      <c r="Z188">
        <v>0</v>
      </c>
      <c r="AA188">
        <v>38.299999999999997</v>
      </c>
      <c r="AB188">
        <v>0</v>
      </c>
      <c r="AC188">
        <v>0</v>
      </c>
      <c r="AD188">
        <v>0</v>
      </c>
      <c r="AE188">
        <f t="shared" si="29"/>
        <v>4</v>
      </c>
    </row>
    <row r="189" spans="1:31" x14ac:dyDescent="0.25">
      <c r="A189" s="4">
        <v>43990</v>
      </c>
      <c r="B189">
        <v>159</v>
      </c>
      <c r="C189">
        <v>4</v>
      </c>
      <c r="D189">
        <v>0.7</v>
      </c>
      <c r="E189">
        <f t="shared" si="20"/>
        <v>105</v>
      </c>
      <c r="F189">
        <v>0.5</v>
      </c>
      <c r="G189">
        <f t="shared" si="21"/>
        <v>52.5</v>
      </c>
      <c r="H189">
        <f t="shared" si="27"/>
        <v>35.499999999999993</v>
      </c>
      <c r="I189">
        <v>0</v>
      </c>
      <c r="K189">
        <f t="shared" si="28"/>
        <v>0</v>
      </c>
      <c r="L189">
        <f t="shared" si="22"/>
        <v>1</v>
      </c>
      <c r="M189">
        <f t="shared" si="23"/>
        <v>2.8</v>
      </c>
      <c r="N189">
        <f t="shared" si="24"/>
        <v>0</v>
      </c>
      <c r="O189" s="5">
        <f t="shared" si="25"/>
        <v>38.29999999999999</v>
      </c>
      <c r="P189">
        <f t="shared" si="26"/>
        <v>0</v>
      </c>
      <c r="S189" s="3">
        <v>43989</v>
      </c>
      <c r="T189">
        <v>158</v>
      </c>
      <c r="U189" t="s">
        <v>89</v>
      </c>
      <c r="V189">
        <v>3.1</v>
      </c>
      <c r="W189">
        <v>1</v>
      </c>
      <c r="X189">
        <v>2.8</v>
      </c>
      <c r="Y189">
        <v>36</v>
      </c>
      <c r="Z189">
        <v>0</v>
      </c>
      <c r="AA189">
        <v>38</v>
      </c>
      <c r="AB189">
        <v>0</v>
      </c>
      <c r="AC189">
        <v>0</v>
      </c>
      <c r="AD189">
        <v>0</v>
      </c>
      <c r="AE189">
        <f t="shared" si="29"/>
        <v>4</v>
      </c>
    </row>
    <row r="190" spans="1:31" x14ac:dyDescent="0.25">
      <c r="A190" s="4">
        <v>43991</v>
      </c>
      <c r="B190">
        <v>160</v>
      </c>
      <c r="C190">
        <v>4</v>
      </c>
      <c r="D190">
        <v>0.7</v>
      </c>
      <c r="E190">
        <f t="shared" si="20"/>
        <v>105</v>
      </c>
      <c r="F190">
        <v>0.5</v>
      </c>
      <c r="G190">
        <f t="shared" si="21"/>
        <v>52.5</v>
      </c>
      <c r="H190">
        <f t="shared" si="27"/>
        <v>38.29999999999999</v>
      </c>
      <c r="I190">
        <v>0</v>
      </c>
      <c r="K190">
        <f t="shared" si="28"/>
        <v>0</v>
      </c>
      <c r="L190">
        <f t="shared" si="22"/>
        <v>1</v>
      </c>
      <c r="M190">
        <f t="shared" si="23"/>
        <v>2.8</v>
      </c>
      <c r="N190">
        <f t="shared" si="24"/>
        <v>0</v>
      </c>
      <c r="O190" s="5">
        <f t="shared" si="25"/>
        <v>41.099999999999987</v>
      </c>
      <c r="P190">
        <f t="shared" si="26"/>
        <v>0</v>
      </c>
      <c r="S190" s="3">
        <v>43990</v>
      </c>
      <c r="T190">
        <v>159</v>
      </c>
      <c r="U190" t="s">
        <v>89</v>
      </c>
      <c r="V190">
        <v>0</v>
      </c>
      <c r="W190">
        <v>1</v>
      </c>
      <c r="X190">
        <v>2.8</v>
      </c>
      <c r="Y190">
        <v>39</v>
      </c>
      <c r="Z190">
        <v>0</v>
      </c>
      <c r="AA190">
        <v>40.799999999999997</v>
      </c>
      <c r="AB190">
        <v>0</v>
      </c>
      <c r="AC190">
        <v>0</v>
      </c>
      <c r="AD190">
        <v>0</v>
      </c>
      <c r="AE190">
        <f t="shared" si="29"/>
        <v>4</v>
      </c>
    </row>
    <row r="191" spans="1:31" x14ac:dyDescent="0.25">
      <c r="A191" s="4">
        <v>43992</v>
      </c>
      <c r="B191">
        <v>161</v>
      </c>
      <c r="C191">
        <v>4</v>
      </c>
      <c r="D191">
        <v>0.7</v>
      </c>
      <c r="E191">
        <f t="shared" si="20"/>
        <v>105</v>
      </c>
      <c r="F191">
        <v>0.5</v>
      </c>
      <c r="G191">
        <f t="shared" si="21"/>
        <v>52.5</v>
      </c>
      <c r="H191">
        <f t="shared" si="27"/>
        <v>41.099999999999987</v>
      </c>
      <c r="I191">
        <v>0</v>
      </c>
      <c r="K191">
        <f t="shared" si="28"/>
        <v>0</v>
      </c>
      <c r="L191">
        <f t="shared" si="22"/>
        <v>1</v>
      </c>
      <c r="M191">
        <f t="shared" si="23"/>
        <v>2.8</v>
      </c>
      <c r="N191">
        <f t="shared" si="24"/>
        <v>0</v>
      </c>
      <c r="O191" s="5">
        <f t="shared" si="25"/>
        <v>43.899999999999984</v>
      </c>
      <c r="P191">
        <f t="shared" si="26"/>
        <v>0</v>
      </c>
      <c r="S191" s="3">
        <v>43991</v>
      </c>
      <c r="T191">
        <v>160</v>
      </c>
      <c r="U191" t="s">
        <v>89</v>
      </c>
      <c r="V191">
        <v>0</v>
      </c>
      <c r="W191">
        <v>1</v>
      </c>
      <c r="X191">
        <v>2.8</v>
      </c>
      <c r="Y191">
        <v>41</v>
      </c>
      <c r="Z191">
        <v>0</v>
      </c>
      <c r="AA191">
        <v>43.6</v>
      </c>
      <c r="AB191">
        <v>0</v>
      </c>
      <c r="AC191">
        <v>0</v>
      </c>
      <c r="AD191">
        <v>0</v>
      </c>
      <c r="AE191">
        <f t="shared" si="29"/>
        <v>4</v>
      </c>
    </row>
    <row r="192" spans="1:31" x14ac:dyDescent="0.25">
      <c r="A192" s="4">
        <v>43993</v>
      </c>
      <c r="B192">
        <v>162</v>
      </c>
      <c r="C192">
        <v>4.1428571428571432</v>
      </c>
      <c r="D192">
        <v>0.7</v>
      </c>
      <c r="E192">
        <f t="shared" si="20"/>
        <v>105</v>
      </c>
      <c r="F192">
        <v>0.5</v>
      </c>
      <c r="G192">
        <f t="shared" si="21"/>
        <v>52.5</v>
      </c>
      <c r="H192">
        <f t="shared" si="27"/>
        <v>43.899999999999984</v>
      </c>
      <c r="I192">
        <v>0</v>
      </c>
      <c r="K192">
        <f t="shared" si="28"/>
        <v>0</v>
      </c>
      <c r="L192">
        <f t="shared" si="22"/>
        <v>1</v>
      </c>
      <c r="M192">
        <f t="shared" si="23"/>
        <v>2.9</v>
      </c>
      <c r="N192">
        <f t="shared" si="24"/>
        <v>0</v>
      </c>
      <c r="O192" s="5">
        <f t="shared" si="25"/>
        <v>46.799999999999983</v>
      </c>
      <c r="P192">
        <f t="shared" si="26"/>
        <v>0</v>
      </c>
      <c r="S192" s="3">
        <v>43992</v>
      </c>
      <c r="T192">
        <v>161</v>
      </c>
      <c r="U192" t="s">
        <v>89</v>
      </c>
      <c r="V192">
        <v>0</v>
      </c>
      <c r="W192">
        <v>1</v>
      </c>
      <c r="X192">
        <v>2.8</v>
      </c>
      <c r="Y192">
        <v>44</v>
      </c>
      <c r="Z192">
        <v>0</v>
      </c>
      <c r="AA192">
        <v>46.4</v>
      </c>
      <c r="AB192">
        <v>0</v>
      </c>
      <c r="AC192">
        <v>0</v>
      </c>
      <c r="AD192">
        <v>0</v>
      </c>
      <c r="AE192">
        <f t="shared" si="29"/>
        <v>4</v>
      </c>
    </row>
    <row r="193" spans="1:31" x14ac:dyDescent="0.25">
      <c r="A193" s="4">
        <v>43994</v>
      </c>
      <c r="B193">
        <v>163</v>
      </c>
      <c r="C193">
        <v>4.1428571428571432</v>
      </c>
      <c r="D193">
        <v>0.7</v>
      </c>
      <c r="E193">
        <f t="shared" si="20"/>
        <v>105</v>
      </c>
      <c r="F193">
        <v>0.5</v>
      </c>
      <c r="G193">
        <f t="shared" si="21"/>
        <v>52.5</v>
      </c>
      <c r="H193">
        <f t="shared" si="27"/>
        <v>46.799999999999983</v>
      </c>
      <c r="I193">
        <v>0</v>
      </c>
      <c r="K193">
        <f t="shared" si="28"/>
        <v>0</v>
      </c>
      <c r="L193">
        <f t="shared" si="22"/>
        <v>1</v>
      </c>
      <c r="M193">
        <f t="shared" si="23"/>
        <v>2.9</v>
      </c>
      <c r="N193">
        <f t="shared" si="24"/>
        <v>0</v>
      </c>
      <c r="O193" s="5">
        <f t="shared" si="25"/>
        <v>49.699999999999982</v>
      </c>
      <c r="P193">
        <f t="shared" si="26"/>
        <v>0</v>
      </c>
      <c r="S193" s="3">
        <v>43993</v>
      </c>
      <c r="T193">
        <v>162</v>
      </c>
      <c r="U193" t="s">
        <v>89</v>
      </c>
      <c r="V193">
        <v>0</v>
      </c>
      <c r="W193">
        <v>1</v>
      </c>
      <c r="X193">
        <v>2.9</v>
      </c>
      <c r="Y193">
        <v>47</v>
      </c>
      <c r="Z193">
        <v>0</v>
      </c>
      <c r="AA193">
        <v>49.3</v>
      </c>
      <c r="AB193">
        <v>0</v>
      </c>
      <c r="AC193">
        <v>0</v>
      </c>
      <c r="AD193">
        <v>0</v>
      </c>
      <c r="AE193">
        <f t="shared" si="29"/>
        <v>4.1428571428571432</v>
      </c>
    </row>
    <row r="194" spans="1:31" x14ac:dyDescent="0.25">
      <c r="A194" s="4">
        <v>43995</v>
      </c>
      <c r="B194">
        <v>164</v>
      </c>
      <c r="C194">
        <v>4.1428571428571432</v>
      </c>
      <c r="D194">
        <v>0.7</v>
      </c>
      <c r="E194">
        <f t="shared" si="20"/>
        <v>105</v>
      </c>
      <c r="F194">
        <v>0.5</v>
      </c>
      <c r="G194">
        <f t="shared" si="21"/>
        <v>52.5</v>
      </c>
      <c r="H194">
        <f t="shared" si="27"/>
        <v>49.699999999999982</v>
      </c>
      <c r="I194">
        <v>2.5</v>
      </c>
      <c r="K194">
        <f t="shared" si="28"/>
        <v>0</v>
      </c>
      <c r="L194">
        <f t="shared" si="22"/>
        <v>1</v>
      </c>
      <c r="M194">
        <f t="shared" si="23"/>
        <v>2.9</v>
      </c>
      <c r="N194">
        <f t="shared" si="24"/>
        <v>0</v>
      </c>
      <c r="O194" s="5">
        <f t="shared" si="25"/>
        <v>50.09999999999998</v>
      </c>
      <c r="P194">
        <f t="shared" si="26"/>
        <v>0</v>
      </c>
      <c r="S194" s="3">
        <v>43994</v>
      </c>
      <c r="T194">
        <v>163</v>
      </c>
      <c r="U194" t="s">
        <v>89</v>
      </c>
      <c r="V194">
        <v>0</v>
      </c>
      <c r="W194">
        <v>1</v>
      </c>
      <c r="X194">
        <v>2.9</v>
      </c>
      <c r="Y194">
        <v>50</v>
      </c>
      <c r="Z194">
        <v>0</v>
      </c>
      <c r="AA194">
        <v>52.2</v>
      </c>
      <c r="AB194">
        <v>0</v>
      </c>
      <c r="AC194">
        <v>0</v>
      </c>
      <c r="AD194">
        <v>0</v>
      </c>
      <c r="AE194">
        <f t="shared" si="29"/>
        <v>4.1428571428571432</v>
      </c>
    </row>
    <row r="195" spans="1:31" x14ac:dyDescent="0.25">
      <c r="A195" s="4">
        <v>43996</v>
      </c>
      <c r="B195">
        <v>165</v>
      </c>
      <c r="C195">
        <v>4.1428571428571432</v>
      </c>
      <c r="D195">
        <v>0.7</v>
      </c>
      <c r="E195">
        <f t="shared" si="20"/>
        <v>105</v>
      </c>
      <c r="F195">
        <v>0.5</v>
      </c>
      <c r="G195">
        <f t="shared" si="21"/>
        <v>52.5</v>
      </c>
      <c r="H195">
        <f t="shared" si="27"/>
        <v>50.09999999999998</v>
      </c>
      <c r="I195">
        <v>0</v>
      </c>
      <c r="K195">
        <f t="shared" si="28"/>
        <v>0</v>
      </c>
      <c r="L195">
        <f t="shared" si="22"/>
        <v>0.99047619047619084</v>
      </c>
      <c r="M195">
        <f t="shared" si="23"/>
        <v>2.9</v>
      </c>
      <c r="N195">
        <f t="shared" si="24"/>
        <v>0</v>
      </c>
      <c r="O195" s="5">
        <f t="shared" si="25"/>
        <v>52.999999999999979</v>
      </c>
      <c r="P195">
        <f t="shared" si="26"/>
        <v>0</v>
      </c>
      <c r="S195" s="3">
        <v>43995</v>
      </c>
      <c r="T195">
        <v>164</v>
      </c>
      <c r="U195" t="s">
        <v>89</v>
      </c>
      <c r="V195">
        <v>2.5</v>
      </c>
      <c r="W195">
        <v>1</v>
      </c>
      <c r="X195">
        <v>2.9</v>
      </c>
      <c r="Y195">
        <v>50</v>
      </c>
      <c r="Z195">
        <v>52.7</v>
      </c>
      <c r="AA195">
        <v>0</v>
      </c>
      <c r="AB195">
        <v>0</v>
      </c>
      <c r="AC195">
        <v>75.3</v>
      </c>
      <c r="AD195">
        <v>8.7100000000000009</v>
      </c>
      <c r="AE195">
        <f t="shared" si="29"/>
        <v>4.1428571428571432</v>
      </c>
    </row>
    <row r="196" spans="1:31" x14ac:dyDescent="0.25">
      <c r="A196" s="4">
        <v>43997</v>
      </c>
      <c r="B196">
        <v>166</v>
      </c>
      <c r="C196">
        <v>4.1428571428571432</v>
      </c>
      <c r="D196">
        <v>0.7</v>
      </c>
      <c r="E196">
        <f t="shared" si="20"/>
        <v>105</v>
      </c>
      <c r="F196">
        <v>0.5</v>
      </c>
      <c r="G196">
        <f t="shared" si="21"/>
        <v>52.5</v>
      </c>
      <c r="H196">
        <f t="shared" si="27"/>
        <v>52.999999999999979</v>
      </c>
      <c r="I196">
        <v>0</v>
      </c>
      <c r="K196">
        <f t="shared" si="28"/>
        <v>52.999999999999979</v>
      </c>
      <c r="L196">
        <f t="shared" si="22"/>
        <v>1</v>
      </c>
      <c r="M196">
        <f t="shared" si="23"/>
        <v>2.9</v>
      </c>
      <c r="N196">
        <f t="shared" si="24"/>
        <v>0</v>
      </c>
      <c r="O196" s="5">
        <f t="shared" si="25"/>
        <v>2.9</v>
      </c>
      <c r="P196">
        <f t="shared" si="26"/>
        <v>75.714285714285694</v>
      </c>
      <c r="S196" s="3">
        <v>43996</v>
      </c>
      <c r="T196">
        <v>165</v>
      </c>
      <c r="U196" t="s">
        <v>89</v>
      </c>
      <c r="V196">
        <v>0</v>
      </c>
      <c r="W196">
        <v>1</v>
      </c>
      <c r="X196">
        <v>2.9</v>
      </c>
      <c r="Y196">
        <v>3</v>
      </c>
      <c r="Z196">
        <v>0</v>
      </c>
      <c r="AA196">
        <v>2.9</v>
      </c>
      <c r="AB196">
        <v>0</v>
      </c>
      <c r="AC196">
        <v>0</v>
      </c>
      <c r="AD196">
        <v>0</v>
      </c>
      <c r="AE196">
        <f t="shared" si="29"/>
        <v>4.1428571428571432</v>
      </c>
    </row>
    <row r="197" spans="1:31" x14ac:dyDescent="0.25">
      <c r="A197" s="4">
        <v>43998</v>
      </c>
      <c r="B197">
        <v>167</v>
      </c>
      <c r="C197">
        <v>4.1428571428571432</v>
      </c>
      <c r="D197">
        <v>0.7</v>
      </c>
      <c r="E197">
        <f t="shared" si="20"/>
        <v>105</v>
      </c>
      <c r="F197">
        <v>0.5</v>
      </c>
      <c r="G197">
        <f t="shared" si="21"/>
        <v>52.5</v>
      </c>
      <c r="H197">
        <f t="shared" si="27"/>
        <v>2.9</v>
      </c>
      <c r="I197">
        <v>0</v>
      </c>
      <c r="K197">
        <f t="shared" si="28"/>
        <v>0</v>
      </c>
      <c r="L197">
        <f t="shared" si="22"/>
        <v>1</v>
      </c>
      <c r="M197">
        <f t="shared" si="23"/>
        <v>2.9</v>
      </c>
      <c r="N197">
        <f t="shared" si="24"/>
        <v>0</v>
      </c>
      <c r="O197" s="5">
        <f t="shared" si="25"/>
        <v>5.8</v>
      </c>
      <c r="P197">
        <f t="shared" si="26"/>
        <v>0</v>
      </c>
      <c r="S197" s="3">
        <v>43997</v>
      </c>
      <c r="T197">
        <v>166</v>
      </c>
      <c r="U197" t="s">
        <v>89</v>
      </c>
      <c r="V197">
        <v>0</v>
      </c>
      <c r="W197">
        <v>1</v>
      </c>
      <c r="X197">
        <v>2.9</v>
      </c>
      <c r="Y197">
        <v>6</v>
      </c>
      <c r="Z197">
        <v>0</v>
      </c>
      <c r="AA197">
        <v>5.8</v>
      </c>
      <c r="AB197">
        <v>0</v>
      </c>
      <c r="AC197">
        <v>0</v>
      </c>
      <c r="AD197">
        <v>0</v>
      </c>
      <c r="AE197">
        <f t="shared" si="29"/>
        <v>4.1428571428571432</v>
      </c>
    </row>
    <row r="198" spans="1:31" x14ac:dyDescent="0.25">
      <c r="A198" s="4">
        <v>43999</v>
      </c>
      <c r="B198">
        <v>168</v>
      </c>
      <c r="C198">
        <v>4.1428571428571432</v>
      </c>
      <c r="D198">
        <v>0.7</v>
      </c>
      <c r="E198">
        <f t="shared" si="20"/>
        <v>105</v>
      </c>
      <c r="F198">
        <v>0.5</v>
      </c>
      <c r="G198">
        <f t="shared" si="21"/>
        <v>52.5</v>
      </c>
      <c r="H198">
        <f t="shared" si="27"/>
        <v>5.8</v>
      </c>
      <c r="I198">
        <v>2.5</v>
      </c>
      <c r="K198">
        <f t="shared" si="28"/>
        <v>0</v>
      </c>
      <c r="L198">
        <f t="shared" si="22"/>
        <v>1</v>
      </c>
      <c r="M198">
        <f t="shared" si="23"/>
        <v>2.9</v>
      </c>
      <c r="N198">
        <f t="shared" si="24"/>
        <v>0</v>
      </c>
      <c r="O198" s="5">
        <f t="shared" si="25"/>
        <v>6.1999999999999993</v>
      </c>
      <c r="P198">
        <f t="shared" si="26"/>
        <v>0</v>
      </c>
      <c r="S198" s="3">
        <v>43998</v>
      </c>
      <c r="T198">
        <v>167</v>
      </c>
      <c r="U198" t="s">
        <v>89</v>
      </c>
      <c r="V198">
        <v>0</v>
      </c>
      <c r="W198">
        <v>1</v>
      </c>
      <c r="X198">
        <v>2.9</v>
      </c>
      <c r="Y198">
        <v>8</v>
      </c>
      <c r="Z198">
        <v>0</v>
      </c>
      <c r="AA198">
        <v>8.8000000000000007</v>
      </c>
      <c r="AB198">
        <v>0</v>
      </c>
      <c r="AC198">
        <v>0</v>
      </c>
      <c r="AD198">
        <v>0</v>
      </c>
      <c r="AE198">
        <f t="shared" si="29"/>
        <v>4.1428571428571432</v>
      </c>
    </row>
    <row r="199" spans="1:31" x14ac:dyDescent="0.25">
      <c r="A199" s="4">
        <v>44000</v>
      </c>
      <c r="B199">
        <v>169</v>
      </c>
      <c r="C199">
        <v>4.1428571428571432</v>
      </c>
      <c r="D199">
        <v>0.7</v>
      </c>
      <c r="E199">
        <f t="shared" si="20"/>
        <v>105</v>
      </c>
      <c r="F199">
        <v>0.5</v>
      </c>
      <c r="G199">
        <f t="shared" si="21"/>
        <v>52.5</v>
      </c>
      <c r="H199">
        <f t="shared" si="27"/>
        <v>6.1999999999999993</v>
      </c>
      <c r="I199">
        <v>0</v>
      </c>
      <c r="K199">
        <f t="shared" si="28"/>
        <v>0</v>
      </c>
      <c r="L199">
        <f t="shared" si="22"/>
        <v>1</v>
      </c>
      <c r="M199">
        <f t="shared" si="23"/>
        <v>2.9</v>
      </c>
      <c r="N199">
        <f t="shared" si="24"/>
        <v>0</v>
      </c>
      <c r="O199" s="5">
        <f t="shared" si="25"/>
        <v>9.1</v>
      </c>
      <c r="P199">
        <f t="shared" si="26"/>
        <v>0</v>
      </c>
      <c r="S199" s="3">
        <v>43999</v>
      </c>
      <c r="T199">
        <v>168</v>
      </c>
      <c r="U199" t="s">
        <v>89</v>
      </c>
      <c r="V199">
        <v>2.5</v>
      </c>
      <c r="W199">
        <v>1</v>
      </c>
      <c r="X199">
        <v>2.9</v>
      </c>
      <c r="Y199">
        <v>9</v>
      </c>
      <c r="Z199">
        <v>0</v>
      </c>
      <c r="AA199">
        <v>9.1999999999999993</v>
      </c>
      <c r="AB199">
        <v>0</v>
      </c>
      <c r="AC199">
        <v>0</v>
      </c>
      <c r="AD199">
        <v>0</v>
      </c>
      <c r="AE199">
        <f t="shared" si="29"/>
        <v>4.1428571428571432</v>
      </c>
    </row>
    <row r="200" spans="1:31" x14ac:dyDescent="0.25">
      <c r="A200" s="4">
        <v>44001</v>
      </c>
      <c r="B200">
        <v>170</v>
      </c>
      <c r="C200">
        <v>4.1428571428571432</v>
      </c>
      <c r="D200">
        <v>0.7</v>
      </c>
      <c r="E200">
        <f t="shared" si="20"/>
        <v>105</v>
      </c>
      <c r="F200">
        <v>0.5</v>
      </c>
      <c r="G200">
        <f t="shared" si="21"/>
        <v>52.5</v>
      </c>
      <c r="H200">
        <f t="shared" si="27"/>
        <v>9.1</v>
      </c>
      <c r="I200">
        <v>0</v>
      </c>
      <c r="K200">
        <f t="shared" si="28"/>
        <v>0</v>
      </c>
      <c r="L200">
        <f t="shared" si="22"/>
        <v>1</v>
      </c>
      <c r="M200">
        <f t="shared" si="23"/>
        <v>2.9</v>
      </c>
      <c r="N200">
        <f t="shared" si="24"/>
        <v>0</v>
      </c>
      <c r="O200" s="5">
        <f t="shared" si="25"/>
        <v>12</v>
      </c>
      <c r="P200">
        <f t="shared" si="26"/>
        <v>0</v>
      </c>
      <c r="S200" s="3">
        <v>44000</v>
      </c>
      <c r="T200">
        <v>169</v>
      </c>
      <c r="U200" t="s">
        <v>89</v>
      </c>
      <c r="V200">
        <v>0</v>
      </c>
      <c r="W200">
        <v>1</v>
      </c>
      <c r="X200">
        <v>2.9</v>
      </c>
      <c r="Y200">
        <v>12</v>
      </c>
      <c r="Z200">
        <v>0</v>
      </c>
      <c r="AA200">
        <v>12.1</v>
      </c>
      <c r="AB200">
        <v>0</v>
      </c>
      <c r="AC200">
        <v>0</v>
      </c>
      <c r="AD200">
        <v>0</v>
      </c>
      <c r="AE200">
        <f t="shared" si="29"/>
        <v>4.1428571428571432</v>
      </c>
    </row>
    <row r="201" spans="1:31" x14ac:dyDescent="0.25">
      <c r="A201" s="4">
        <v>44002</v>
      </c>
      <c r="B201">
        <v>171</v>
      </c>
      <c r="C201">
        <v>4.1428571428571432</v>
      </c>
      <c r="D201">
        <v>0.7</v>
      </c>
      <c r="E201">
        <f t="shared" si="20"/>
        <v>105</v>
      </c>
      <c r="F201">
        <v>0.5</v>
      </c>
      <c r="G201">
        <f t="shared" si="21"/>
        <v>52.5</v>
      </c>
      <c r="H201">
        <f t="shared" si="27"/>
        <v>12</v>
      </c>
      <c r="I201">
        <v>0</v>
      </c>
      <c r="K201">
        <f t="shared" si="28"/>
        <v>0</v>
      </c>
      <c r="L201">
        <f t="shared" si="22"/>
        <v>1</v>
      </c>
      <c r="M201">
        <f t="shared" si="23"/>
        <v>2.9</v>
      </c>
      <c r="N201">
        <f t="shared" si="24"/>
        <v>0</v>
      </c>
      <c r="O201" s="5">
        <f t="shared" si="25"/>
        <v>14.9</v>
      </c>
      <c r="P201">
        <f t="shared" si="26"/>
        <v>0</v>
      </c>
      <c r="S201" s="3">
        <v>44001</v>
      </c>
      <c r="T201">
        <v>170</v>
      </c>
      <c r="U201" t="s">
        <v>89</v>
      </c>
      <c r="V201">
        <v>0</v>
      </c>
      <c r="W201">
        <v>1</v>
      </c>
      <c r="X201">
        <v>2.9</v>
      </c>
      <c r="Y201">
        <v>14</v>
      </c>
      <c r="Z201">
        <v>0</v>
      </c>
      <c r="AA201">
        <v>15.1</v>
      </c>
      <c r="AB201">
        <v>0</v>
      </c>
      <c r="AC201">
        <v>0</v>
      </c>
      <c r="AD201">
        <v>0</v>
      </c>
      <c r="AE201">
        <f t="shared" si="29"/>
        <v>4.1428571428571432</v>
      </c>
    </row>
    <row r="202" spans="1:31" x14ac:dyDescent="0.25">
      <c r="A202" s="4">
        <v>44003</v>
      </c>
      <c r="B202">
        <v>172</v>
      </c>
      <c r="C202">
        <v>4.2857142857142856</v>
      </c>
      <c r="D202">
        <v>0.7</v>
      </c>
      <c r="E202">
        <f t="shared" si="20"/>
        <v>105</v>
      </c>
      <c r="F202">
        <v>0.5</v>
      </c>
      <c r="G202">
        <f t="shared" si="21"/>
        <v>52.5</v>
      </c>
      <c r="H202">
        <f t="shared" si="27"/>
        <v>14.9</v>
      </c>
      <c r="I202">
        <v>0</v>
      </c>
      <c r="K202">
        <f t="shared" si="28"/>
        <v>0</v>
      </c>
      <c r="L202">
        <f t="shared" si="22"/>
        <v>1</v>
      </c>
      <c r="M202">
        <f t="shared" si="23"/>
        <v>2.9999999999999996</v>
      </c>
      <c r="N202">
        <f t="shared" si="24"/>
        <v>0</v>
      </c>
      <c r="O202" s="5">
        <f t="shared" si="25"/>
        <v>17.899999999999999</v>
      </c>
      <c r="P202">
        <f t="shared" si="26"/>
        <v>0</v>
      </c>
      <c r="S202" s="3">
        <v>44002</v>
      </c>
      <c r="T202">
        <v>171</v>
      </c>
      <c r="U202" t="s">
        <v>89</v>
      </c>
      <c r="V202">
        <v>0</v>
      </c>
      <c r="W202">
        <v>1</v>
      </c>
      <c r="X202">
        <v>2.9</v>
      </c>
      <c r="Y202">
        <v>17</v>
      </c>
      <c r="Z202">
        <v>0</v>
      </c>
      <c r="AA202">
        <v>18</v>
      </c>
      <c r="AB202">
        <v>0</v>
      </c>
      <c r="AC202">
        <v>0</v>
      </c>
      <c r="AD202">
        <v>0</v>
      </c>
      <c r="AE202">
        <f t="shared" si="29"/>
        <v>4.1428571428571432</v>
      </c>
    </row>
    <row r="203" spans="1:31" x14ac:dyDescent="0.25">
      <c r="A203" s="4">
        <v>44004</v>
      </c>
      <c r="B203">
        <v>173</v>
      </c>
      <c r="C203">
        <v>4.2857142857142856</v>
      </c>
      <c r="D203">
        <v>0.7</v>
      </c>
      <c r="E203">
        <f t="shared" si="20"/>
        <v>105</v>
      </c>
      <c r="F203">
        <v>0.5</v>
      </c>
      <c r="G203">
        <f t="shared" si="21"/>
        <v>52.5</v>
      </c>
      <c r="H203">
        <f t="shared" si="27"/>
        <v>17.899999999999999</v>
      </c>
      <c r="I203">
        <v>0</v>
      </c>
      <c r="K203">
        <f t="shared" si="28"/>
        <v>0</v>
      </c>
      <c r="L203">
        <f t="shared" si="22"/>
        <v>1</v>
      </c>
      <c r="M203">
        <f t="shared" si="23"/>
        <v>2.9999999999999996</v>
      </c>
      <c r="N203">
        <f t="shared" si="24"/>
        <v>0</v>
      </c>
      <c r="O203" s="5">
        <f t="shared" si="25"/>
        <v>20.9</v>
      </c>
      <c r="P203">
        <f t="shared" si="26"/>
        <v>0</v>
      </c>
      <c r="S203" s="3">
        <v>44003</v>
      </c>
      <c r="T203">
        <v>172</v>
      </c>
      <c r="U203" t="s">
        <v>89</v>
      </c>
      <c r="V203">
        <v>0</v>
      </c>
      <c r="W203">
        <v>1</v>
      </c>
      <c r="X203">
        <v>3</v>
      </c>
      <c r="Y203">
        <v>20</v>
      </c>
      <c r="Z203">
        <v>0</v>
      </c>
      <c r="AA203">
        <v>21</v>
      </c>
      <c r="AB203">
        <v>0</v>
      </c>
      <c r="AC203">
        <v>0</v>
      </c>
      <c r="AD203">
        <v>0</v>
      </c>
      <c r="AE203">
        <f t="shared" si="29"/>
        <v>4.2857142857142856</v>
      </c>
    </row>
    <row r="204" spans="1:31" x14ac:dyDescent="0.25">
      <c r="A204" s="4">
        <v>44005</v>
      </c>
      <c r="B204">
        <v>174</v>
      </c>
      <c r="C204">
        <v>4.2857142857142856</v>
      </c>
      <c r="D204">
        <v>0.7</v>
      </c>
      <c r="E204">
        <f t="shared" si="20"/>
        <v>105</v>
      </c>
      <c r="F204">
        <v>0.5</v>
      </c>
      <c r="G204">
        <f t="shared" si="21"/>
        <v>52.5</v>
      </c>
      <c r="H204">
        <f t="shared" si="27"/>
        <v>20.9</v>
      </c>
      <c r="I204">
        <v>2</v>
      </c>
      <c r="K204">
        <f t="shared" si="28"/>
        <v>0</v>
      </c>
      <c r="L204">
        <f t="shared" si="22"/>
        <v>1</v>
      </c>
      <c r="M204">
        <f t="shared" si="23"/>
        <v>2.9999999999999996</v>
      </c>
      <c r="N204">
        <f t="shared" si="24"/>
        <v>0</v>
      </c>
      <c r="O204" s="5">
        <f t="shared" si="25"/>
        <v>21.9</v>
      </c>
      <c r="P204">
        <f t="shared" si="26"/>
        <v>0</v>
      </c>
      <c r="S204" s="3">
        <v>44004</v>
      </c>
      <c r="T204">
        <v>173</v>
      </c>
      <c r="U204" t="s">
        <v>89</v>
      </c>
      <c r="V204">
        <v>0</v>
      </c>
      <c r="W204">
        <v>1</v>
      </c>
      <c r="X204">
        <v>3</v>
      </c>
      <c r="Y204">
        <v>23</v>
      </c>
      <c r="Z204">
        <v>0</v>
      </c>
      <c r="AA204">
        <v>24</v>
      </c>
      <c r="AB204">
        <v>0</v>
      </c>
      <c r="AC204">
        <v>0</v>
      </c>
      <c r="AD204">
        <v>0</v>
      </c>
      <c r="AE204">
        <f t="shared" si="29"/>
        <v>4.2857142857142856</v>
      </c>
    </row>
    <row r="205" spans="1:31" x14ac:dyDescent="0.25">
      <c r="A205" s="4">
        <v>44006</v>
      </c>
      <c r="B205">
        <v>175</v>
      </c>
      <c r="C205">
        <v>4.2857142857142856</v>
      </c>
      <c r="D205">
        <v>0.7</v>
      </c>
      <c r="E205">
        <f t="shared" si="20"/>
        <v>105</v>
      </c>
      <c r="F205">
        <v>0.5</v>
      </c>
      <c r="G205">
        <f t="shared" si="21"/>
        <v>52.5</v>
      </c>
      <c r="H205">
        <f t="shared" si="27"/>
        <v>21.9</v>
      </c>
      <c r="I205">
        <v>0</v>
      </c>
      <c r="K205">
        <f t="shared" si="28"/>
        <v>0</v>
      </c>
      <c r="L205">
        <f t="shared" si="22"/>
        <v>1</v>
      </c>
      <c r="M205">
        <f t="shared" si="23"/>
        <v>2.9999999999999996</v>
      </c>
      <c r="N205">
        <f t="shared" si="24"/>
        <v>0</v>
      </c>
      <c r="O205" s="5">
        <f t="shared" si="25"/>
        <v>24.9</v>
      </c>
      <c r="P205">
        <f t="shared" si="26"/>
        <v>0</v>
      </c>
      <c r="S205" s="3">
        <v>44005</v>
      </c>
      <c r="T205">
        <v>174</v>
      </c>
      <c r="U205" t="s">
        <v>89</v>
      </c>
      <c r="V205">
        <v>2</v>
      </c>
      <c r="W205">
        <v>1</v>
      </c>
      <c r="X205">
        <v>3</v>
      </c>
      <c r="Y205">
        <v>24</v>
      </c>
      <c r="Z205">
        <v>0</v>
      </c>
      <c r="AA205">
        <v>25</v>
      </c>
      <c r="AB205">
        <v>0</v>
      </c>
      <c r="AC205">
        <v>0</v>
      </c>
      <c r="AD205">
        <v>0</v>
      </c>
      <c r="AE205">
        <f t="shared" si="29"/>
        <v>4.2857142857142856</v>
      </c>
    </row>
    <row r="206" spans="1:31" x14ac:dyDescent="0.25">
      <c r="A206" s="4">
        <v>44007</v>
      </c>
      <c r="B206">
        <v>176</v>
      </c>
      <c r="C206">
        <v>4.2857142857142856</v>
      </c>
      <c r="D206">
        <v>0.7</v>
      </c>
      <c r="E206">
        <f t="shared" si="20"/>
        <v>105</v>
      </c>
      <c r="F206">
        <v>0.5</v>
      </c>
      <c r="G206">
        <f t="shared" si="21"/>
        <v>52.5</v>
      </c>
      <c r="H206">
        <f t="shared" si="27"/>
        <v>24.9</v>
      </c>
      <c r="I206">
        <v>0</v>
      </c>
      <c r="K206">
        <f t="shared" si="28"/>
        <v>0</v>
      </c>
      <c r="L206">
        <f t="shared" si="22"/>
        <v>1</v>
      </c>
      <c r="M206">
        <f t="shared" si="23"/>
        <v>2.9999999999999996</v>
      </c>
      <c r="N206">
        <f t="shared" si="24"/>
        <v>0</v>
      </c>
      <c r="O206" s="5">
        <f t="shared" si="25"/>
        <v>27.9</v>
      </c>
      <c r="P206">
        <f t="shared" si="26"/>
        <v>0</v>
      </c>
      <c r="S206" s="3">
        <v>44006</v>
      </c>
      <c r="T206">
        <v>175</v>
      </c>
      <c r="U206" t="s">
        <v>89</v>
      </c>
      <c r="V206">
        <v>0</v>
      </c>
      <c r="W206">
        <v>1</v>
      </c>
      <c r="X206">
        <v>3</v>
      </c>
      <c r="Y206">
        <v>27</v>
      </c>
      <c r="Z206">
        <v>0</v>
      </c>
      <c r="AA206">
        <v>28</v>
      </c>
      <c r="AB206">
        <v>0</v>
      </c>
      <c r="AC206">
        <v>0</v>
      </c>
      <c r="AD206">
        <v>0</v>
      </c>
      <c r="AE206">
        <f t="shared" si="29"/>
        <v>4.2857142857142856</v>
      </c>
    </row>
    <row r="207" spans="1:31" x14ac:dyDescent="0.25">
      <c r="A207" s="4">
        <v>44008</v>
      </c>
      <c r="B207">
        <v>177</v>
      </c>
      <c r="C207">
        <v>4.2857142857142856</v>
      </c>
      <c r="D207">
        <v>0.7</v>
      </c>
      <c r="E207">
        <f t="shared" si="20"/>
        <v>105</v>
      </c>
      <c r="F207">
        <v>0.5</v>
      </c>
      <c r="G207">
        <f t="shared" si="21"/>
        <v>52.5</v>
      </c>
      <c r="H207">
        <f t="shared" si="27"/>
        <v>27.9</v>
      </c>
      <c r="I207">
        <v>0</v>
      </c>
      <c r="K207">
        <f t="shared" si="28"/>
        <v>0</v>
      </c>
      <c r="L207">
        <f t="shared" si="22"/>
        <v>1</v>
      </c>
      <c r="M207">
        <f t="shared" si="23"/>
        <v>2.9999999999999996</v>
      </c>
      <c r="N207">
        <f t="shared" si="24"/>
        <v>0</v>
      </c>
      <c r="O207" s="5">
        <f t="shared" si="25"/>
        <v>30.9</v>
      </c>
      <c r="P207">
        <f t="shared" si="26"/>
        <v>0</v>
      </c>
      <c r="S207" s="3">
        <v>44007</v>
      </c>
      <c r="T207">
        <v>176</v>
      </c>
      <c r="U207" t="s">
        <v>89</v>
      </c>
      <c r="V207">
        <v>0</v>
      </c>
      <c r="W207">
        <v>1</v>
      </c>
      <c r="X207">
        <v>3</v>
      </c>
      <c r="Y207">
        <v>30</v>
      </c>
      <c r="Z207">
        <v>0</v>
      </c>
      <c r="AA207">
        <v>31</v>
      </c>
      <c r="AB207">
        <v>0</v>
      </c>
      <c r="AC207">
        <v>0</v>
      </c>
      <c r="AD207">
        <v>0</v>
      </c>
      <c r="AE207">
        <f t="shared" si="29"/>
        <v>4.2857142857142856</v>
      </c>
    </row>
    <row r="208" spans="1:31" x14ac:dyDescent="0.25">
      <c r="A208" s="4">
        <v>44009</v>
      </c>
      <c r="B208">
        <v>178</v>
      </c>
      <c r="C208">
        <v>4.2857142857142856</v>
      </c>
      <c r="D208">
        <v>0.7</v>
      </c>
      <c r="E208">
        <f t="shared" si="20"/>
        <v>105</v>
      </c>
      <c r="F208">
        <v>0.5</v>
      </c>
      <c r="G208">
        <f t="shared" si="21"/>
        <v>52.5</v>
      </c>
      <c r="H208">
        <f t="shared" si="27"/>
        <v>30.9</v>
      </c>
      <c r="I208">
        <v>2</v>
      </c>
      <c r="K208">
        <f t="shared" si="28"/>
        <v>0</v>
      </c>
      <c r="L208">
        <f t="shared" si="22"/>
        <v>1</v>
      </c>
      <c r="M208">
        <f t="shared" si="23"/>
        <v>2.9999999999999996</v>
      </c>
      <c r="N208">
        <f t="shared" si="24"/>
        <v>0</v>
      </c>
      <c r="O208" s="5">
        <f t="shared" si="25"/>
        <v>31.9</v>
      </c>
      <c r="P208">
        <f t="shared" si="26"/>
        <v>0</v>
      </c>
      <c r="S208" s="3">
        <v>44008</v>
      </c>
      <c r="T208">
        <v>177</v>
      </c>
      <c r="U208" t="s">
        <v>89</v>
      </c>
      <c r="V208">
        <v>0</v>
      </c>
      <c r="W208">
        <v>1</v>
      </c>
      <c r="X208">
        <v>3</v>
      </c>
      <c r="Y208">
        <v>32</v>
      </c>
      <c r="Z208">
        <v>0</v>
      </c>
      <c r="AA208">
        <v>34</v>
      </c>
      <c r="AB208">
        <v>0</v>
      </c>
      <c r="AC208">
        <v>0</v>
      </c>
      <c r="AD208">
        <v>0</v>
      </c>
      <c r="AE208">
        <f t="shared" si="29"/>
        <v>4.2857142857142856</v>
      </c>
    </row>
    <row r="209" spans="1:31" x14ac:dyDescent="0.25">
      <c r="A209" s="4">
        <v>44010</v>
      </c>
      <c r="B209">
        <v>179</v>
      </c>
      <c r="C209">
        <v>4.2857142857142856</v>
      </c>
      <c r="D209">
        <v>0.7</v>
      </c>
      <c r="E209">
        <f t="shared" si="20"/>
        <v>105</v>
      </c>
      <c r="F209">
        <v>0.5</v>
      </c>
      <c r="G209">
        <f t="shared" si="21"/>
        <v>52.5</v>
      </c>
      <c r="H209">
        <f t="shared" si="27"/>
        <v>31.9</v>
      </c>
      <c r="I209">
        <v>0</v>
      </c>
      <c r="K209">
        <f t="shared" si="28"/>
        <v>0</v>
      </c>
      <c r="L209">
        <f t="shared" si="22"/>
        <v>1</v>
      </c>
      <c r="M209">
        <f t="shared" si="23"/>
        <v>2.9999999999999996</v>
      </c>
      <c r="N209">
        <f t="shared" si="24"/>
        <v>0</v>
      </c>
      <c r="O209" s="5">
        <f t="shared" si="25"/>
        <v>34.9</v>
      </c>
      <c r="P209">
        <f t="shared" si="26"/>
        <v>0</v>
      </c>
      <c r="S209" s="3">
        <v>44009</v>
      </c>
      <c r="T209">
        <v>178</v>
      </c>
      <c r="U209" t="s">
        <v>89</v>
      </c>
      <c r="V209">
        <v>2</v>
      </c>
      <c r="W209">
        <v>1</v>
      </c>
      <c r="X209">
        <v>3</v>
      </c>
      <c r="Y209">
        <v>33</v>
      </c>
      <c r="Z209">
        <v>0</v>
      </c>
      <c r="AA209">
        <v>35</v>
      </c>
      <c r="AB209">
        <v>0</v>
      </c>
      <c r="AC209">
        <v>0</v>
      </c>
      <c r="AD209">
        <v>0</v>
      </c>
      <c r="AE209">
        <f t="shared" si="29"/>
        <v>4.2857142857142856</v>
      </c>
    </row>
    <row r="210" spans="1:31" x14ac:dyDescent="0.25">
      <c r="A210" s="4">
        <v>44011</v>
      </c>
      <c r="B210">
        <v>180</v>
      </c>
      <c r="C210">
        <v>4.2857142857142856</v>
      </c>
      <c r="D210">
        <v>0.7</v>
      </c>
      <c r="E210">
        <f t="shared" si="20"/>
        <v>105</v>
      </c>
      <c r="F210">
        <v>0.5</v>
      </c>
      <c r="G210">
        <f t="shared" si="21"/>
        <v>52.5</v>
      </c>
      <c r="H210">
        <f t="shared" si="27"/>
        <v>34.9</v>
      </c>
      <c r="I210">
        <v>0</v>
      </c>
      <c r="K210">
        <f t="shared" si="28"/>
        <v>0</v>
      </c>
      <c r="L210">
        <f t="shared" si="22"/>
        <v>1</v>
      </c>
      <c r="M210">
        <f t="shared" si="23"/>
        <v>2.9999999999999996</v>
      </c>
      <c r="N210">
        <f t="shared" si="24"/>
        <v>0</v>
      </c>
      <c r="O210" s="5">
        <f t="shared" si="25"/>
        <v>37.9</v>
      </c>
      <c r="P210">
        <f t="shared" si="26"/>
        <v>0</v>
      </c>
      <c r="S210" s="3">
        <v>44010</v>
      </c>
      <c r="T210">
        <v>179</v>
      </c>
      <c r="U210" t="s">
        <v>89</v>
      </c>
      <c r="V210">
        <v>0</v>
      </c>
      <c r="W210">
        <v>1</v>
      </c>
      <c r="X210">
        <v>3</v>
      </c>
      <c r="Y210">
        <v>36</v>
      </c>
      <c r="Z210">
        <v>0</v>
      </c>
      <c r="AA210">
        <v>38</v>
      </c>
      <c r="AB210">
        <v>0</v>
      </c>
      <c r="AC210">
        <v>0</v>
      </c>
      <c r="AD210">
        <v>0</v>
      </c>
      <c r="AE210">
        <f t="shared" si="29"/>
        <v>4.2857142857142856</v>
      </c>
    </row>
    <row r="211" spans="1:31" x14ac:dyDescent="0.25">
      <c r="A211" s="4">
        <v>44012</v>
      </c>
      <c r="B211">
        <v>181</v>
      </c>
      <c r="C211">
        <v>4.2857142857142856</v>
      </c>
      <c r="D211">
        <v>0.7</v>
      </c>
      <c r="E211">
        <f t="shared" si="20"/>
        <v>105</v>
      </c>
      <c r="F211">
        <v>0.5</v>
      </c>
      <c r="G211">
        <f t="shared" si="21"/>
        <v>52.5</v>
      </c>
      <c r="H211">
        <f t="shared" si="27"/>
        <v>37.9</v>
      </c>
      <c r="I211">
        <v>0</v>
      </c>
      <c r="K211">
        <f t="shared" si="28"/>
        <v>0</v>
      </c>
      <c r="L211">
        <f t="shared" si="22"/>
        <v>1</v>
      </c>
      <c r="M211">
        <f t="shared" si="23"/>
        <v>2.9999999999999996</v>
      </c>
      <c r="N211">
        <f t="shared" si="24"/>
        <v>0</v>
      </c>
      <c r="O211" s="5">
        <f t="shared" si="25"/>
        <v>40.9</v>
      </c>
      <c r="P211">
        <f t="shared" si="26"/>
        <v>0</v>
      </c>
      <c r="S211" s="3">
        <v>44011</v>
      </c>
      <c r="T211">
        <v>180</v>
      </c>
      <c r="U211" t="s">
        <v>89</v>
      </c>
      <c r="V211">
        <v>0</v>
      </c>
      <c r="W211">
        <v>1</v>
      </c>
      <c r="X211">
        <v>3</v>
      </c>
      <c r="Y211">
        <v>39</v>
      </c>
      <c r="Z211">
        <v>0</v>
      </c>
      <c r="AA211">
        <v>41</v>
      </c>
      <c r="AB211">
        <v>0</v>
      </c>
      <c r="AC211">
        <v>0</v>
      </c>
      <c r="AD211">
        <v>0</v>
      </c>
      <c r="AE211">
        <f t="shared" si="29"/>
        <v>4.2857142857142856</v>
      </c>
    </row>
    <row r="212" spans="1:31" x14ac:dyDescent="0.25">
      <c r="A212" s="4">
        <v>44013</v>
      </c>
      <c r="B212">
        <v>182</v>
      </c>
      <c r="C212">
        <v>4.4285714285714288</v>
      </c>
      <c r="D212">
        <v>0.7</v>
      </c>
      <c r="E212">
        <f t="shared" si="20"/>
        <v>105</v>
      </c>
      <c r="F212">
        <v>0.5</v>
      </c>
      <c r="G212">
        <f t="shared" si="21"/>
        <v>52.5</v>
      </c>
      <c r="H212">
        <f t="shared" si="27"/>
        <v>40.9</v>
      </c>
      <c r="I212">
        <v>0</v>
      </c>
      <c r="K212">
        <f t="shared" si="28"/>
        <v>0</v>
      </c>
      <c r="L212">
        <f t="shared" si="22"/>
        <v>1</v>
      </c>
      <c r="M212">
        <f t="shared" si="23"/>
        <v>3.1</v>
      </c>
      <c r="N212">
        <f t="shared" si="24"/>
        <v>0</v>
      </c>
      <c r="O212" s="5">
        <f t="shared" si="25"/>
        <v>44</v>
      </c>
      <c r="P212">
        <f t="shared" si="26"/>
        <v>0</v>
      </c>
      <c r="S212" s="3">
        <v>44012</v>
      </c>
      <c r="T212">
        <v>181</v>
      </c>
      <c r="U212" t="s">
        <v>90</v>
      </c>
      <c r="V212">
        <v>0</v>
      </c>
      <c r="W212">
        <v>1</v>
      </c>
      <c r="X212">
        <v>3</v>
      </c>
      <c r="Y212">
        <v>42</v>
      </c>
      <c r="Z212">
        <v>0</v>
      </c>
      <c r="AA212">
        <v>44</v>
      </c>
      <c r="AB212">
        <v>0</v>
      </c>
      <c r="AC212">
        <v>0</v>
      </c>
      <c r="AD212">
        <v>0</v>
      </c>
      <c r="AE212">
        <f t="shared" si="29"/>
        <v>4.2857142857142856</v>
      </c>
    </row>
    <row r="213" spans="1:31" x14ac:dyDescent="0.25">
      <c r="A213" s="4">
        <v>44014</v>
      </c>
      <c r="B213">
        <v>183</v>
      </c>
      <c r="C213">
        <v>4.4285714285714288</v>
      </c>
      <c r="D213">
        <v>0.7</v>
      </c>
      <c r="E213">
        <f t="shared" si="20"/>
        <v>105</v>
      </c>
      <c r="F213">
        <v>0.5</v>
      </c>
      <c r="G213">
        <f t="shared" si="21"/>
        <v>52.5</v>
      </c>
      <c r="H213">
        <f t="shared" si="27"/>
        <v>44</v>
      </c>
      <c r="I213">
        <v>0</v>
      </c>
      <c r="K213">
        <f t="shared" si="28"/>
        <v>0</v>
      </c>
      <c r="L213">
        <f t="shared" si="22"/>
        <v>1</v>
      </c>
      <c r="M213">
        <f t="shared" si="23"/>
        <v>3.1</v>
      </c>
      <c r="N213">
        <f t="shared" si="24"/>
        <v>0</v>
      </c>
      <c r="O213" s="5">
        <f t="shared" si="25"/>
        <v>47.1</v>
      </c>
      <c r="P213">
        <f t="shared" si="26"/>
        <v>0</v>
      </c>
      <c r="S213" s="3">
        <v>44013</v>
      </c>
      <c r="T213">
        <v>182</v>
      </c>
      <c r="U213" t="s">
        <v>90</v>
      </c>
      <c r="V213">
        <v>0</v>
      </c>
      <c r="W213">
        <v>1</v>
      </c>
      <c r="X213">
        <v>3.1</v>
      </c>
      <c r="Y213">
        <v>45</v>
      </c>
      <c r="Z213">
        <v>0</v>
      </c>
      <c r="AA213">
        <v>47.2</v>
      </c>
      <c r="AB213">
        <v>0</v>
      </c>
      <c r="AC213">
        <v>0</v>
      </c>
      <c r="AD213">
        <v>0</v>
      </c>
      <c r="AE213">
        <f t="shared" si="29"/>
        <v>4.4285714285714288</v>
      </c>
    </row>
    <row r="214" spans="1:31" x14ac:dyDescent="0.25">
      <c r="A214" s="4">
        <v>44015</v>
      </c>
      <c r="B214">
        <v>184</v>
      </c>
      <c r="C214">
        <v>4.4285714285714288</v>
      </c>
      <c r="D214">
        <v>0.7</v>
      </c>
      <c r="E214">
        <f t="shared" si="20"/>
        <v>105</v>
      </c>
      <c r="F214">
        <v>0.5</v>
      </c>
      <c r="G214">
        <f t="shared" si="21"/>
        <v>52.5</v>
      </c>
      <c r="H214">
        <f t="shared" si="27"/>
        <v>47.1</v>
      </c>
      <c r="I214">
        <v>1.1000000000000001</v>
      </c>
      <c r="K214">
        <f t="shared" si="28"/>
        <v>0</v>
      </c>
      <c r="L214">
        <f t="shared" si="22"/>
        <v>1</v>
      </c>
      <c r="M214">
        <f t="shared" si="23"/>
        <v>3.1</v>
      </c>
      <c r="N214">
        <f t="shared" si="24"/>
        <v>0</v>
      </c>
      <c r="O214" s="5">
        <f t="shared" si="25"/>
        <v>49.1</v>
      </c>
      <c r="P214">
        <f t="shared" si="26"/>
        <v>0</v>
      </c>
      <c r="S214" s="3">
        <v>44014</v>
      </c>
      <c r="T214">
        <v>183</v>
      </c>
      <c r="U214" t="s">
        <v>90</v>
      </c>
      <c r="V214">
        <v>0</v>
      </c>
      <c r="W214">
        <v>1</v>
      </c>
      <c r="X214">
        <v>3.1</v>
      </c>
      <c r="Y214">
        <v>48</v>
      </c>
      <c r="Z214">
        <v>0</v>
      </c>
      <c r="AA214">
        <v>50.3</v>
      </c>
      <c r="AB214">
        <v>0</v>
      </c>
      <c r="AC214">
        <v>0</v>
      </c>
      <c r="AD214">
        <v>0</v>
      </c>
      <c r="AE214">
        <f t="shared" si="29"/>
        <v>4.4285714285714288</v>
      </c>
    </row>
    <row r="215" spans="1:31" x14ac:dyDescent="0.25">
      <c r="A215" s="4">
        <v>44016</v>
      </c>
      <c r="B215">
        <v>185</v>
      </c>
      <c r="C215">
        <v>4.4285714285714288</v>
      </c>
      <c r="D215">
        <v>0.7</v>
      </c>
      <c r="E215">
        <f t="shared" si="20"/>
        <v>105</v>
      </c>
      <c r="F215">
        <v>0.5</v>
      </c>
      <c r="G215">
        <f t="shared" si="21"/>
        <v>52.5</v>
      </c>
      <c r="H215">
        <f t="shared" si="27"/>
        <v>49.1</v>
      </c>
      <c r="I215">
        <v>0</v>
      </c>
      <c r="K215">
        <f t="shared" si="28"/>
        <v>0</v>
      </c>
      <c r="L215">
        <f t="shared" si="22"/>
        <v>1</v>
      </c>
      <c r="M215">
        <f t="shared" si="23"/>
        <v>3.1</v>
      </c>
      <c r="N215">
        <f t="shared" si="24"/>
        <v>0</v>
      </c>
      <c r="O215" s="5">
        <f t="shared" si="25"/>
        <v>52.2</v>
      </c>
      <c r="P215">
        <f t="shared" si="26"/>
        <v>0</v>
      </c>
      <c r="S215" s="3">
        <v>44015</v>
      </c>
      <c r="T215">
        <v>184</v>
      </c>
      <c r="U215" t="s">
        <v>90</v>
      </c>
      <c r="V215">
        <v>1.1000000000000001</v>
      </c>
      <c r="W215">
        <v>1</v>
      </c>
      <c r="X215">
        <v>3.1</v>
      </c>
      <c r="Y215">
        <v>50</v>
      </c>
      <c r="Z215">
        <v>0</v>
      </c>
      <c r="AA215">
        <v>52.3</v>
      </c>
      <c r="AB215">
        <v>0</v>
      </c>
      <c r="AC215">
        <v>0</v>
      </c>
      <c r="AD215">
        <v>0</v>
      </c>
      <c r="AE215">
        <f t="shared" si="29"/>
        <v>4.4285714285714288</v>
      </c>
    </row>
    <row r="216" spans="1:31" x14ac:dyDescent="0.25">
      <c r="A216" s="4">
        <v>44017</v>
      </c>
      <c r="B216">
        <v>186</v>
      </c>
      <c r="C216">
        <v>4.4285714285714288</v>
      </c>
      <c r="D216">
        <v>0.7</v>
      </c>
      <c r="E216">
        <f t="shared" si="20"/>
        <v>105</v>
      </c>
      <c r="F216">
        <v>0.5</v>
      </c>
      <c r="G216">
        <f t="shared" si="21"/>
        <v>52.5</v>
      </c>
      <c r="H216">
        <f t="shared" si="27"/>
        <v>52.2</v>
      </c>
      <c r="I216">
        <v>0</v>
      </c>
      <c r="K216">
        <f t="shared" si="28"/>
        <v>0</v>
      </c>
      <c r="L216">
        <f t="shared" si="22"/>
        <v>0.94666666666666655</v>
      </c>
      <c r="M216">
        <f t="shared" si="23"/>
        <v>3.1</v>
      </c>
      <c r="N216">
        <f t="shared" si="24"/>
        <v>0</v>
      </c>
      <c r="O216" s="5">
        <f t="shared" si="25"/>
        <v>55.300000000000004</v>
      </c>
      <c r="P216">
        <f t="shared" si="26"/>
        <v>0</v>
      </c>
      <c r="S216" s="3">
        <v>44016</v>
      </c>
      <c r="T216">
        <v>185</v>
      </c>
      <c r="U216" t="s">
        <v>90</v>
      </c>
      <c r="V216">
        <v>0</v>
      </c>
      <c r="W216">
        <v>1</v>
      </c>
      <c r="X216">
        <v>3.1</v>
      </c>
      <c r="Y216">
        <v>53</v>
      </c>
      <c r="Z216">
        <v>55.4</v>
      </c>
      <c r="AA216">
        <v>0</v>
      </c>
      <c r="AB216">
        <v>0</v>
      </c>
      <c r="AC216">
        <v>79.2</v>
      </c>
      <c r="AD216">
        <v>9.16</v>
      </c>
      <c r="AE216">
        <f t="shared" si="29"/>
        <v>4.4285714285714288</v>
      </c>
    </row>
    <row r="217" spans="1:31" x14ac:dyDescent="0.25">
      <c r="A217" s="4">
        <v>44018</v>
      </c>
      <c r="B217">
        <v>187</v>
      </c>
      <c r="C217">
        <v>4.4285714285714288</v>
      </c>
      <c r="D217">
        <v>0.7</v>
      </c>
      <c r="E217">
        <f t="shared" si="20"/>
        <v>105</v>
      </c>
      <c r="F217">
        <v>0.5</v>
      </c>
      <c r="G217">
        <f t="shared" si="21"/>
        <v>52.5</v>
      </c>
      <c r="H217">
        <f t="shared" si="27"/>
        <v>55.300000000000004</v>
      </c>
      <c r="I217">
        <v>0</v>
      </c>
      <c r="K217">
        <f t="shared" si="28"/>
        <v>55.300000000000004</v>
      </c>
      <c r="L217">
        <f t="shared" si="22"/>
        <v>1</v>
      </c>
      <c r="M217">
        <f t="shared" si="23"/>
        <v>3.1</v>
      </c>
      <c r="N217">
        <f t="shared" si="24"/>
        <v>0</v>
      </c>
      <c r="O217" s="5">
        <f t="shared" si="25"/>
        <v>3.1</v>
      </c>
      <c r="P217">
        <f t="shared" si="26"/>
        <v>79.000000000000014</v>
      </c>
      <c r="S217" s="3">
        <v>44017</v>
      </c>
      <c r="T217">
        <v>186</v>
      </c>
      <c r="U217" t="s">
        <v>90</v>
      </c>
      <c r="V217">
        <v>0</v>
      </c>
      <c r="W217">
        <v>1</v>
      </c>
      <c r="X217">
        <v>3.1</v>
      </c>
      <c r="Y217">
        <v>3</v>
      </c>
      <c r="Z217">
        <v>0</v>
      </c>
      <c r="AA217">
        <v>3.1</v>
      </c>
      <c r="AB217">
        <v>0</v>
      </c>
      <c r="AC217">
        <v>0</v>
      </c>
      <c r="AD217">
        <v>0</v>
      </c>
      <c r="AE217">
        <f t="shared" si="29"/>
        <v>4.4285714285714288</v>
      </c>
    </row>
    <row r="218" spans="1:31" x14ac:dyDescent="0.25">
      <c r="A218" s="4">
        <v>44019</v>
      </c>
      <c r="B218">
        <v>188</v>
      </c>
      <c r="C218">
        <v>4.4285714285714288</v>
      </c>
      <c r="D218">
        <v>0.7</v>
      </c>
      <c r="E218">
        <f t="shared" si="20"/>
        <v>105</v>
      </c>
      <c r="F218">
        <v>0.5</v>
      </c>
      <c r="G218">
        <f t="shared" si="21"/>
        <v>52.5</v>
      </c>
      <c r="H218">
        <f t="shared" si="27"/>
        <v>3.1</v>
      </c>
      <c r="I218">
        <v>1.1000000000000001</v>
      </c>
      <c r="K218">
        <f t="shared" si="28"/>
        <v>0</v>
      </c>
      <c r="L218">
        <f t="shared" si="22"/>
        <v>1</v>
      </c>
      <c r="M218">
        <f t="shared" si="23"/>
        <v>3.1</v>
      </c>
      <c r="N218">
        <f t="shared" si="24"/>
        <v>0</v>
      </c>
      <c r="O218" s="5">
        <f t="shared" si="25"/>
        <v>5.0999999999999996</v>
      </c>
      <c r="P218">
        <f t="shared" si="26"/>
        <v>0</v>
      </c>
      <c r="S218" s="3">
        <v>44018</v>
      </c>
      <c r="T218">
        <v>187</v>
      </c>
      <c r="U218" t="s">
        <v>90</v>
      </c>
      <c r="V218">
        <v>0</v>
      </c>
      <c r="W218">
        <v>1</v>
      </c>
      <c r="X218">
        <v>3.1</v>
      </c>
      <c r="Y218">
        <v>6</v>
      </c>
      <c r="Z218">
        <v>0</v>
      </c>
      <c r="AA218">
        <v>6.3</v>
      </c>
      <c r="AB218">
        <v>0</v>
      </c>
      <c r="AC218">
        <v>0</v>
      </c>
      <c r="AD218">
        <v>0</v>
      </c>
      <c r="AE218">
        <f t="shared" si="29"/>
        <v>4.4285714285714288</v>
      </c>
    </row>
    <row r="219" spans="1:31" x14ac:dyDescent="0.25">
      <c r="A219" s="4">
        <v>44020</v>
      </c>
      <c r="B219">
        <v>189</v>
      </c>
      <c r="C219">
        <v>4.4285714285714288</v>
      </c>
      <c r="D219">
        <v>0.7</v>
      </c>
      <c r="E219">
        <f t="shared" si="20"/>
        <v>105</v>
      </c>
      <c r="F219">
        <v>0.5</v>
      </c>
      <c r="G219">
        <f t="shared" si="21"/>
        <v>52.5</v>
      </c>
      <c r="H219">
        <f t="shared" si="27"/>
        <v>5.0999999999999996</v>
      </c>
      <c r="I219">
        <v>0</v>
      </c>
      <c r="K219">
        <f t="shared" si="28"/>
        <v>0</v>
      </c>
      <c r="L219">
        <f t="shared" si="22"/>
        <v>1</v>
      </c>
      <c r="M219">
        <f t="shared" si="23"/>
        <v>3.1</v>
      </c>
      <c r="N219">
        <f t="shared" si="24"/>
        <v>0</v>
      </c>
      <c r="O219" s="5">
        <f t="shared" si="25"/>
        <v>8.1999999999999993</v>
      </c>
      <c r="P219">
        <f t="shared" si="26"/>
        <v>0</v>
      </c>
      <c r="S219" s="3">
        <v>44019</v>
      </c>
      <c r="T219">
        <v>188</v>
      </c>
      <c r="U219" t="s">
        <v>90</v>
      </c>
      <c r="V219">
        <v>1.1000000000000001</v>
      </c>
      <c r="W219">
        <v>1</v>
      </c>
      <c r="X219">
        <v>3.1</v>
      </c>
      <c r="Y219">
        <v>8</v>
      </c>
      <c r="Z219">
        <v>0</v>
      </c>
      <c r="AA219">
        <v>8.3000000000000007</v>
      </c>
      <c r="AB219">
        <v>0</v>
      </c>
      <c r="AC219">
        <v>0</v>
      </c>
      <c r="AD219">
        <v>0</v>
      </c>
      <c r="AE219">
        <f t="shared" si="29"/>
        <v>4.4285714285714288</v>
      </c>
    </row>
    <row r="220" spans="1:31" x14ac:dyDescent="0.25">
      <c r="A220" s="4">
        <v>44021</v>
      </c>
      <c r="B220">
        <v>190</v>
      </c>
      <c r="C220">
        <v>4.4285714285714288</v>
      </c>
      <c r="D220">
        <v>0.7</v>
      </c>
      <c r="E220">
        <f t="shared" si="20"/>
        <v>105</v>
      </c>
      <c r="F220">
        <v>0.5</v>
      </c>
      <c r="G220">
        <f t="shared" si="21"/>
        <v>52.5</v>
      </c>
      <c r="H220">
        <f t="shared" si="27"/>
        <v>8.1999999999999993</v>
      </c>
      <c r="I220">
        <v>0</v>
      </c>
      <c r="K220">
        <f t="shared" si="28"/>
        <v>0</v>
      </c>
      <c r="L220">
        <f t="shared" si="22"/>
        <v>1</v>
      </c>
      <c r="M220">
        <f t="shared" si="23"/>
        <v>3.1</v>
      </c>
      <c r="N220">
        <f t="shared" si="24"/>
        <v>0</v>
      </c>
      <c r="O220" s="5">
        <f t="shared" si="25"/>
        <v>11.299999999999999</v>
      </c>
      <c r="P220">
        <f t="shared" si="26"/>
        <v>0</v>
      </c>
      <c r="S220" s="3">
        <v>44020</v>
      </c>
      <c r="T220">
        <v>189</v>
      </c>
      <c r="U220" t="s">
        <v>90</v>
      </c>
      <c r="V220">
        <v>0</v>
      </c>
      <c r="W220">
        <v>1</v>
      </c>
      <c r="X220">
        <v>3.1</v>
      </c>
      <c r="Y220">
        <v>11</v>
      </c>
      <c r="Z220">
        <v>0</v>
      </c>
      <c r="AA220">
        <v>11.4</v>
      </c>
      <c r="AB220">
        <v>0</v>
      </c>
      <c r="AC220">
        <v>0</v>
      </c>
      <c r="AD220">
        <v>0</v>
      </c>
      <c r="AE220">
        <f t="shared" si="29"/>
        <v>4.4285714285714288</v>
      </c>
    </row>
    <row r="221" spans="1:31" x14ac:dyDescent="0.25">
      <c r="A221" s="4">
        <v>44022</v>
      </c>
      <c r="B221">
        <v>191</v>
      </c>
      <c r="C221">
        <v>4.4285714285714288</v>
      </c>
      <c r="D221">
        <v>0.7</v>
      </c>
      <c r="E221">
        <f t="shared" si="20"/>
        <v>105</v>
      </c>
      <c r="F221">
        <v>0.5</v>
      </c>
      <c r="G221">
        <f t="shared" si="21"/>
        <v>52.5</v>
      </c>
      <c r="H221">
        <f t="shared" si="27"/>
        <v>11.299999999999999</v>
      </c>
      <c r="I221">
        <v>0</v>
      </c>
      <c r="K221">
        <f t="shared" si="28"/>
        <v>0</v>
      </c>
      <c r="L221">
        <f t="shared" si="22"/>
        <v>1</v>
      </c>
      <c r="M221">
        <f t="shared" si="23"/>
        <v>3.1</v>
      </c>
      <c r="N221">
        <f t="shared" si="24"/>
        <v>0</v>
      </c>
      <c r="O221" s="5">
        <f t="shared" si="25"/>
        <v>14.399999999999999</v>
      </c>
      <c r="P221">
        <f t="shared" si="26"/>
        <v>0</v>
      </c>
      <c r="S221" s="3">
        <v>44021</v>
      </c>
      <c r="T221">
        <v>190</v>
      </c>
      <c r="U221" t="s">
        <v>90</v>
      </c>
      <c r="V221">
        <v>0</v>
      </c>
      <c r="W221">
        <v>1</v>
      </c>
      <c r="X221">
        <v>3.1</v>
      </c>
      <c r="Y221">
        <v>14</v>
      </c>
      <c r="Z221">
        <v>0</v>
      </c>
      <c r="AA221">
        <v>14.5</v>
      </c>
      <c r="AB221">
        <v>0</v>
      </c>
      <c r="AC221">
        <v>0</v>
      </c>
      <c r="AD221">
        <v>0</v>
      </c>
      <c r="AE221">
        <f t="shared" si="29"/>
        <v>4.4285714285714288</v>
      </c>
    </row>
    <row r="222" spans="1:31" x14ac:dyDescent="0.25">
      <c r="A222" s="4">
        <v>44023</v>
      </c>
      <c r="B222">
        <v>192</v>
      </c>
      <c r="C222">
        <v>4.7142857142857144</v>
      </c>
      <c r="D222">
        <v>0.7</v>
      </c>
      <c r="E222">
        <f t="shared" si="20"/>
        <v>105</v>
      </c>
      <c r="F222">
        <v>0.5</v>
      </c>
      <c r="G222">
        <f t="shared" si="21"/>
        <v>52.5</v>
      </c>
      <c r="H222">
        <f t="shared" si="27"/>
        <v>14.399999999999999</v>
      </c>
      <c r="I222">
        <v>0</v>
      </c>
      <c r="K222">
        <f t="shared" si="28"/>
        <v>0</v>
      </c>
      <c r="L222">
        <f t="shared" si="22"/>
        <v>1</v>
      </c>
      <c r="M222">
        <f t="shared" si="23"/>
        <v>3.3</v>
      </c>
      <c r="N222">
        <f t="shared" si="24"/>
        <v>0</v>
      </c>
      <c r="O222" s="5">
        <f t="shared" si="25"/>
        <v>17.7</v>
      </c>
      <c r="P222">
        <f t="shared" si="26"/>
        <v>0</v>
      </c>
      <c r="S222" s="3">
        <v>44022</v>
      </c>
      <c r="T222">
        <v>191</v>
      </c>
      <c r="U222" t="s">
        <v>90</v>
      </c>
      <c r="V222">
        <v>0</v>
      </c>
      <c r="W222">
        <v>1</v>
      </c>
      <c r="X222">
        <v>3.1</v>
      </c>
      <c r="Y222">
        <v>17</v>
      </c>
      <c r="Z222">
        <v>0</v>
      </c>
      <c r="AA222">
        <v>17.7</v>
      </c>
      <c r="AB222">
        <v>0</v>
      </c>
      <c r="AC222">
        <v>0</v>
      </c>
      <c r="AD222">
        <v>0</v>
      </c>
      <c r="AE222">
        <f t="shared" si="29"/>
        <v>4.4285714285714288</v>
      </c>
    </row>
    <row r="223" spans="1:31" x14ac:dyDescent="0.25">
      <c r="A223" s="4">
        <v>44024</v>
      </c>
      <c r="B223">
        <v>193</v>
      </c>
      <c r="C223">
        <v>4.7142857142857144</v>
      </c>
      <c r="D223">
        <v>0.7</v>
      </c>
      <c r="E223">
        <f t="shared" si="20"/>
        <v>105</v>
      </c>
      <c r="F223">
        <v>0.5</v>
      </c>
      <c r="G223">
        <f t="shared" si="21"/>
        <v>52.5</v>
      </c>
      <c r="H223">
        <f t="shared" si="27"/>
        <v>17.7</v>
      </c>
      <c r="I223">
        <v>0</v>
      </c>
      <c r="K223">
        <f t="shared" si="28"/>
        <v>0</v>
      </c>
      <c r="L223">
        <f t="shared" si="22"/>
        <v>1</v>
      </c>
      <c r="M223">
        <f t="shared" si="23"/>
        <v>3.3</v>
      </c>
      <c r="N223">
        <f t="shared" si="24"/>
        <v>0</v>
      </c>
      <c r="O223" s="5">
        <f t="shared" si="25"/>
        <v>21</v>
      </c>
      <c r="P223">
        <f t="shared" si="26"/>
        <v>0</v>
      </c>
      <c r="S223" s="3">
        <v>44023</v>
      </c>
      <c r="T223">
        <v>192</v>
      </c>
      <c r="U223" t="s">
        <v>90</v>
      </c>
      <c r="V223">
        <v>0</v>
      </c>
      <c r="W223">
        <v>1</v>
      </c>
      <c r="X223">
        <v>3.3</v>
      </c>
      <c r="Y223">
        <v>20</v>
      </c>
      <c r="Z223">
        <v>0</v>
      </c>
      <c r="AA223">
        <v>20.9</v>
      </c>
      <c r="AB223">
        <v>0</v>
      </c>
      <c r="AC223">
        <v>0</v>
      </c>
      <c r="AD223">
        <v>0</v>
      </c>
      <c r="AE223">
        <f t="shared" si="29"/>
        <v>4.7142857142857144</v>
      </c>
    </row>
    <row r="224" spans="1:31" x14ac:dyDescent="0.25">
      <c r="A224" s="4">
        <v>44025</v>
      </c>
      <c r="B224">
        <v>194</v>
      </c>
      <c r="C224">
        <v>4.7142857142857144</v>
      </c>
      <c r="D224">
        <v>0.7</v>
      </c>
      <c r="E224">
        <f t="shared" ref="E224:E287" si="30">150*D224</f>
        <v>105</v>
      </c>
      <c r="F224">
        <v>0.5</v>
      </c>
      <c r="G224">
        <f t="shared" ref="G224:G287" si="31">+E224*F224</f>
        <v>52.5</v>
      </c>
      <c r="H224">
        <f t="shared" si="27"/>
        <v>21</v>
      </c>
      <c r="I224">
        <v>0.5</v>
      </c>
      <c r="K224">
        <f t="shared" si="28"/>
        <v>0</v>
      </c>
      <c r="L224">
        <f t="shared" ref="L224:L287" si="32">+IF((E224-O224)/((1-F224)*E224)&gt;1,1,(E224-O224)/((1-F224)*E224))</f>
        <v>1</v>
      </c>
      <c r="M224">
        <f t="shared" ref="M224:M287" si="33">+C224*0.7</f>
        <v>3.3</v>
      </c>
      <c r="N224">
        <f t="shared" ref="N224:N287" si="34">+IF(I224+K224-M224-H224&gt;0,I224+K224-M224-H224,0)</f>
        <v>0</v>
      </c>
      <c r="O224" s="5">
        <f t="shared" ref="O224:O287" si="35">IF(H224-I224-K224+M224+N224&lt;0,0,H224-I224-K224+M224+N224)</f>
        <v>23.8</v>
      </c>
      <c r="P224">
        <f t="shared" ref="P224:P287" si="36">+K224/0.7</f>
        <v>0</v>
      </c>
      <c r="S224" s="3">
        <v>44024</v>
      </c>
      <c r="T224">
        <v>193</v>
      </c>
      <c r="U224" t="s">
        <v>90</v>
      </c>
      <c r="V224">
        <v>0</v>
      </c>
      <c r="W224">
        <v>1</v>
      </c>
      <c r="X224">
        <v>3.3</v>
      </c>
      <c r="Y224">
        <v>23</v>
      </c>
      <c r="Z224">
        <v>0</v>
      </c>
      <c r="AA224">
        <v>24.2</v>
      </c>
      <c r="AB224">
        <v>0</v>
      </c>
      <c r="AC224">
        <v>0</v>
      </c>
      <c r="AD224">
        <v>0</v>
      </c>
      <c r="AE224">
        <f t="shared" si="29"/>
        <v>4.7142857142857144</v>
      </c>
    </row>
    <row r="225" spans="1:31" x14ac:dyDescent="0.25">
      <c r="A225" s="4">
        <v>44026</v>
      </c>
      <c r="B225">
        <v>195</v>
      </c>
      <c r="C225">
        <v>4.7142857142857144</v>
      </c>
      <c r="D225">
        <v>0.7</v>
      </c>
      <c r="E225">
        <f t="shared" si="30"/>
        <v>105</v>
      </c>
      <c r="F225">
        <v>0.5</v>
      </c>
      <c r="G225">
        <f t="shared" si="31"/>
        <v>52.5</v>
      </c>
      <c r="H225">
        <f t="shared" ref="H225:H288" si="37">+O224</f>
        <v>23.8</v>
      </c>
      <c r="I225">
        <v>0</v>
      </c>
      <c r="K225">
        <f t="shared" ref="K225:K288" si="38">+IF(H224-I224-K224+M224+N224&gt;=G224,O224,0)</f>
        <v>0</v>
      </c>
      <c r="L225">
        <f t="shared" si="32"/>
        <v>1</v>
      </c>
      <c r="M225">
        <f t="shared" si="33"/>
        <v>3.3</v>
      </c>
      <c r="N225">
        <f t="shared" si="34"/>
        <v>0</v>
      </c>
      <c r="O225" s="5">
        <f t="shared" si="35"/>
        <v>27.1</v>
      </c>
      <c r="P225">
        <f t="shared" si="36"/>
        <v>0</v>
      </c>
      <c r="S225" s="3">
        <v>44025</v>
      </c>
      <c r="T225">
        <v>194</v>
      </c>
      <c r="U225" t="s">
        <v>90</v>
      </c>
      <c r="V225">
        <v>0.5</v>
      </c>
      <c r="W225">
        <v>1</v>
      </c>
      <c r="X225">
        <v>3.3</v>
      </c>
      <c r="Y225">
        <v>26</v>
      </c>
      <c r="Z225">
        <v>0</v>
      </c>
      <c r="AA225">
        <v>27</v>
      </c>
      <c r="AB225">
        <v>0</v>
      </c>
      <c r="AC225">
        <v>0</v>
      </c>
      <c r="AD225">
        <v>0</v>
      </c>
      <c r="AE225">
        <f t="shared" ref="AE225:AE288" si="39">+X225/0.7</f>
        <v>4.7142857142857144</v>
      </c>
    </row>
    <row r="226" spans="1:31" x14ac:dyDescent="0.25">
      <c r="A226" s="4">
        <v>44027</v>
      </c>
      <c r="B226">
        <v>196</v>
      </c>
      <c r="C226">
        <v>4.7142857142857144</v>
      </c>
      <c r="D226">
        <v>0.7</v>
      </c>
      <c r="E226">
        <f t="shared" si="30"/>
        <v>105</v>
      </c>
      <c r="F226">
        <v>0.5</v>
      </c>
      <c r="G226">
        <f t="shared" si="31"/>
        <v>52.5</v>
      </c>
      <c r="H226">
        <f t="shared" si="37"/>
        <v>27.1</v>
      </c>
      <c r="I226">
        <v>0</v>
      </c>
      <c r="K226">
        <f t="shared" si="38"/>
        <v>0</v>
      </c>
      <c r="L226">
        <f t="shared" si="32"/>
        <v>1</v>
      </c>
      <c r="M226">
        <f t="shared" si="33"/>
        <v>3.3</v>
      </c>
      <c r="N226">
        <f t="shared" si="34"/>
        <v>0</v>
      </c>
      <c r="O226" s="5">
        <f t="shared" si="35"/>
        <v>30.400000000000002</v>
      </c>
      <c r="P226">
        <f t="shared" si="36"/>
        <v>0</v>
      </c>
      <c r="S226" s="3">
        <v>44026</v>
      </c>
      <c r="T226">
        <v>195</v>
      </c>
      <c r="U226" t="s">
        <v>90</v>
      </c>
      <c r="V226">
        <v>0</v>
      </c>
      <c r="W226">
        <v>1</v>
      </c>
      <c r="X226">
        <v>3.3</v>
      </c>
      <c r="Y226">
        <v>29</v>
      </c>
      <c r="Z226">
        <v>0</v>
      </c>
      <c r="AA226">
        <v>30.2</v>
      </c>
      <c r="AB226">
        <v>0</v>
      </c>
      <c r="AC226">
        <v>0</v>
      </c>
      <c r="AD226">
        <v>0</v>
      </c>
      <c r="AE226">
        <f t="shared" si="39"/>
        <v>4.7142857142857144</v>
      </c>
    </row>
    <row r="227" spans="1:31" x14ac:dyDescent="0.25">
      <c r="A227" s="4">
        <v>44028</v>
      </c>
      <c r="B227">
        <v>197</v>
      </c>
      <c r="C227">
        <v>4.7142857142857144</v>
      </c>
      <c r="D227">
        <v>0.7</v>
      </c>
      <c r="E227">
        <f t="shared" si="30"/>
        <v>105</v>
      </c>
      <c r="F227">
        <v>0.5</v>
      </c>
      <c r="G227">
        <f t="shared" si="31"/>
        <v>52.5</v>
      </c>
      <c r="H227">
        <f t="shared" si="37"/>
        <v>30.400000000000002</v>
      </c>
      <c r="I227">
        <v>0</v>
      </c>
      <c r="K227">
        <f t="shared" si="38"/>
        <v>0</v>
      </c>
      <c r="L227">
        <f t="shared" si="32"/>
        <v>1</v>
      </c>
      <c r="M227">
        <f t="shared" si="33"/>
        <v>3.3</v>
      </c>
      <c r="N227">
        <f t="shared" si="34"/>
        <v>0</v>
      </c>
      <c r="O227" s="5">
        <f t="shared" si="35"/>
        <v>33.700000000000003</v>
      </c>
      <c r="P227">
        <f t="shared" si="36"/>
        <v>0</v>
      </c>
      <c r="S227" s="3">
        <v>44027</v>
      </c>
      <c r="T227">
        <v>196</v>
      </c>
      <c r="U227" t="s">
        <v>90</v>
      </c>
      <c r="V227">
        <v>0</v>
      </c>
      <c r="W227">
        <v>1</v>
      </c>
      <c r="X227">
        <v>3.3</v>
      </c>
      <c r="Y227">
        <v>32</v>
      </c>
      <c r="Z227">
        <v>0</v>
      </c>
      <c r="AA227">
        <v>33.5</v>
      </c>
      <c r="AB227">
        <v>0</v>
      </c>
      <c r="AC227">
        <v>0</v>
      </c>
      <c r="AD227">
        <v>0</v>
      </c>
      <c r="AE227">
        <f t="shared" si="39"/>
        <v>4.7142857142857144</v>
      </c>
    </row>
    <row r="228" spans="1:31" x14ac:dyDescent="0.25">
      <c r="A228" s="4">
        <v>44029</v>
      </c>
      <c r="B228">
        <v>198</v>
      </c>
      <c r="C228">
        <v>4.7142857142857144</v>
      </c>
      <c r="D228">
        <v>0.7</v>
      </c>
      <c r="E228">
        <f t="shared" si="30"/>
        <v>105</v>
      </c>
      <c r="F228">
        <v>0.5</v>
      </c>
      <c r="G228">
        <f t="shared" si="31"/>
        <v>52.5</v>
      </c>
      <c r="H228">
        <f t="shared" si="37"/>
        <v>33.700000000000003</v>
      </c>
      <c r="I228">
        <v>0.5</v>
      </c>
      <c r="K228">
        <f t="shared" si="38"/>
        <v>0</v>
      </c>
      <c r="L228">
        <f t="shared" si="32"/>
        <v>1</v>
      </c>
      <c r="M228">
        <f t="shared" si="33"/>
        <v>3.3</v>
      </c>
      <c r="N228">
        <f t="shared" si="34"/>
        <v>0</v>
      </c>
      <c r="O228" s="5">
        <f t="shared" si="35"/>
        <v>36.5</v>
      </c>
      <c r="P228">
        <f t="shared" si="36"/>
        <v>0</v>
      </c>
      <c r="S228" s="3">
        <v>44028</v>
      </c>
      <c r="T228">
        <v>197</v>
      </c>
      <c r="U228" t="s">
        <v>90</v>
      </c>
      <c r="V228">
        <v>0</v>
      </c>
      <c r="W228">
        <v>1</v>
      </c>
      <c r="X228">
        <v>3.3</v>
      </c>
      <c r="Y228">
        <v>35</v>
      </c>
      <c r="Z228">
        <v>0</v>
      </c>
      <c r="AA228">
        <v>36.700000000000003</v>
      </c>
      <c r="AB228">
        <v>0</v>
      </c>
      <c r="AC228">
        <v>0</v>
      </c>
      <c r="AD228">
        <v>0</v>
      </c>
      <c r="AE228">
        <f t="shared" si="39"/>
        <v>4.7142857142857144</v>
      </c>
    </row>
    <row r="229" spans="1:31" x14ac:dyDescent="0.25">
      <c r="A229" s="4">
        <v>44030</v>
      </c>
      <c r="B229">
        <v>199</v>
      </c>
      <c r="C229">
        <v>4.7142857142857144</v>
      </c>
      <c r="D229">
        <v>0.7</v>
      </c>
      <c r="E229">
        <f t="shared" si="30"/>
        <v>105</v>
      </c>
      <c r="F229">
        <v>0.5</v>
      </c>
      <c r="G229">
        <f t="shared" si="31"/>
        <v>52.5</v>
      </c>
      <c r="H229">
        <f t="shared" si="37"/>
        <v>36.5</v>
      </c>
      <c r="I229">
        <v>0</v>
      </c>
      <c r="K229">
        <f t="shared" si="38"/>
        <v>0</v>
      </c>
      <c r="L229">
        <f t="shared" si="32"/>
        <v>1</v>
      </c>
      <c r="M229">
        <f t="shared" si="33"/>
        <v>3.3</v>
      </c>
      <c r="N229">
        <f t="shared" si="34"/>
        <v>0</v>
      </c>
      <c r="O229" s="5">
        <f t="shared" si="35"/>
        <v>39.799999999999997</v>
      </c>
      <c r="P229">
        <f t="shared" si="36"/>
        <v>0</v>
      </c>
      <c r="S229" s="3">
        <v>44029</v>
      </c>
      <c r="T229">
        <v>198</v>
      </c>
      <c r="U229" t="s">
        <v>90</v>
      </c>
      <c r="V229">
        <v>0.5</v>
      </c>
      <c r="W229">
        <v>1</v>
      </c>
      <c r="X229">
        <v>3.3</v>
      </c>
      <c r="Y229">
        <v>38</v>
      </c>
      <c r="Z229">
        <v>0</v>
      </c>
      <c r="AA229">
        <v>39.5</v>
      </c>
      <c r="AB229">
        <v>0</v>
      </c>
      <c r="AC229">
        <v>0</v>
      </c>
      <c r="AD229">
        <v>0</v>
      </c>
      <c r="AE229">
        <f t="shared" si="39"/>
        <v>4.7142857142857144</v>
      </c>
    </row>
    <row r="230" spans="1:31" x14ac:dyDescent="0.25">
      <c r="A230" s="4">
        <v>44031</v>
      </c>
      <c r="B230">
        <v>200</v>
      </c>
      <c r="C230">
        <v>4.7142857142857144</v>
      </c>
      <c r="D230">
        <v>0.7</v>
      </c>
      <c r="E230">
        <f t="shared" si="30"/>
        <v>105</v>
      </c>
      <c r="F230">
        <v>0.5</v>
      </c>
      <c r="G230">
        <f t="shared" si="31"/>
        <v>52.5</v>
      </c>
      <c r="H230">
        <f t="shared" si="37"/>
        <v>39.799999999999997</v>
      </c>
      <c r="I230">
        <v>0</v>
      </c>
      <c r="K230">
        <f t="shared" si="38"/>
        <v>0</v>
      </c>
      <c r="L230">
        <f t="shared" si="32"/>
        <v>1</v>
      </c>
      <c r="M230">
        <f t="shared" si="33"/>
        <v>3.3</v>
      </c>
      <c r="N230">
        <f t="shared" si="34"/>
        <v>0</v>
      </c>
      <c r="O230" s="5">
        <f t="shared" si="35"/>
        <v>43.099999999999994</v>
      </c>
      <c r="P230">
        <f t="shared" si="36"/>
        <v>0</v>
      </c>
      <c r="S230" s="3">
        <v>44030</v>
      </c>
      <c r="T230">
        <v>199</v>
      </c>
      <c r="U230" t="s">
        <v>90</v>
      </c>
      <c r="V230">
        <v>0</v>
      </c>
      <c r="W230">
        <v>1</v>
      </c>
      <c r="X230">
        <v>3.3</v>
      </c>
      <c r="Y230">
        <v>41</v>
      </c>
      <c r="Z230">
        <v>0</v>
      </c>
      <c r="AA230">
        <v>42.8</v>
      </c>
      <c r="AB230">
        <v>0</v>
      </c>
      <c r="AC230">
        <v>0</v>
      </c>
      <c r="AD230">
        <v>0</v>
      </c>
      <c r="AE230">
        <f t="shared" si="39"/>
        <v>4.7142857142857144</v>
      </c>
    </row>
    <row r="231" spans="1:31" x14ac:dyDescent="0.25">
      <c r="A231" s="4">
        <v>44032</v>
      </c>
      <c r="B231">
        <v>201</v>
      </c>
      <c r="C231">
        <v>4.7142857142857144</v>
      </c>
      <c r="D231">
        <v>0.7</v>
      </c>
      <c r="E231">
        <f t="shared" si="30"/>
        <v>105</v>
      </c>
      <c r="F231">
        <v>0.5</v>
      </c>
      <c r="G231">
        <f t="shared" si="31"/>
        <v>52.5</v>
      </c>
      <c r="H231">
        <f t="shared" si="37"/>
        <v>43.099999999999994</v>
      </c>
      <c r="I231">
        <v>0</v>
      </c>
      <c r="K231">
        <f t="shared" si="38"/>
        <v>0</v>
      </c>
      <c r="L231">
        <f t="shared" si="32"/>
        <v>1</v>
      </c>
      <c r="M231">
        <f t="shared" si="33"/>
        <v>3.3</v>
      </c>
      <c r="N231">
        <f t="shared" si="34"/>
        <v>0</v>
      </c>
      <c r="O231" s="5">
        <f t="shared" si="35"/>
        <v>46.399999999999991</v>
      </c>
      <c r="P231">
        <f t="shared" si="36"/>
        <v>0</v>
      </c>
      <c r="S231" s="3">
        <v>44031</v>
      </c>
      <c r="T231">
        <v>200</v>
      </c>
      <c r="U231" t="s">
        <v>90</v>
      </c>
      <c r="V231">
        <v>0</v>
      </c>
      <c r="W231">
        <v>1</v>
      </c>
      <c r="X231">
        <v>3.3</v>
      </c>
      <c r="Y231">
        <v>44</v>
      </c>
      <c r="Z231">
        <v>0</v>
      </c>
      <c r="AA231">
        <v>46</v>
      </c>
      <c r="AB231">
        <v>0</v>
      </c>
      <c r="AC231">
        <v>0</v>
      </c>
      <c r="AD231">
        <v>0</v>
      </c>
      <c r="AE231">
        <f t="shared" si="39"/>
        <v>4.7142857142857144</v>
      </c>
    </row>
    <row r="232" spans="1:31" x14ac:dyDescent="0.25">
      <c r="A232" s="4">
        <v>44033</v>
      </c>
      <c r="B232">
        <v>202</v>
      </c>
      <c r="C232">
        <v>4.4285714285714288</v>
      </c>
      <c r="D232">
        <v>0.7</v>
      </c>
      <c r="E232">
        <f t="shared" si="30"/>
        <v>105</v>
      </c>
      <c r="F232">
        <v>0.5</v>
      </c>
      <c r="G232">
        <f t="shared" si="31"/>
        <v>52.5</v>
      </c>
      <c r="H232">
        <f t="shared" si="37"/>
        <v>46.399999999999991</v>
      </c>
      <c r="I232">
        <v>0</v>
      </c>
      <c r="K232">
        <f t="shared" si="38"/>
        <v>0</v>
      </c>
      <c r="L232">
        <f t="shared" si="32"/>
        <v>1</v>
      </c>
      <c r="M232">
        <f t="shared" si="33"/>
        <v>3.1</v>
      </c>
      <c r="N232">
        <f t="shared" si="34"/>
        <v>0</v>
      </c>
      <c r="O232" s="5">
        <f t="shared" si="35"/>
        <v>49.499999999999993</v>
      </c>
      <c r="P232">
        <f t="shared" si="36"/>
        <v>0</v>
      </c>
      <c r="S232" s="3">
        <v>44032</v>
      </c>
      <c r="T232">
        <v>201</v>
      </c>
      <c r="U232" t="s">
        <v>90</v>
      </c>
      <c r="V232">
        <v>0</v>
      </c>
      <c r="W232">
        <v>1</v>
      </c>
      <c r="X232">
        <v>3.3</v>
      </c>
      <c r="Y232">
        <v>47</v>
      </c>
      <c r="Z232">
        <v>0</v>
      </c>
      <c r="AA232">
        <v>49.3</v>
      </c>
      <c r="AB232">
        <v>0</v>
      </c>
      <c r="AC232">
        <v>0</v>
      </c>
      <c r="AD232">
        <v>0</v>
      </c>
      <c r="AE232">
        <f t="shared" si="39"/>
        <v>4.7142857142857144</v>
      </c>
    </row>
    <row r="233" spans="1:31" x14ac:dyDescent="0.25">
      <c r="A233" s="4">
        <v>44034</v>
      </c>
      <c r="B233">
        <v>203</v>
      </c>
      <c r="C233">
        <v>4.4285714285714288</v>
      </c>
      <c r="D233">
        <v>0.7</v>
      </c>
      <c r="E233">
        <f t="shared" si="30"/>
        <v>105</v>
      </c>
      <c r="F233">
        <v>0.5</v>
      </c>
      <c r="G233">
        <f t="shared" si="31"/>
        <v>52.5</v>
      </c>
      <c r="H233">
        <f t="shared" si="37"/>
        <v>49.499999999999993</v>
      </c>
      <c r="I233">
        <v>0</v>
      </c>
      <c r="K233">
        <f t="shared" si="38"/>
        <v>0</v>
      </c>
      <c r="L233">
        <f t="shared" si="32"/>
        <v>0.99809523809523826</v>
      </c>
      <c r="M233">
        <f t="shared" si="33"/>
        <v>3.1</v>
      </c>
      <c r="N233">
        <f t="shared" si="34"/>
        <v>0</v>
      </c>
      <c r="O233" s="5">
        <f t="shared" si="35"/>
        <v>52.599999999999994</v>
      </c>
      <c r="P233">
        <f t="shared" si="36"/>
        <v>0</v>
      </c>
      <c r="S233" s="3">
        <v>44033</v>
      </c>
      <c r="T233">
        <v>202</v>
      </c>
      <c r="U233" t="s">
        <v>90</v>
      </c>
      <c r="V233">
        <v>0</v>
      </c>
      <c r="W233">
        <v>1</v>
      </c>
      <c r="X233">
        <v>3.1</v>
      </c>
      <c r="Y233">
        <v>50</v>
      </c>
      <c r="Z233">
        <v>0</v>
      </c>
      <c r="AA233">
        <v>52.4</v>
      </c>
      <c r="AB233">
        <v>0</v>
      </c>
      <c r="AC233">
        <v>0</v>
      </c>
      <c r="AD233">
        <v>0</v>
      </c>
      <c r="AE233">
        <f t="shared" si="39"/>
        <v>4.4285714285714288</v>
      </c>
    </row>
    <row r="234" spans="1:31" x14ac:dyDescent="0.25">
      <c r="A234" s="4">
        <v>44035</v>
      </c>
      <c r="B234">
        <v>204</v>
      </c>
      <c r="C234">
        <v>4.4285714285714288</v>
      </c>
      <c r="D234">
        <v>0.7</v>
      </c>
      <c r="E234">
        <f t="shared" si="30"/>
        <v>105</v>
      </c>
      <c r="F234">
        <v>0.5</v>
      </c>
      <c r="G234">
        <f t="shared" si="31"/>
        <v>52.5</v>
      </c>
      <c r="H234">
        <f t="shared" si="37"/>
        <v>52.599999999999994</v>
      </c>
      <c r="I234">
        <v>1.4</v>
      </c>
      <c r="K234">
        <f t="shared" si="38"/>
        <v>52.599999999999994</v>
      </c>
      <c r="L234">
        <f t="shared" si="32"/>
        <v>1</v>
      </c>
      <c r="M234">
        <f t="shared" si="33"/>
        <v>3.1</v>
      </c>
      <c r="N234">
        <f t="shared" si="34"/>
        <v>0</v>
      </c>
      <c r="O234" s="5">
        <f t="shared" si="35"/>
        <v>1.7000000000000015</v>
      </c>
      <c r="P234">
        <f t="shared" si="36"/>
        <v>75.142857142857139</v>
      </c>
      <c r="S234" s="3">
        <v>44034</v>
      </c>
      <c r="T234">
        <v>203</v>
      </c>
      <c r="U234" t="s">
        <v>90</v>
      </c>
      <c r="V234">
        <v>0</v>
      </c>
      <c r="W234">
        <v>1</v>
      </c>
      <c r="X234">
        <v>3.1</v>
      </c>
      <c r="Y234">
        <v>53</v>
      </c>
      <c r="Z234">
        <v>55.6</v>
      </c>
      <c r="AA234">
        <v>0</v>
      </c>
      <c r="AB234">
        <v>0</v>
      </c>
      <c r="AC234">
        <v>79.400000000000006</v>
      </c>
      <c r="AD234">
        <v>9.19</v>
      </c>
      <c r="AE234">
        <f t="shared" si="39"/>
        <v>4.4285714285714288</v>
      </c>
    </row>
    <row r="235" spans="1:31" x14ac:dyDescent="0.25">
      <c r="A235" s="4">
        <v>44036</v>
      </c>
      <c r="B235">
        <v>205</v>
      </c>
      <c r="C235">
        <v>4.4285714285714288</v>
      </c>
      <c r="D235">
        <v>0.7</v>
      </c>
      <c r="E235">
        <f t="shared" si="30"/>
        <v>105</v>
      </c>
      <c r="F235">
        <v>0.5</v>
      </c>
      <c r="G235">
        <f t="shared" si="31"/>
        <v>52.5</v>
      </c>
      <c r="H235">
        <f t="shared" si="37"/>
        <v>1.7000000000000015</v>
      </c>
      <c r="I235">
        <v>0</v>
      </c>
      <c r="K235">
        <f t="shared" si="38"/>
        <v>0</v>
      </c>
      <c r="L235">
        <f t="shared" si="32"/>
        <v>1</v>
      </c>
      <c r="M235">
        <f t="shared" si="33"/>
        <v>3.1</v>
      </c>
      <c r="N235">
        <f t="shared" si="34"/>
        <v>0</v>
      </c>
      <c r="O235" s="5">
        <f t="shared" si="35"/>
        <v>4.8000000000000016</v>
      </c>
      <c r="P235">
        <f t="shared" si="36"/>
        <v>0</v>
      </c>
      <c r="S235" s="3">
        <v>44035</v>
      </c>
      <c r="T235">
        <v>204</v>
      </c>
      <c r="U235" t="s">
        <v>90</v>
      </c>
      <c r="V235">
        <v>1.4</v>
      </c>
      <c r="W235">
        <v>1</v>
      </c>
      <c r="X235">
        <v>3.1</v>
      </c>
      <c r="Y235">
        <v>3</v>
      </c>
      <c r="Z235">
        <v>0</v>
      </c>
      <c r="AA235">
        <v>3.1</v>
      </c>
      <c r="AB235">
        <v>0</v>
      </c>
      <c r="AC235">
        <v>0</v>
      </c>
      <c r="AD235">
        <v>0</v>
      </c>
      <c r="AE235">
        <f t="shared" si="39"/>
        <v>4.4285714285714288</v>
      </c>
    </row>
    <row r="236" spans="1:31" x14ac:dyDescent="0.25">
      <c r="A236" s="4">
        <v>44037</v>
      </c>
      <c r="B236">
        <v>206</v>
      </c>
      <c r="C236">
        <v>4.4285714285714288</v>
      </c>
      <c r="D236">
        <v>0.7</v>
      </c>
      <c r="E236">
        <f t="shared" si="30"/>
        <v>105</v>
      </c>
      <c r="F236">
        <v>0.5</v>
      </c>
      <c r="G236">
        <f t="shared" si="31"/>
        <v>52.5</v>
      </c>
      <c r="H236">
        <f t="shared" si="37"/>
        <v>4.8000000000000016</v>
      </c>
      <c r="I236">
        <v>0</v>
      </c>
      <c r="K236">
        <f t="shared" si="38"/>
        <v>0</v>
      </c>
      <c r="L236">
        <f t="shared" si="32"/>
        <v>1</v>
      </c>
      <c r="M236">
        <f t="shared" si="33"/>
        <v>3.1</v>
      </c>
      <c r="N236">
        <f t="shared" si="34"/>
        <v>0</v>
      </c>
      <c r="O236" s="5">
        <f t="shared" si="35"/>
        <v>7.9000000000000021</v>
      </c>
      <c r="P236">
        <f t="shared" si="36"/>
        <v>0</v>
      </c>
      <c r="S236" s="3">
        <v>44036</v>
      </c>
      <c r="T236">
        <v>205</v>
      </c>
      <c r="U236" t="s">
        <v>90</v>
      </c>
      <c r="V236">
        <v>0</v>
      </c>
      <c r="W236">
        <v>1</v>
      </c>
      <c r="X236">
        <v>3.1</v>
      </c>
      <c r="Y236">
        <v>6</v>
      </c>
      <c r="Z236">
        <v>0</v>
      </c>
      <c r="AA236">
        <v>6.3</v>
      </c>
      <c r="AB236">
        <v>0</v>
      </c>
      <c r="AC236">
        <v>0</v>
      </c>
      <c r="AD236">
        <v>0</v>
      </c>
      <c r="AE236">
        <f t="shared" si="39"/>
        <v>4.4285714285714288</v>
      </c>
    </row>
    <row r="237" spans="1:31" x14ac:dyDescent="0.25">
      <c r="A237" s="4">
        <v>44038</v>
      </c>
      <c r="B237">
        <v>207</v>
      </c>
      <c r="C237">
        <v>4.4285714285714288</v>
      </c>
      <c r="D237">
        <v>0.7</v>
      </c>
      <c r="E237">
        <f t="shared" si="30"/>
        <v>105</v>
      </c>
      <c r="F237">
        <v>0.5</v>
      </c>
      <c r="G237">
        <f t="shared" si="31"/>
        <v>52.5</v>
      </c>
      <c r="H237">
        <f t="shared" si="37"/>
        <v>7.9000000000000021</v>
      </c>
      <c r="I237">
        <v>0</v>
      </c>
      <c r="K237">
        <f t="shared" si="38"/>
        <v>0</v>
      </c>
      <c r="L237">
        <f t="shared" si="32"/>
        <v>1</v>
      </c>
      <c r="M237">
        <f t="shared" si="33"/>
        <v>3.1</v>
      </c>
      <c r="N237">
        <f t="shared" si="34"/>
        <v>0</v>
      </c>
      <c r="O237" s="5">
        <f t="shared" si="35"/>
        <v>11.000000000000002</v>
      </c>
      <c r="P237">
        <f t="shared" si="36"/>
        <v>0</v>
      </c>
      <c r="S237" s="3">
        <v>44037</v>
      </c>
      <c r="T237">
        <v>206</v>
      </c>
      <c r="U237" t="s">
        <v>90</v>
      </c>
      <c r="V237">
        <v>0</v>
      </c>
      <c r="W237">
        <v>1</v>
      </c>
      <c r="X237">
        <v>3.1</v>
      </c>
      <c r="Y237">
        <v>9</v>
      </c>
      <c r="Z237">
        <v>0</v>
      </c>
      <c r="AA237">
        <v>9.4</v>
      </c>
      <c r="AB237">
        <v>0</v>
      </c>
      <c r="AC237">
        <v>0</v>
      </c>
      <c r="AD237">
        <v>0</v>
      </c>
      <c r="AE237">
        <f t="shared" si="39"/>
        <v>4.4285714285714288</v>
      </c>
    </row>
    <row r="238" spans="1:31" x14ac:dyDescent="0.25">
      <c r="A238" s="4">
        <v>44039</v>
      </c>
      <c r="B238">
        <v>208</v>
      </c>
      <c r="C238">
        <v>4.4285714285714288</v>
      </c>
      <c r="D238">
        <v>0.7</v>
      </c>
      <c r="E238">
        <f t="shared" si="30"/>
        <v>105</v>
      </c>
      <c r="F238">
        <v>0.5</v>
      </c>
      <c r="G238">
        <f t="shared" si="31"/>
        <v>52.5</v>
      </c>
      <c r="H238">
        <f t="shared" si="37"/>
        <v>11.000000000000002</v>
      </c>
      <c r="I238">
        <v>1.4</v>
      </c>
      <c r="K238">
        <f t="shared" si="38"/>
        <v>0</v>
      </c>
      <c r="L238">
        <f t="shared" si="32"/>
        <v>1</v>
      </c>
      <c r="M238">
        <f t="shared" si="33"/>
        <v>3.1</v>
      </c>
      <c r="N238">
        <f t="shared" si="34"/>
        <v>0</v>
      </c>
      <c r="O238" s="5">
        <f t="shared" si="35"/>
        <v>12.700000000000001</v>
      </c>
      <c r="P238">
        <f t="shared" si="36"/>
        <v>0</v>
      </c>
      <c r="S238" s="3">
        <v>44038</v>
      </c>
      <c r="T238">
        <v>207</v>
      </c>
      <c r="U238" t="s">
        <v>90</v>
      </c>
      <c r="V238">
        <v>0</v>
      </c>
      <c r="W238">
        <v>1</v>
      </c>
      <c r="X238">
        <v>3.1</v>
      </c>
      <c r="Y238">
        <v>12</v>
      </c>
      <c r="Z238">
        <v>0</v>
      </c>
      <c r="AA238">
        <v>12.6</v>
      </c>
      <c r="AB238">
        <v>0</v>
      </c>
      <c r="AC238">
        <v>0</v>
      </c>
      <c r="AD238">
        <v>0</v>
      </c>
      <c r="AE238">
        <f t="shared" si="39"/>
        <v>4.4285714285714288</v>
      </c>
    </row>
    <row r="239" spans="1:31" x14ac:dyDescent="0.25">
      <c r="A239" s="4">
        <v>44040</v>
      </c>
      <c r="B239">
        <v>209</v>
      </c>
      <c r="C239">
        <v>4.4285714285714288</v>
      </c>
      <c r="D239">
        <v>0.7</v>
      </c>
      <c r="E239">
        <f t="shared" si="30"/>
        <v>105</v>
      </c>
      <c r="F239">
        <v>0.5</v>
      </c>
      <c r="G239">
        <f t="shared" si="31"/>
        <v>52.5</v>
      </c>
      <c r="H239">
        <f t="shared" si="37"/>
        <v>12.700000000000001</v>
      </c>
      <c r="I239">
        <v>0</v>
      </c>
      <c r="K239">
        <f t="shared" si="38"/>
        <v>0</v>
      </c>
      <c r="L239">
        <f t="shared" si="32"/>
        <v>1</v>
      </c>
      <c r="M239">
        <f t="shared" si="33"/>
        <v>3.1</v>
      </c>
      <c r="N239">
        <f t="shared" si="34"/>
        <v>0</v>
      </c>
      <c r="O239" s="5">
        <f t="shared" si="35"/>
        <v>15.8</v>
      </c>
      <c r="P239">
        <f t="shared" si="36"/>
        <v>0</v>
      </c>
      <c r="S239" s="3">
        <v>44039</v>
      </c>
      <c r="T239">
        <v>208</v>
      </c>
      <c r="U239" t="s">
        <v>90</v>
      </c>
      <c r="V239">
        <v>1.4</v>
      </c>
      <c r="W239">
        <v>1</v>
      </c>
      <c r="X239">
        <v>3.1</v>
      </c>
      <c r="Y239">
        <v>14</v>
      </c>
      <c r="Z239">
        <v>0</v>
      </c>
      <c r="AA239">
        <v>14.3</v>
      </c>
      <c r="AB239">
        <v>0</v>
      </c>
      <c r="AC239">
        <v>0</v>
      </c>
      <c r="AD239">
        <v>0</v>
      </c>
      <c r="AE239">
        <f t="shared" si="39"/>
        <v>4.4285714285714288</v>
      </c>
    </row>
    <row r="240" spans="1:31" x14ac:dyDescent="0.25">
      <c r="A240" s="4">
        <v>44041</v>
      </c>
      <c r="B240">
        <v>210</v>
      </c>
      <c r="C240">
        <v>4.4285714285714288</v>
      </c>
      <c r="D240">
        <v>0.7</v>
      </c>
      <c r="E240">
        <f t="shared" si="30"/>
        <v>105</v>
      </c>
      <c r="F240">
        <v>0.5</v>
      </c>
      <c r="G240">
        <f t="shared" si="31"/>
        <v>52.5</v>
      </c>
      <c r="H240">
        <f t="shared" si="37"/>
        <v>15.8</v>
      </c>
      <c r="I240">
        <v>0</v>
      </c>
      <c r="K240">
        <f t="shared" si="38"/>
        <v>0</v>
      </c>
      <c r="L240">
        <f t="shared" si="32"/>
        <v>1</v>
      </c>
      <c r="M240">
        <f t="shared" si="33"/>
        <v>3.1</v>
      </c>
      <c r="N240">
        <f t="shared" si="34"/>
        <v>0</v>
      </c>
      <c r="O240" s="5">
        <f t="shared" si="35"/>
        <v>18.900000000000002</v>
      </c>
      <c r="P240">
        <f t="shared" si="36"/>
        <v>0</v>
      </c>
      <c r="S240" s="3">
        <v>44040</v>
      </c>
      <c r="T240">
        <v>209</v>
      </c>
      <c r="U240" t="s">
        <v>90</v>
      </c>
      <c r="V240">
        <v>0</v>
      </c>
      <c r="W240">
        <v>1</v>
      </c>
      <c r="X240">
        <v>3.1</v>
      </c>
      <c r="Y240">
        <v>17</v>
      </c>
      <c r="Z240">
        <v>0</v>
      </c>
      <c r="AA240">
        <v>17.399999999999999</v>
      </c>
      <c r="AB240">
        <v>0</v>
      </c>
      <c r="AC240">
        <v>0</v>
      </c>
      <c r="AD240">
        <v>0</v>
      </c>
      <c r="AE240">
        <f t="shared" si="39"/>
        <v>4.4285714285714288</v>
      </c>
    </row>
    <row r="241" spans="1:31" x14ac:dyDescent="0.25">
      <c r="A241" s="4">
        <v>44042</v>
      </c>
      <c r="B241">
        <v>211</v>
      </c>
      <c r="C241">
        <v>4.4285714285714288</v>
      </c>
      <c r="D241">
        <v>0.7</v>
      </c>
      <c r="E241">
        <f t="shared" si="30"/>
        <v>105</v>
      </c>
      <c r="F241">
        <v>0.5</v>
      </c>
      <c r="G241">
        <f t="shared" si="31"/>
        <v>52.5</v>
      </c>
      <c r="H241">
        <f t="shared" si="37"/>
        <v>18.900000000000002</v>
      </c>
      <c r="I241">
        <v>0</v>
      </c>
      <c r="K241">
        <f t="shared" si="38"/>
        <v>0</v>
      </c>
      <c r="L241">
        <f t="shared" si="32"/>
        <v>1</v>
      </c>
      <c r="M241">
        <f t="shared" si="33"/>
        <v>3.1</v>
      </c>
      <c r="N241">
        <f t="shared" si="34"/>
        <v>0</v>
      </c>
      <c r="O241" s="5">
        <f t="shared" si="35"/>
        <v>22.000000000000004</v>
      </c>
      <c r="P241">
        <f t="shared" si="36"/>
        <v>0</v>
      </c>
      <c r="S241" s="3">
        <v>44041</v>
      </c>
      <c r="T241">
        <v>210</v>
      </c>
      <c r="U241" t="s">
        <v>90</v>
      </c>
      <c r="V241">
        <v>0</v>
      </c>
      <c r="W241">
        <v>1</v>
      </c>
      <c r="X241">
        <v>3.1</v>
      </c>
      <c r="Y241">
        <v>20</v>
      </c>
      <c r="Z241">
        <v>0</v>
      </c>
      <c r="AA241">
        <v>20.6</v>
      </c>
      <c r="AB241">
        <v>0</v>
      </c>
      <c r="AC241">
        <v>0</v>
      </c>
      <c r="AD241">
        <v>0</v>
      </c>
      <c r="AE241">
        <f t="shared" si="39"/>
        <v>4.4285714285714288</v>
      </c>
    </row>
    <row r="242" spans="1:31" x14ac:dyDescent="0.25">
      <c r="A242" s="4">
        <v>44043</v>
      </c>
      <c r="B242">
        <v>212</v>
      </c>
      <c r="C242">
        <v>4.4285714285714288</v>
      </c>
      <c r="D242">
        <v>0.7</v>
      </c>
      <c r="E242">
        <f t="shared" si="30"/>
        <v>105</v>
      </c>
      <c r="F242">
        <v>0.5</v>
      </c>
      <c r="G242">
        <f t="shared" si="31"/>
        <v>52.5</v>
      </c>
      <c r="H242">
        <f t="shared" si="37"/>
        <v>22.000000000000004</v>
      </c>
      <c r="I242">
        <v>0</v>
      </c>
      <c r="K242">
        <f t="shared" si="38"/>
        <v>0</v>
      </c>
      <c r="L242">
        <f t="shared" si="32"/>
        <v>1</v>
      </c>
      <c r="M242">
        <f t="shared" si="33"/>
        <v>3.1</v>
      </c>
      <c r="N242">
        <f t="shared" si="34"/>
        <v>0</v>
      </c>
      <c r="O242" s="5">
        <f t="shared" si="35"/>
        <v>25.100000000000005</v>
      </c>
      <c r="P242">
        <f t="shared" si="36"/>
        <v>0</v>
      </c>
      <c r="S242" s="3">
        <v>44042</v>
      </c>
      <c r="T242">
        <v>211</v>
      </c>
      <c r="U242" t="s">
        <v>90</v>
      </c>
      <c r="V242">
        <v>0</v>
      </c>
      <c r="W242">
        <v>1</v>
      </c>
      <c r="X242">
        <v>3.1</v>
      </c>
      <c r="Y242">
        <v>23</v>
      </c>
      <c r="Z242">
        <v>0</v>
      </c>
      <c r="AA242">
        <v>23.7</v>
      </c>
      <c r="AB242">
        <v>0</v>
      </c>
      <c r="AC242">
        <v>0</v>
      </c>
      <c r="AD242">
        <v>0</v>
      </c>
      <c r="AE242">
        <f t="shared" si="39"/>
        <v>4.4285714285714288</v>
      </c>
    </row>
    <row r="243" spans="1:31" x14ac:dyDescent="0.25">
      <c r="A243" s="4">
        <v>44044</v>
      </c>
      <c r="B243">
        <v>213</v>
      </c>
      <c r="C243">
        <v>4.2857142857142856</v>
      </c>
      <c r="D243">
        <v>0.7</v>
      </c>
      <c r="E243">
        <f t="shared" si="30"/>
        <v>105</v>
      </c>
      <c r="F243">
        <v>0.5</v>
      </c>
      <c r="G243">
        <f t="shared" si="31"/>
        <v>52.5</v>
      </c>
      <c r="H243">
        <f t="shared" si="37"/>
        <v>25.100000000000005</v>
      </c>
      <c r="I243">
        <v>0</v>
      </c>
      <c r="K243">
        <f t="shared" si="38"/>
        <v>0</v>
      </c>
      <c r="L243">
        <f t="shared" si="32"/>
        <v>1</v>
      </c>
      <c r="M243">
        <f t="shared" si="33"/>
        <v>2.9999999999999996</v>
      </c>
      <c r="N243">
        <f t="shared" si="34"/>
        <v>0</v>
      </c>
      <c r="O243" s="5">
        <f t="shared" si="35"/>
        <v>28.100000000000005</v>
      </c>
      <c r="P243">
        <f t="shared" si="36"/>
        <v>0</v>
      </c>
      <c r="S243" s="3">
        <v>44043</v>
      </c>
      <c r="T243">
        <v>212</v>
      </c>
      <c r="U243" t="s">
        <v>90</v>
      </c>
      <c r="V243">
        <v>0</v>
      </c>
      <c r="W243">
        <v>1</v>
      </c>
      <c r="X243">
        <v>3.1</v>
      </c>
      <c r="Y243">
        <v>26</v>
      </c>
      <c r="Z243">
        <v>0</v>
      </c>
      <c r="AA243">
        <v>26.8</v>
      </c>
      <c r="AB243">
        <v>0</v>
      </c>
      <c r="AC243">
        <v>0</v>
      </c>
      <c r="AD243">
        <v>0</v>
      </c>
      <c r="AE243">
        <f t="shared" si="39"/>
        <v>4.4285714285714288</v>
      </c>
    </row>
    <row r="244" spans="1:31" x14ac:dyDescent="0.25">
      <c r="A244" s="4">
        <v>44045</v>
      </c>
      <c r="B244">
        <v>214</v>
      </c>
      <c r="C244">
        <v>4.2857142857142856</v>
      </c>
      <c r="D244">
        <v>0.7</v>
      </c>
      <c r="E244">
        <f t="shared" si="30"/>
        <v>105</v>
      </c>
      <c r="F244">
        <v>0.5</v>
      </c>
      <c r="G244">
        <f t="shared" si="31"/>
        <v>52.5</v>
      </c>
      <c r="H244">
        <f t="shared" si="37"/>
        <v>28.100000000000005</v>
      </c>
      <c r="I244">
        <v>0</v>
      </c>
      <c r="K244">
        <f t="shared" si="38"/>
        <v>0</v>
      </c>
      <c r="L244">
        <f t="shared" si="32"/>
        <v>1</v>
      </c>
      <c r="M244">
        <f t="shared" si="33"/>
        <v>2.9999999999999996</v>
      </c>
      <c r="N244">
        <f t="shared" si="34"/>
        <v>0</v>
      </c>
      <c r="O244" s="5">
        <f t="shared" si="35"/>
        <v>31.100000000000005</v>
      </c>
      <c r="P244">
        <f t="shared" si="36"/>
        <v>0</v>
      </c>
      <c r="S244" s="3">
        <v>44044</v>
      </c>
      <c r="T244">
        <v>213</v>
      </c>
      <c r="U244" t="s">
        <v>90</v>
      </c>
      <c r="V244">
        <v>0</v>
      </c>
      <c r="W244">
        <v>1</v>
      </c>
      <c r="X244">
        <v>3</v>
      </c>
      <c r="Y244">
        <v>28</v>
      </c>
      <c r="Z244">
        <v>0</v>
      </c>
      <c r="AA244">
        <v>29.9</v>
      </c>
      <c r="AB244">
        <v>0</v>
      </c>
      <c r="AC244">
        <v>0</v>
      </c>
      <c r="AD244">
        <v>0</v>
      </c>
      <c r="AE244">
        <f t="shared" si="39"/>
        <v>4.2857142857142856</v>
      </c>
    </row>
    <row r="245" spans="1:31" x14ac:dyDescent="0.25">
      <c r="A245" s="4">
        <v>44046</v>
      </c>
      <c r="B245">
        <v>215</v>
      </c>
      <c r="C245">
        <v>4.2857142857142856</v>
      </c>
      <c r="D245">
        <v>0.7</v>
      </c>
      <c r="E245">
        <f t="shared" si="30"/>
        <v>105</v>
      </c>
      <c r="F245">
        <v>0.5</v>
      </c>
      <c r="G245">
        <f t="shared" si="31"/>
        <v>52.5</v>
      </c>
      <c r="H245">
        <f t="shared" si="37"/>
        <v>31.100000000000005</v>
      </c>
      <c r="I245">
        <v>2.4</v>
      </c>
      <c r="K245">
        <f t="shared" si="38"/>
        <v>0</v>
      </c>
      <c r="L245">
        <f t="shared" si="32"/>
        <v>1</v>
      </c>
      <c r="M245">
        <f t="shared" si="33"/>
        <v>2.9999999999999996</v>
      </c>
      <c r="N245">
        <f t="shared" si="34"/>
        <v>0</v>
      </c>
      <c r="O245" s="5">
        <f t="shared" si="35"/>
        <v>31.700000000000006</v>
      </c>
      <c r="P245">
        <f t="shared" si="36"/>
        <v>0</v>
      </c>
      <c r="S245" s="3">
        <v>44045</v>
      </c>
      <c r="T245">
        <v>214</v>
      </c>
      <c r="U245" t="s">
        <v>90</v>
      </c>
      <c r="V245">
        <v>0</v>
      </c>
      <c r="W245">
        <v>1</v>
      </c>
      <c r="X245">
        <v>3</v>
      </c>
      <c r="Y245">
        <v>31</v>
      </c>
      <c r="Z245">
        <v>0</v>
      </c>
      <c r="AA245">
        <v>32.9</v>
      </c>
      <c r="AB245">
        <v>0</v>
      </c>
      <c r="AC245">
        <v>0</v>
      </c>
      <c r="AD245">
        <v>0</v>
      </c>
      <c r="AE245">
        <f t="shared" si="39"/>
        <v>4.2857142857142856</v>
      </c>
    </row>
    <row r="246" spans="1:31" x14ac:dyDescent="0.25">
      <c r="A246" s="4">
        <v>44047</v>
      </c>
      <c r="B246">
        <v>216</v>
      </c>
      <c r="C246">
        <v>4.2857142857142856</v>
      </c>
      <c r="D246">
        <v>0.7</v>
      </c>
      <c r="E246">
        <f t="shared" si="30"/>
        <v>105</v>
      </c>
      <c r="F246">
        <v>0.5</v>
      </c>
      <c r="G246">
        <f t="shared" si="31"/>
        <v>52.5</v>
      </c>
      <c r="H246">
        <f t="shared" si="37"/>
        <v>31.700000000000006</v>
      </c>
      <c r="I246">
        <v>0</v>
      </c>
      <c r="K246">
        <f t="shared" si="38"/>
        <v>0</v>
      </c>
      <c r="L246">
        <f t="shared" si="32"/>
        <v>1</v>
      </c>
      <c r="M246">
        <f t="shared" si="33"/>
        <v>2.9999999999999996</v>
      </c>
      <c r="N246">
        <f t="shared" si="34"/>
        <v>0</v>
      </c>
      <c r="O246" s="5">
        <f t="shared" si="35"/>
        <v>34.700000000000003</v>
      </c>
      <c r="P246">
        <f t="shared" si="36"/>
        <v>0</v>
      </c>
      <c r="S246" s="3">
        <v>44046</v>
      </c>
      <c r="T246">
        <v>215</v>
      </c>
      <c r="U246" t="s">
        <v>90</v>
      </c>
      <c r="V246">
        <v>2.4</v>
      </c>
      <c r="W246">
        <v>1</v>
      </c>
      <c r="X246">
        <v>3</v>
      </c>
      <c r="Y246">
        <v>32</v>
      </c>
      <c r="Z246">
        <v>0</v>
      </c>
      <c r="AA246">
        <v>33.5</v>
      </c>
      <c r="AB246">
        <v>0</v>
      </c>
      <c r="AC246">
        <v>0</v>
      </c>
      <c r="AD246">
        <v>0</v>
      </c>
      <c r="AE246">
        <f t="shared" si="39"/>
        <v>4.2857142857142856</v>
      </c>
    </row>
    <row r="247" spans="1:31" x14ac:dyDescent="0.25">
      <c r="A247" s="4">
        <v>44048</v>
      </c>
      <c r="B247">
        <v>217</v>
      </c>
      <c r="C247">
        <v>4.2857142857142856</v>
      </c>
      <c r="D247">
        <v>0.7</v>
      </c>
      <c r="E247">
        <f t="shared" si="30"/>
        <v>105</v>
      </c>
      <c r="F247">
        <v>0.5</v>
      </c>
      <c r="G247">
        <f t="shared" si="31"/>
        <v>52.5</v>
      </c>
      <c r="H247">
        <f t="shared" si="37"/>
        <v>34.700000000000003</v>
      </c>
      <c r="I247">
        <v>0</v>
      </c>
      <c r="K247">
        <f t="shared" si="38"/>
        <v>0</v>
      </c>
      <c r="L247">
        <f t="shared" si="32"/>
        <v>1</v>
      </c>
      <c r="M247">
        <f t="shared" si="33"/>
        <v>2.9999999999999996</v>
      </c>
      <c r="N247">
        <f t="shared" si="34"/>
        <v>0</v>
      </c>
      <c r="O247" s="5">
        <f t="shared" si="35"/>
        <v>37.700000000000003</v>
      </c>
      <c r="P247">
        <f t="shared" si="36"/>
        <v>0</v>
      </c>
      <c r="S247" s="3">
        <v>44047</v>
      </c>
      <c r="T247">
        <v>216</v>
      </c>
      <c r="U247" t="s">
        <v>90</v>
      </c>
      <c r="V247">
        <v>0</v>
      </c>
      <c r="W247">
        <v>1</v>
      </c>
      <c r="X247">
        <v>3</v>
      </c>
      <c r="Y247">
        <v>35</v>
      </c>
      <c r="Z247">
        <v>0</v>
      </c>
      <c r="AA247">
        <v>36.5</v>
      </c>
      <c r="AB247">
        <v>0</v>
      </c>
      <c r="AC247">
        <v>0</v>
      </c>
      <c r="AD247">
        <v>0</v>
      </c>
      <c r="AE247">
        <f t="shared" si="39"/>
        <v>4.2857142857142856</v>
      </c>
    </row>
    <row r="248" spans="1:31" x14ac:dyDescent="0.25">
      <c r="A248" s="4">
        <v>44049</v>
      </c>
      <c r="B248">
        <v>218</v>
      </c>
      <c r="C248">
        <v>4.2857142857142856</v>
      </c>
      <c r="D248">
        <v>0.7</v>
      </c>
      <c r="E248">
        <f t="shared" si="30"/>
        <v>105</v>
      </c>
      <c r="F248">
        <v>0.5</v>
      </c>
      <c r="G248">
        <f t="shared" si="31"/>
        <v>52.5</v>
      </c>
      <c r="H248">
        <f t="shared" si="37"/>
        <v>37.700000000000003</v>
      </c>
      <c r="I248">
        <v>0</v>
      </c>
      <c r="K248">
        <f t="shared" si="38"/>
        <v>0</v>
      </c>
      <c r="L248">
        <f t="shared" si="32"/>
        <v>1</v>
      </c>
      <c r="M248">
        <f t="shared" si="33"/>
        <v>2.9999999999999996</v>
      </c>
      <c r="N248">
        <f t="shared" si="34"/>
        <v>0</v>
      </c>
      <c r="O248" s="5">
        <f t="shared" si="35"/>
        <v>40.700000000000003</v>
      </c>
      <c r="P248">
        <f t="shared" si="36"/>
        <v>0</v>
      </c>
      <c r="S248" s="3">
        <v>44048</v>
      </c>
      <c r="T248">
        <v>217</v>
      </c>
      <c r="U248" t="s">
        <v>90</v>
      </c>
      <c r="V248">
        <v>0</v>
      </c>
      <c r="W248">
        <v>1</v>
      </c>
      <c r="X248">
        <v>3</v>
      </c>
      <c r="Y248">
        <v>38</v>
      </c>
      <c r="Z248">
        <v>0</v>
      </c>
      <c r="AA248">
        <v>39.5</v>
      </c>
      <c r="AB248">
        <v>0</v>
      </c>
      <c r="AC248">
        <v>0</v>
      </c>
      <c r="AD248">
        <v>0</v>
      </c>
      <c r="AE248">
        <f t="shared" si="39"/>
        <v>4.2857142857142856</v>
      </c>
    </row>
    <row r="249" spans="1:31" x14ac:dyDescent="0.25">
      <c r="A249" s="4">
        <v>44050</v>
      </c>
      <c r="B249">
        <v>219</v>
      </c>
      <c r="C249">
        <v>4.2857142857142856</v>
      </c>
      <c r="D249">
        <v>0.7</v>
      </c>
      <c r="E249">
        <f t="shared" si="30"/>
        <v>105</v>
      </c>
      <c r="F249">
        <v>0.5</v>
      </c>
      <c r="G249">
        <f t="shared" si="31"/>
        <v>52.5</v>
      </c>
      <c r="H249">
        <f t="shared" si="37"/>
        <v>40.700000000000003</v>
      </c>
      <c r="I249">
        <v>2.4</v>
      </c>
      <c r="K249">
        <f t="shared" si="38"/>
        <v>0</v>
      </c>
      <c r="L249">
        <f t="shared" si="32"/>
        <v>1</v>
      </c>
      <c r="M249">
        <f t="shared" si="33"/>
        <v>2.9999999999999996</v>
      </c>
      <c r="N249">
        <f t="shared" si="34"/>
        <v>0</v>
      </c>
      <c r="O249" s="5">
        <f t="shared" si="35"/>
        <v>41.300000000000004</v>
      </c>
      <c r="P249">
        <f t="shared" si="36"/>
        <v>0</v>
      </c>
      <c r="S249" s="3">
        <v>44049</v>
      </c>
      <c r="T249">
        <v>218</v>
      </c>
      <c r="U249" t="s">
        <v>90</v>
      </c>
      <c r="V249">
        <v>0</v>
      </c>
      <c r="W249">
        <v>1</v>
      </c>
      <c r="X249">
        <v>3</v>
      </c>
      <c r="Y249">
        <v>40</v>
      </c>
      <c r="Z249">
        <v>0</v>
      </c>
      <c r="AA249">
        <v>42.5</v>
      </c>
      <c r="AB249">
        <v>0</v>
      </c>
      <c r="AC249">
        <v>0</v>
      </c>
      <c r="AD249">
        <v>0</v>
      </c>
      <c r="AE249">
        <f t="shared" si="39"/>
        <v>4.2857142857142856</v>
      </c>
    </row>
    <row r="250" spans="1:31" x14ac:dyDescent="0.25">
      <c r="A250" s="4">
        <v>44051</v>
      </c>
      <c r="B250">
        <v>220</v>
      </c>
      <c r="C250">
        <v>4.2857142857142856</v>
      </c>
      <c r="D250">
        <v>0.7</v>
      </c>
      <c r="E250">
        <f t="shared" si="30"/>
        <v>105</v>
      </c>
      <c r="F250">
        <v>0.5</v>
      </c>
      <c r="G250">
        <f t="shared" si="31"/>
        <v>52.5</v>
      </c>
      <c r="H250">
        <f t="shared" si="37"/>
        <v>41.300000000000004</v>
      </c>
      <c r="I250">
        <v>0</v>
      </c>
      <c r="K250">
        <f t="shared" si="38"/>
        <v>0</v>
      </c>
      <c r="L250">
        <f t="shared" si="32"/>
        <v>1</v>
      </c>
      <c r="M250">
        <f t="shared" si="33"/>
        <v>2.9999999999999996</v>
      </c>
      <c r="N250">
        <f t="shared" si="34"/>
        <v>0</v>
      </c>
      <c r="O250" s="5">
        <f t="shared" si="35"/>
        <v>44.300000000000004</v>
      </c>
      <c r="P250">
        <f t="shared" si="36"/>
        <v>0</v>
      </c>
      <c r="S250" s="3">
        <v>44050</v>
      </c>
      <c r="T250">
        <v>219</v>
      </c>
      <c r="U250" t="s">
        <v>90</v>
      </c>
      <c r="V250">
        <v>2.4</v>
      </c>
      <c r="W250">
        <v>1</v>
      </c>
      <c r="X250">
        <v>3</v>
      </c>
      <c r="Y250">
        <v>41</v>
      </c>
      <c r="Z250">
        <v>0</v>
      </c>
      <c r="AA250">
        <v>43.2</v>
      </c>
      <c r="AB250">
        <v>0</v>
      </c>
      <c r="AC250">
        <v>0</v>
      </c>
      <c r="AD250">
        <v>0</v>
      </c>
      <c r="AE250">
        <f t="shared" si="39"/>
        <v>4.2857142857142856</v>
      </c>
    </row>
    <row r="251" spans="1:31" x14ac:dyDescent="0.25">
      <c r="A251" s="4">
        <v>44052</v>
      </c>
      <c r="B251">
        <v>221</v>
      </c>
      <c r="C251">
        <v>4.2857142857142856</v>
      </c>
      <c r="D251">
        <v>0.7</v>
      </c>
      <c r="E251">
        <f t="shared" si="30"/>
        <v>105</v>
      </c>
      <c r="F251">
        <v>0.5</v>
      </c>
      <c r="G251">
        <f t="shared" si="31"/>
        <v>52.5</v>
      </c>
      <c r="H251">
        <f t="shared" si="37"/>
        <v>44.300000000000004</v>
      </c>
      <c r="I251">
        <v>0</v>
      </c>
      <c r="K251">
        <f t="shared" si="38"/>
        <v>0</v>
      </c>
      <c r="L251">
        <f t="shared" si="32"/>
        <v>1</v>
      </c>
      <c r="M251">
        <f t="shared" si="33"/>
        <v>2.9999999999999996</v>
      </c>
      <c r="N251">
        <f t="shared" si="34"/>
        <v>0</v>
      </c>
      <c r="O251" s="5">
        <f t="shared" si="35"/>
        <v>47.300000000000004</v>
      </c>
      <c r="P251">
        <f t="shared" si="36"/>
        <v>0</v>
      </c>
      <c r="S251" s="3">
        <v>44051</v>
      </c>
      <c r="T251">
        <v>220</v>
      </c>
      <c r="U251" t="s">
        <v>90</v>
      </c>
      <c r="V251">
        <v>0</v>
      </c>
      <c r="W251">
        <v>1</v>
      </c>
      <c r="X251">
        <v>3</v>
      </c>
      <c r="Y251">
        <v>44</v>
      </c>
      <c r="Z251">
        <v>0</v>
      </c>
      <c r="AA251">
        <v>46.2</v>
      </c>
      <c r="AB251">
        <v>0</v>
      </c>
      <c r="AC251">
        <v>0</v>
      </c>
      <c r="AD251">
        <v>0</v>
      </c>
      <c r="AE251">
        <f t="shared" si="39"/>
        <v>4.2857142857142856</v>
      </c>
    </row>
    <row r="252" spans="1:31" x14ac:dyDescent="0.25">
      <c r="A252" s="4">
        <v>44053</v>
      </c>
      <c r="B252">
        <v>222</v>
      </c>
      <c r="C252">
        <v>4.2857142857142856</v>
      </c>
      <c r="D252">
        <v>0.7</v>
      </c>
      <c r="E252">
        <f t="shared" si="30"/>
        <v>105</v>
      </c>
      <c r="F252">
        <v>0.5</v>
      </c>
      <c r="G252">
        <f t="shared" si="31"/>
        <v>52.5</v>
      </c>
      <c r="H252">
        <f t="shared" si="37"/>
        <v>47.300000000000004</v>
      </c>
      <c r="I252">
        <v>0</v>
      </c>
      <c r="K252">
        <f t="shared" si="38"/>
        <v>0</v>
      </c>
      <c r="L252">
        <f t="shared" si="32"/>
        <v>1</v>
      </c>
      <c r="M252">
        <f t="shared" si="33"/>
        <v>2.9999999999999996</v>
      </c>
      <c r="N252">
        <f t="shared" si="34"/>
        <v>0</v>
      </c>
      <c r="O252" s="5">
        <f t="shared" si="35"/>
        <v>50.300000000000004</v>
      </c>
      <c r="P252">
        <f t="shared" si="36"/>
        <v>0</v>
      </c>
      <c r="S252" s="3">
        <v>44052</v>
      </c>
      <c r="T252">
        <v>221</v>
      </c>
      <c r="U252" t="s">
        <v>90</v>
      </c>
      <c r="V252">
        <v>0</v>
      </c>
      <c r="W252">
        <v>1</v>
      </c>
      <c r="X252">
        <v>3</v>
      </c>
      <c r="Y252">
        <v>47</v>
      </c>
      <c r="Z252">
        <v>0</v>
      </c>
      <c r="AA252">
        <v>49.2</v>
      </c>
      <c r="AB252">
        <v>0</v>
      </c>
      <c r="AC252">
        <v>0</v>
      </c>
      <c r="AD252">
        <v>0</v>
      </c>
      <c r="AE252">
        <f t="shared" si="39"/>
        <v>4.2857142857142856</v>
      </c>
    </row>
    <row r="253" spans="1:31" x14ac:dyDescent="0.25">
      <c r="A253" s="4">
        <v>44054</v>
      </c>
      <c r="B253">
        <v>223</v>
      </c>
      <c r="C253">
        <v>4.1428571428571432</v>
      </c>
      <c r="D253">
        <v>0.7</v>
      </c>
      <c r="E253">
        <f t="shared" si="30"/>
        <v>105</v>
      </c>
      <c r="F253">
        <v>0.5</v>
      </c>
      <c r="G253">
        <f t="shared" si="31"/>
        <v>52.5</v>
      </c>
      <c r="H253">
        <f t="shared" si="37"/>
        <v>50.300000000000004</v>
      </c>
      <c r="I253">
        <v>0</v>
      </c>
      <c r="K253">
        <f t="shared" si="38"/>
        <v>0</v>
      </c>
      <c r="L253">
        <f t="shared" si="32"/>
        <v>0.98666666666666658</v>
      </c>
      <c r="M253">
        <f t="shared" si="33"/>
        <v>2.9</v>
      </c>
      <c r="N253">
        <f t="shared" si="34"/>
        <v>0</v>
      </c>
      <c r="O253" s="5">
        <f t="shared" si="35"/>
        <v>53.2</v>
      </c>
      <c r="P253">
        <f t="shared" si="36"/>
        <v>0</v>
      </c>
      <c r="S253" s="3">
        <v>44053</v>
      </c>
      <c r="T253">
        <v>222</v>
      </c>
      <c r="U253" t="s">
        <v>90</v>
      </c>
      <c r="V253">
        <v>0</v>
      </c>
      <c r="W253">
        <v>1</v>
      </c>
      <c r="X253">
        <v>3</v>
      </c>
      <c r="Y253">
        <v>50</v>
      </c>
      <c r="Z253">
        <v>0</v>
      </c>
      <c r="AA253">
        <v>52.2</v>
      </c>
      <c r="AB253">
        <v>0</v>
      </c>
      <c r="AC253">
        <v>0</v>
      </c>
      <c r="AD253">
        <v>0</v>
      </c>
      <c r="AE253">
        <f t="shared" si="39"/>
        <v>4.2857142857142856</v>
      </c>
    </row>
    <row r="254" spans="1:31" x14ac:dyDescent="0.25">
      <c r="A254" s="4">
        <v>44055</v>
      </c>
      <c r="B254">
        <v>224</v>
      </c>
      <c r="C254">
        <v>4.1428571428571432</v>
      </c>
      <c r="D254">
        <v>0.7</v>
      </c>
      <c r="E254">
        <f t="shared" si="30"/>
        <v>105</v>
      </c>
      <c r="F254">
        <v>0.5</v>
      </c>
      <c r="G254">
        <f t="shared" si="31"/>
        <v>52.5</v>
      </c>
      <c r="H254">
        <f t="shared" si="37"/>
        <v>53.2</v>
      </c>
      <c r="I254">
        <v>0</v>
      </c>
      <c r="K254">
        <f t="shared" si="38"/>
        <v>53.2</v>
      </c>
      <c r="L254">
        <f t="shared" si="32"/>
        <v>1</v>
      </c>
      <c r="M254">
        <f t="shared" si="33"/>
        <v>2.9</v>
      </c>
      <c r="N254">
        <f t="shared" si="34"/>
        <v>0</v>
      </c>
      <c r="O254" s="5">
        <f t="shared" si="35"/>
        <v>2.9</v>
      </c>
      <c r="P254">
        <f t="shared" si="36"/>
        <v>76.000000000000014</v>
      </c>
      <c r="S254" s="3">
        <v>44054</v>
      </c>
      <c r="T254">
        <v>223</v>
      </c>
      <c r="U254" t="s">
        <v>90</v>
      </c>
      <c r="V254">
        <v>0</v>
      </c>
      <c r="W254">
        <v>1</v>
      </c>
      <c r="X254">
        <v>2.9</v>
      </c>
      <c r="Y254">
        <v>52</v>
      </c>
      <c r="Z254">
        <v>55.1</v>
      </c>
      <c r="AA254">
        <v>0</v>
      </c>
      <c r="AB254">
        <v>0</v>
      </c>
      <c r="AC254">
        <v>78.7</v>
      </c>
      <c r="AD254">
        <v>9.11</v>
      </c>
      <c r="AE254">
        <f t="shared" si="39"/>
        <v>4.1428571428571432</v>
      </c>
    </row>
    <row r="255" spans="1:31" x14ac:dyDescent="0.25">
      <c r="A255" s="4">
        <v>44056</v>
      </c>
      <c r="B255">
        <v>225</v>
      </c>
      <c r="C255">
        <v>4.1428571428571432</v>
      </c>
      <c r="D255">
        <v>0.7</v>
      </c>
      <c r="E255">
        <f t="shared" si="30"/>
        <v>105</v>
      </c>
      <c r="F255">
        <v>0.5</v>
      </c>
      <c r="G255">
        <f t="shared" si="31"/>
        <v>52.5</v>
      </c>
      <c r="H255">
        <f t="shared" si="37"/>
        <v>2.9</v>
      </c>
      <c r="I255">
        <v>3</v>
      </c>
      <c r="K255">
        <f t="shared" si="38"/>
        <v>0</v>
      </c>
      <c r="L255">
        <f t="shared" si="32"/>
        <v>1</v>
      </c>
      <c r="M255">
        <f t="shared" si="33"/>
        <v>2.9</v>
      </c>
      <c r="N255">
        <f t="shared" si="34"/>
        <v>0</v>
      </c>
      <c r="O255" s="5">
        <f t="shared" si="35"/>
        <v>2.8</v>
      </c>
      <c r="P255">
        <f t="shared" si="36"/>
        <v>0</v>
      </c>
      <c r="S255" s="3">
        <v>44055</v>
      </c>
      <c r="T255">
        <v>224</v>
      </c>
      <c r="U255" t="s">
        <v>90</v>
      </c>
      <c r="V255">
        <v>0</v>
      </c>
      <c r="W255">
        <v>1</v>
      </c>
      <c r="X255">
        <v>2.9</v>
      </c>
      <c r="Y255">
        <v>3</v>
      </c>
      <c r="Z255">
        <v>0</v>
      </c>
      <c r="AA255">
        <v>2.9</v>
      </c>
      <c r="AB255">
        <v>0</v>
      </c>
      <c r="AC255">
        <v>0</v>
      </c>
      <c r="AD255">
        <v>0</v>
      </c>
      <c r="AE255">
        <f t="shared" si="39"/>
        <v>4.1428571428571432</v>
      </c>
    </row>
    <row r="256" spans="1:31" x14ac:dyDescent="0.25">
      <c r="A256" s="4">
        <v>44057</v>
      </c>
      <c r="B256">
        <v>226</v>
      </c>
      <c r="C256">
        <v>4.1428571428571432</v>
      </c>
      <c r="D256">
        <v>0.7</v>
      </c>
      <c r="E256">
        <f t="shared" si="30"/>
        <v>105</v>
      </c>
      <c r="F256">
        <v>0.5</v>
      </c>
      <c r="G256">
        <f t="shared" si="31"/>
        <v>52.5</v>
      </c>
      <c r="H256">
        <f t="shared" si="37"/>
        <v>2.8</v>
      </c>
      <c r="I256">
        <v>0</v>
      </c>
      <c r="K256">
        <f t="shared" si="38"/>
        <v>0</v>
      </c>
      <c r="L256">
        <f t="shared" si="32"/>
        <v>1</v>
      </c>
      <c r="M256">
        <f t="shared" si="33"/>
        <v>2.9</v>
      </c>
      <c r="N256">
        <f t="shared" si="34"/>
        <v>0</v>
      </c>
      <c r="O256" s="5">
        <f t="shared" si="35"/>
        <v>5.6999999999999993</v>
      </c>
      <c r="P256">
        <f t="shared" si="36"/>
        <v>0</v>
      </c>
      <c r="S256" s="3">
        <v>44056</v>
      </c>
      <c r="T256">
        <v>225</v>
      </c>
      <c r="U256" t="s">
        <v>90</v>
      </c>
      <c r="V256">
        <v>3</v>
      </c>
      <c r="W256">
        <v>1</v>
      </c>
      <c r="X256">
        <v>2.9</v>
      </c>
      <c r="Y256">
        <v>3</v>
      </c>
      <c r="Z256">
        <v>0</v>
      </c>
      <c r="AA256">
        <v>2.9</v>
      </c>
      <c r="AB256">
        <v>0</v>
      </c>
      <c r="AC256">
        <v>0</v>
      </c>
      <c r="AD256">
        <v>0</v>
      </c>
      <c r="AE256">
        <f t="shared" si="39"/>
        <v>4.1428571428571432</v>
      </c>
    </row>
    <row r="257" spans="1:31" x14ac:dyDescent="0.25">
      <c r="A257" s="4">
        <v>44058</v>
      </c>
      <c r="B257">
        <v>227</v>
      </c>
      <c r="C257">
        <v>4.1428571428571432</v>
      </c>
      <c r="D257">
        <v>0.7</v>
      </c>
      <c r="E257">
        <f t="shared" si="30"/>
        <v>105</v>
      </c>
      <c r="F257">
        <v>0.5</v>
      </c>
      <c r="G257">
        <f t="shared" si="31"/>
        <v>52.5</v>
      </c>
      <c r="H257">
        <f t="shared" si="37"/>
        <v>5.6999999999999993</v>
      </c>
      <c r="I257">
        <v>0</v>
      </c>
      <c r="K257">
        <f t="shared" si="38"/>
        <v>0</v>
      </c>
      <c r="L257">
        <f t="shared" si="32"/>
        <v>1</v>
      </c>
      <c r="M257">
        <f t="shared" si="33"/>
        <v>2.9</v>
      </c>
      <c r="N257">
        <f t="shared" si="34"/>
        <v>0</v>
      </c>
      <c r="O257" s="5">
        <f t="shared" si="35"/>
        <v>8.6</v>
      </c>
      <c r="P257">
        <f t="shared" si="36"/>
        <v>0</v>
      </c>
      <c r="S257" s="3">
        <v>44057</v>
      </c>
      <c r="T257">
        <v>226</v>
      </c>
      <c r="U257" t="s">
        <v>90</v>
      </c>
      <c r="V257">
        <v>0</v>
      </c>
      <c r="W257">
        <v>1</v>
      </c>
      <c r="X257">
        <v>2.9</v>
      </c>
      <c r="Y257">
        <v>6</v>
      </c>
      <c r="Z257">
        <v>0</v>
      </c>
      <c r="AA257">
        <v>5.8</v>
      </c>
      <c r="AB257">
        <v>0</v>
      </c>
      <c r="AC257">
        <v>0</v>
      </c>
      <c r="AD257">
        <v>0</v>
      </c>
      <c r="AE257">
        <f t="shared" si="39"/>
        <v>4.1428571428571432</v>
      </c>
    </row>
    <row r="258" spans="1:31" x14ac:dyDescent="0.25">
      <c r="A258" s="4">
        <v>44059</v>
      </c>
      <c r="B258">
        <v>228</v>
      </c>
      <c r="C258">
        <v>4.1428571428571432</v>
      </c>
      <c r="D258">
        <v>0.7</v>
      </c>
      <c r="E258">
        <f t="shared" si="30"/>
        <v>105</v>
      </c>
      <c r="F258">
        <v>0.5</v>
      </c>
      <c r="G258">
        <f t="shared" si="31"/>
        <v>52.5</v>
      </c>
      <c r="H258">
        <f t="shared" si="37"/>
        <v>8.6</v>
      </c>
      <c r="I258">
        <v>0</v>
      </c>
      <c r="K258">
        <f t="shared" si="38"/>
        <v>0</v>
      </c>
      <c r="L258">
        <f t="shared" si="32"/>
        <v>1</v>
      </c>
      <c r="M258">
        <f t="shared" si="33"/>
        <v>2.9</v>
      </c>
      <c r="N258">
        <f t="shared" si="34"/>
        <v>0</v>
      </c>
      <c r="O258" s="5">
        <f t="shared" si="35"/>
        <v>11.5</v>
      </c>
      <c r="P258">
        <f t="shared" si="36"/>
        <v>0</v>
      </c>
      <c r="S258" s="3">
        <v>44058</v>
      </c>
      <c r="T258">
        <v>227</v>
      </c>
      <c r="U258" t="s">
        <v>90</v>
      </c>
      <c r="V258">
        <v>0</v>
      </c>
      <c r="W258">
        <v>1</v>
      </c>
      <c r="X258">
        <v>2.9</v>
      </c>
      <c r="Y258">
        <v>8</v>
      </c>
      <c r="Z258">
        <v>0</v>
      </c>
      <c r="AA258">
        <v>8.6999999999999993</v>
      </c>
      <c r="AB258">
        <v>0</v>
      </c>
      <c r="AC258">
        <v>0</v>
      </c>
      <c r="AD258">
        <v>0</v>
      </c>
      <c r="AE258">
        <f t="shared" si="39"/>
        <v>4.1428571428571432</v>
      </c>
    </row>
    <row r="259" spans="1:31" x14ac:dyDescent="0.25">
      <c r="A259" s="4">
        <v>44060</v>
      </c>
      <c r="B259">
        <v>229</v>
      </c>
      <c r="C259">
        <v>4.1428571428571432</v>
      </c>
      <c r="D259">
        <v>0.7</v>
      </c>
      <c r="E259">
        <f t="shared" si="30"/>
        <v>105</v>
      </c>
      <c r="F259">
        <v>0.5</v>
      </c>
      <c r="G259">
        <f t="shared" si="31"/>
        <v>52.5</v>
      </c>
      <c r="H259">
        <f t="shared" si="37"/>
        <v>11.5</v>
      </c>
      <c r="I259">
        <v>3</v>
      </c>
      <c r="K259">
        <f t="shared" si="38"/>
        <v>0</v>
      </c>
      <c r="L259">
        <f t="shared" si="32"/>
        <v>1</v>
      </c>
      <c r="M259">
        <f t="shared" si="33"/>
        <v>2.9</v>
      </c>
      <c r="N259">
        <f t="shared" si="34"/>
        <v>0</v>
      </c>
      <c r="O259" s="5">
        <f t="shared" si="35"/>
        <v>11.4</v>
      </c>
      <c r="P259">
        <f t="shared" si="36"/>
        <v>0</v>
      </c>
      <c r="S259" s="3">
        <v>44059</v>
      </c>
      <c r="T259">
        <v>228</v>
      </c>
      <c r="U259" t="s">
        <v>90</v>
      </c>
      <c r="V259">
        <v>0</v>
      </c>
      <c r="W259">
        <v>1</v>
      </c>
      <c r="X259">
        <v>2.9</v>
      </c>
      <c r="Y259">
        <v>11</v>
      </c>
      <c r="Z259">
        <v>0</v>
      </c>
      <c r="AA259">
        <v>11.6</v>
      </c>
      <c r="AB259">
        <v>0</v>
      </c>
      <c r="AC259">
        <v>0</v>
      </c>
      <c r="AD259">
        <v>0</v>
      </c>
      <c r="AE259">
        <f t="shared" si="39"/>
        <v>4.1428571428571432</v>
      </c>
    </row>
    <row r="260" spans="1:31" x14ac:dyDescent="0.25">
      <c r="A260" s="4">
        <v>44061</v>
      </c>
      <c r="B260">
        <v>230</v>
      </c>
      <c r="C260">
        <v>4.1428571428571432</v>
      </c>
      <c r="D260">
        <v>0.7</v>
      </c>
      <c r="E260">
        <f t="shared" si="30"/>
        <v>105</v>
      </c>
      <c r="F260">
        <v>0.5</v>
      </c>
      <c r="G260">
        <f t="shared" si="31"/>
        <v>52.5</v>
      </c>
      <c r="H260">
        <f t="shared" si="37"/>
        <v>11.4</v>
      </c>
      <c r="I260">
        <v>0</v>
      </c>
      <c r="K260">
        <f t="shared" si="38"/>
        <v>0</v>
      </c>
      <c r="L260">
        <f t="shared" si="32"/>
        <v>1</v>
      </c>
      <c r="M260">
        <f t="shared" si="33"/>
        <v>2.9</v>
      </c>
      <c r="N260">
        <f t="shared" si="34"/>
        <v>0</v>
      </c>
      <c r="O260" s="5">
        <f t="shared" si="35"/>
        <v>14.3</v>
      </c>
      <c r="P260">
        <f t="shared" si="36"/>
        <v>0</v>
      </c>
      <c r="S260" s="3">
        <v>44060</v>
      </c>
      <c r="T260">
        <v>229</v>
      </c>
      <c r="U260" t="s">
        <v>90</v>
      </c>
      <c r="V260">
        <v>3</v>
      </c>
      <c r="W260">
        <v>1</v>
      </c>
      <c r="X260">
        <v>2.9</v>
      </c>
      <c r="Y260">
        <v>11</v>
      </c>
      <c r="Z260">
        <v>0</v>
      </c>
      <c r="AA260">
        <v>11.5</v>
      </c>
      <c r="AB260">
        <v>0</v>
      </c>
      <c r="AC260">
        <v>0</v>
      </c>
      <c r="AD260">
        <v>0</v>
      </c>
      <c r="AE260">
        <f t="shared" si="39"/>
        <v>4.1428571428571432</v>
      </c>
    </row>
    <row r="261" spans="1:31" x14ac:dyDescent="0.25">
      <c r="A261" s="4">
        <v>44062</v>
      </c>
      <c r="B261">
        <v>231</v>
      </c>
      <c r="C261">
        <v>4.1428571428571432</v>
      </c>
      <c r="D261">
        <v>0.7</v>
      </c>
      <c r="E261">
        <f t="shared" si="30"/>
        <v>105</v>
      </c>
      <c r="F261">
        <v>0.5</v>
      </c>
      <c r="G261">
        <f t="shared" si="31"/>
        <v>52.5</v>
      </c>
      <c r="H261">
        <f t="shared" si="37"/>
        <v>14.3</v>
      </c>
      <c r="I261">
        <v>0</v>
      </c>
      <c r="K261">
        <f t="shared" si="38"/>
        <v>0</v>
      </c>
      <c r="L261">
        <f t="shared" si="32"/>
        <v>1</v>
      </c>
      <c r="M261">
        <f t="shared" si="33"/>
        <v>2.9</v>
      </c>
      <c r="N261">
        <f t="shared" si="34"/>
        <v>0</v>
      </c>
      <c r="O261" s="5">
        <f t="shared" si="35"/>
        <v>17.2</v>
      </c>
      <c r="P261">
        <f t="shared" si="36"/>
        <v>0</v>
      </c>
      <c r="S261" s="3">
        <v>44061</v>
      </c>
      <c r="T261">
        <v>230</v>
      </c>
      <c r="U261" t="s">
        <v>90</v>
      </c>
      <c r="V261">
        <v>0</v>
      </c>
      <c r="W261">
        <v>1</v>
      </c>
      <c r="X261">
        <v>2.9</v>
      </c>
      <c r="Y261">
        <v>14</v>
      </c>
      <c r="Z261">
        <v>0</v>
      </c>
      <c r="AA261">
        <v>14.4</v>
      </c>
      <c r="AB261">
        <v>0</v>
      </c>
      <c r="AC261">
        <v>0</v>
      </c>
      <c r="AD261">
        <v>0</v>
      </c>
      <c r="AE261">
        <f t="shared" si="39"/>
        <v>4.1428571428571432</v>
      </c>
    </row>
    <row r="262" spans="1:31" x14ac:dyDescent="0.25">
      <c r="A262" s="4">
        <v>44063</v>
      </c>
      <c r="B262">
        <v>232</v>
      </c>
      <c r="C262">
        <v>4.1428571428571432</v>
      </c>
      <c r="D262">
        <v>0.7</v>
      </c>
      <c r="E262">
        <f t="shared" si="30"/>
        <v>105</v>
      </c>
      <c r="F262">
        <v>0.5</v>
      </c>
      <c r="G262">
        <f t="shared" si="31"/>
        <v>52.5</v>
      </c>
      <c r="H262">
        <f t="shared" si="37"/>
        <v>17.2</v>
      </c>
      <c r="I262">
        <v>0</v>
      </c>
      <c r="K262">
        <f t="shared" si="38"/>
        <v>0</v>
      </c>
      <c r="L262">
        <f t="shared" si="32"/>
        <v>1</v>
      </c>
      <c r="M262">
        <f t="shared" si="33"/>
        <v>2.9</v>
      </c>
      <c r="N262">
        <f t="shared" si="34"/>
        <v>0</v>
      </c>
      <c r="O262" s="5">
        <f t="shared" si="35"/>
        <v>20.099999999999998</v>
      </c>
      <c r="P262">
        <f t="shared" si="36"/>
        <v>0</v>
      </c>
      <c r="S262" s="3">
        <v>44062</v>
      </c>
      <c r="T262">
        <v>231</v>
      </c>
      <c r="U262" t="s">
        <v>90</v>
      </c>
      <c r="V262">
        <v>0</v>
      </c>
      <c r="W262">
        <v>1</v>
      </c>
      <c r="X262">
        <v>2.9</v>
      </c>
      <c r="Y262">
        <v>17</v>
      </c>
      <c r="Z262">
        <v>0</v>
      </c>
      <c r="AA262">
        <v>17.3</v>
      </c>
      <c r="AB262">
        <v>0</v>
      </c>
      <c r="AC262">
        <v>0</v>
      </c>
      <c r="AD262">
        <v>0</v>
      </c>
      <c r="AE262">
        <f t="shared" si="39"/>
        <v>4.1428571428571432</v>
      </c>
    </row>
    <row r="263" spans="1:31" x14ac:dyDescent="0.25">
      <c r="A263" s="4">
        <v>44064</v>
      </c>
      <c r="B263">
        <v>233</v>
      </c>
      <c r="C263">
        <v>3.8571428571428577</v>
      </c>
      <c r="D263">
        <v>0.7</v>
      </c>
      <c r="E263">
        <f t="shared" si="30"/>
        <v>105</v>
      </c>
      <c r="F263">
        <v>0.5</v>
      </c>
      <c r="G263">
        <f t="shared" si="31"/>
        <v>52.5</v>
      </c>
      <c r="H263">
        <f t="shared" si="37"/>
        <v>20.099999999999998</v>
      </c>
      <c r="I263">
        <v>0</v>
      </c>
      <c r="K263">
        <f t="shared" si="38"/>
        <v>0</v>
      </c>
      <c r="L263">
        <f t="shared" si="32"/>
        <v>1</v>
      </c>
      <c r="M263">
        <f t="shared" si="33"/>
        <v>2.7</v>
      </c>
      <c r="N263">
        <f t="shared" si="34"/>
        <v>0</v>
      </c>
      <c r="O263" s="5">
        <f t="shared" si="35"/>
        <v>22.799999999999997</v>
      </c>
      <c r="P263">
        <f t="shared" si="36"/>
        <v>0</v>
      </c>
      <c r="S263" s="3">
        <v>44063</v>
      </c>
      <c r="T263">
        <v>232</v>
      </c>
      <c r="U263" t="s">
        <v>90</v>
      </c>
      <c r="V263">
        <v>0</v>
      </c>
      <c r="W263">
        <v>1</v>
      </c>
      <c r="X263">
        <v>2.9</v>
      </c>
      <c r="Y263">
        <v>19</v>
      </c>
      <c r="Z263">
        <v>0</v>
      </c>
      <c r="AA263">
        <v>20.2</v>
      </c>
      <c r="AB263">
        <v>0</v>
      </c>
      <c r="AC263">
        <v>0</v>
      </c>
      <c r="AD263">
        <v>0</v>
      </c>
      <c r="AE263">
        <f t="shared" si="39"/>
        <v>4.1428571428571432</v>
      </c>
    </row>
    <row r="264" spans="1:31" x14ac:dyDescent="0.25">
      <c r="A264" s="4">
        <v>44065</v>
      </c>
      <c r="B264">
        <v>234</v>
      </c>
      <c r="C264">
        <v>3.8571428571428577</v>
      </c>
      <c r="D264">
        <v>0.7</v>
      </c>
      <c r="E264">
        <f t="shared" si="30"/>
        <v>105</v>
      </c>
      <c r="F264">
        <v>0.5</v>
      </c>
      <c r="G264">
        <f t="shared" si="31"/>
        <v>52.5</v>
      </c>
      <c r="H264">
        <f t="shared" si="37"/>
        <v>22.799999999999997</v>
      </c>
      <c r="I264">
        <v>0</v>
      </c>
      <c r="K264">
        <f t="shared" si="38"/>
        <v>0</v>
      </c>
      <c r="L264">
        <f t="shared" si="32"/>
        <v>1</v>
      </c>
      <c r="M264">
        <f t="shared" si="33"/>
        <v>2.7</v>
      </c>
      <c r="N264">
        <f t="shared" si="34"/>
        <v>0</v>
      </c>
      <c r="O264" s="5">
        <f t="shared" si="35"/>
        <v>25.499999999999996</v>
      </c>
      <c r="P264">
        <f t="shared" si="36"/>
        <v>0</v>
      </c>
      <c r="S264" s="3">
        <v>44064</v>
      </c>
      <c r="T264">
        <v>233</v>
      </c>
      <c r="U264" t="s">
        <v>90</v>
      </c>
      <c r="V264">
        <v>0</v>
      </c>
      <c r="W264">
        <v>1</v>
      </c>
      <c r="X264">
        <v>2.7</v>
      </c>
      <c r="Y264">
        <v>22</v>
      </c>
      <c r="Z264">
        <v>0</v>
      </c>
      <c r="AA264">
        <v>22.9</v>
      </c>
      <c r="AB264">
        <v>0</v>
      </c>
      <c r="AC264">
        <v>0</v>
      </c>
      <c r="AD264">
        <v>0</v>
      </c>
      <c r="AE264">
        <f t="shared" si="39"/>
        <v>3.8571428571428577</v>
      </c>
    </row>
    <row r="265" spans="1:31" x14ac:dyDescent="0.25">
      <c r="A265" s="4">
        <v>44066</v>
      </c>
      <c r="B265">
        <v>235</v>
      </c>
      <c r="C265">
        <v>3.8571428571428577</v>
      </c>
      <c r="D265">
        <v>0.7</v>
      </c>
      <c r="E265">
        <f t="shared" si="30"/>
        <v>105</v>
      </c>
      <c r="F265">
        <v>0.5</v>
      </c>
      <c r="G265">
        <f t="shared" si="31"/>
        <v>52.5</v>
      </c>
      <c r="H265">
        <f t="shared" si="37"/>
        <v>25.499999999999996</v>
      </c>
      <c r="I265">
        <v>4.5999999999999996</v>
      </c>
      <c r="K265">
        <f t="shared" si="38"/>
        <v>0</v>
      </c>
      <c r="L265">
        <f t="shared" si="32"/>
        <v>1</v>
      </c>
      <c r="M265">
        <f t="shared" si="33"/>
        <v>2.7</v>
      </c>
      <c r="N265">
        <f t="shared" si="34"/>
        <v>0</v>
      </c>
      <c r="O265" s="5">
        <f t="shared" si="35"/>
        <v>23.599999999999998</v>
      </c>
      <c r="P265">
        <f t="shared" si="36"/>
        <v>0</v>
      </c>
      <c r="S265" s="3">
        <v>44065</v>
      </c>
      <c r="T265">
        <v>234</v>
      </c>
      <c r="U265" t="s">
        <v>90</v>
      </c>
      <c r="V265">
        <v>0</v>
      </c>
      <c r="W265">
        <v>1</v>
      </c>
      <c r="X265">
        <v>2.7</v>
      </c>
      <c r="Y265">
        <v>24</v>
      </c>
      <c r="Z265">
        <v>0</v>
      </c>
      <c r="AA265">
        <v>25.6</v>
      </c>
      <c r="AB265">
        <v>0</v>
      </c>
      <c r="AC265">
        <v>0</v>
      </c>
      <c r="AD265">
        <v>0</v>
      </c>
      <c r="AE265">
        <f t="shared" si="39"/>
        <v>3.8571428571428577</v>
      </c>
    </row>
    <row r="266" spans="1:31" x14ac:dyDescent="0.25">
      <c r="A266" s="4">
        <v>44067</v>
      </c>
      <c r="B266">
        <v>236</v>
      </c>
      <c r="C266">
        <v>3.8571428571428577</v>
      </c>
      <c r="D266">
        <v>0.7</v>
      </c>
      <c r="E266">
        <f t="shared" si="30"/>
        <v>105</v>
      </c>
      <c r="F266">
        <v>0.5</v>
      </c>
      <c r="G266">
        <f t="shared" si="31"/>
        <v>52.5</v>
      </c>
      <c r="H266">
        <f t="shared" si="37"/>
        <v>23.599999999999998</v>
      </c>
      <c r="I266">
        <v>0</v>
      </c>
      <c r="K266">
        <f t="shared" si="38"/>
        <v>0</v>
      </c>
      <c r="L266">
        <f t="shared" si="32"/>
        <v>1</v>
      </c>
      <c r="M266">
        <f t="shared" si="33"/>
        <v>2.7</v>
      </c>
      <c r="N266">
        <f t="shared" si="34"/>
        <v>0</v>
      </c>
      <c r="O266" s="5">
        <f t="shared" si="35"/>
        <v>26.299999999999997</v>
      </c>
      <c r="P266">
        <f t="shared" si="36"/>
        <v>0</v>
      </c>
      <c r="S266" s="3">
        <v>44066</v>
      </c>
      <c r="T266">
        <v>235</v>
      </c>
      <c r="U266" t="s">
        <v>90</v>
      </c>
      <c r="V266">
        <v>4.5999999999999996</v>
      </c>
      <c r="W266">
        <v>1</v>
      </c>
      <c r="X266">
        <v>2.7</v>
      </c>
      <c r="Y266">
        <v>23</v>
      </c>
      <c r="Z266">
        <v>0</v>
      </c>
      <c r="AA266">
        <v>23.7</v>
      </c>
      <c r="AB266">
        <v>0</v>
      </c>
      <c r="AC266">
        <v>0</v>
      </c>
      <c r="AD266">
        <v>0</v>
      </c>
      <c r="AE266">
        <f t="shared" si="39"/>
        <v>3.8571428571428577</v>
      </c>
    </row>
    <row r="267" spans="1:31" x14ac:dyDescent="0.25">
      <c r="A267" s="4">
        <v>44068</v>
      </c>
      <c r="B267">
        <v>237</v>
      </c>
      <c r="C267">
        <v>3.8571428571428577</v>
      </c>
      <c r="D267">
        <v>0.7</v>
      </c>
      <c r="E267">
        <f t="shared" si="30"/>
        <v>105</v>
      </c>
      <c r="F267">
        <v>0.5</v>
      </c>
      <c r="G267">
        <f t="shared" si="31"/>
        <v>52.5</v>
      </c>
      <c r="H267">
        <f t="shared" si="37"/>
        <v>26.299999999999997</v>
      </c>
      <c r="I267">
        <v>0</v>
      </c>
      <c r="K267">
        <f t="shared" si="38"/>
        <v>0</v>
      </c>
      <c r="L267">
        <f t="shared" si="32"/>
        <v>1</v>
      </c>
      <c r="M267">
        <f t="shared" si="33"/>
        <v>2.7</v>
      </c>
      <c r="N267">
        <f t="shared" si="34"/>
        <v>0</v>
      </c>
      <c r="O267" s="5">
        <f t="shared" si="35"/>
        <v>28.999999999999996</v>
      </c>
      <c r="P267">
        <f t="shared" si="36"/>
        <v>0</v>
      </c>
      <c r="S267" s="3">
        <v>44067</v>
      </c>
      <c r="T267">
        <v>236</v>
      </c>
      <c r="U267" t="s">
        <v>90</v>
      </c>
      <c r="V267">
        <v>0</v>
      </c>
      <c r="W267">
        <v>1</v>
      </c>
      <c r="X267">
        <v>2.7</v>
      </c>
      <c r="Y267">
        <v>25</v>
      </c>
      <c r="Z267">
        <v>0</v>
      </c>
      <c r="AA267">
        <v>26.4</v>
      </c>
      <c r="AB267">
        <v>0</v>
      </c>
      <c r="AC267">
        <v>0</v>
      </c>
      <c r="AD267">
        <v>0</v>
      </c>
      <c r="AE267">
        <f t="shared" si="39"/>
        <v>3.8571428571428577</v>
      </c>
    </row>
    <row r="268" spans="1:31" x14ac:dyDescent="0.25">
      <c r="A268" s="4">
        <v>44069</v>
      </c>
      <c r="B268">
        <v>238</v>
      </c>
      <c r="C268">
        <v>3.8571428571428577</v>
      </c>
      <c r="D268">
        <v>0.7</v>
      </c>
      <c r="E268">
        <f t="shared" si="30"/>
        <v>105</v>
      </c>
      <c r="F268">
        <v>0.5</v>
      </c>
      <c r="G268">
        <f t="shared" si="31"/>
        <v>52.5</v>
      </c>
      <c r="H268">
        <f t="shared" si="37"/>
        <v>28.999999999999996</v>
      </c>
      <c r="I268">
        <v>0</v>
      </c>
      <c r="K268">
        <f t="shared" si="38"/>
        <v>0</v>
      </c>
      <c r="L268">
        <f t="shared" si="32"/>
        <v>1</v>
      </c>
      <c r="M268">
        <f t="shared" si="33"/>
        <v>2.7</v>
      </c>
      <c r="N268">
        <f t="shared" si="34"/>
        <v>0</v>
      </c>
      <c r="O268" s="5">
        <f t="shared" si="35"/>
        <v>31.699999999999996</v>
      </c>
      <c r="P268">
        <f t="shared" si="36"/>
        <v>0</v>
      </c>
      <c r="S268" s="3">
        <v>44068</v>
      </c>
      <c r="T268">
        <v>237</v>
      </c>
      <c r="U268" t="s">
        <v>90</v>
      </c>
      <c r="V268">
        <v>0</v>
      </c>
      <c r="W268">
        <v>1</v>
      </c>
      <c r="X268">
        <v>2.7</v>
      </c>
      <c r="Y268">
        <v>28</v>
      </c>
      <c r="Z268">
        <v>0</v>
      </c>
      <c r="AA268">
        <v>29.1</v>
      </c>
      <c r="AB268">
        <v>0</v>
      </c>
      <c r="AC268">
        <v>0</v>
      </c>
      <c r="AD268">
        <v>0</v>
      </c>
      <c r="AE268">
        <f t="shared" si="39"/>
        <v>3.8571428571428577</v>
      </c>
    </row>
    <row r="269" spans="1:31" x14ac:dyDescent="0.25">
      <c r="A269" s="4">
        <v>44070</v>
      </c>
      <c r="B269">
        <v>239</v>
      </c>
      <c r="C269">
        <v>3.8571428571428577</v>
      </c>
      <c r="D269">
        <v>0.7</v>
      </c>
      <c r="E269">
        <f t="shared" si="30"/>
        <v>105</v>
      </c>
      <c r="F269">
        <v>0.5</v>
      </c>
      <c r="G269">
        <f t="shared" si="31"/>
        <v>52.5</v>
      </c>
      <c r="H269">
        <f t="shared" si="37"/>
        <v>31.699999999999996</v>
      </c>
      <c r="I269">
        <v>4.5999999999999996</v>
      </c>
      <c r="K269">
        <f t="shared" si="38"/>
        <v>0</v>
      </c>
      <c r="L269">
        <f t="shared" si="32"/>
        <v>1</v>
      </c>
      <c r="M269">
        <f t="shared" si="33"/>
        <v>2.7</v>
      </c>
      <c r="N269">
        <f t="shared" si="34"/>
        <v>0</v>
      </c>
      <c r="O269" s="5">
        <f t="shared" si="35"/>
        <v>29.799999999999994</v>
      </c>
      <c r="P269">
        <f t="shared" si="36"/>
        <v>0</v>
      </c>
      <c r="S269" s="3">
        <v>44069</v>
      </c>
      <c r="T269">
        <v>238</v>
      </c>
      <c r="U269" t="s">
        <v>90</v>
      </c>
      <c r="V269">
        <v>0</v>
      </c>
      <c r="W269">
        <v>1</v>
      </c>
      <c r="X269">
        <v>2.7</v>
      </c>
      <c r="Y269">
        <v>30</v>
      </c>
      <c r="Z269">
        <v>0</v>
      </c>
      <c r="AA269">
        <v>31.8</v>
      </c>
      <c r="AB269">
        <v>0</v>
      </c>
      <c r="AC269">
        <v>0</v>
      </c>
      <c r="AD269">
        <v>0</v>
      </c>
      <c r="AE269">
        <f t="shared" si="39"/>
        <v>3.8571428571428577</v>
      </c>
    </row>
    <row r="270" spans="1:31" x14ac:dyDescent="0.25">
      <c r="A270" s="4">
        <v>44071</v>
      </c>
      <c r="B270">
        <v>240</v>
      </c>
      <c r="C270">
        <v>3.8571428571428577</v>
      </c>
      <c r="D270">
        <v>0.7</v>
      </c>
      <c r="E270">
        <f t="shared" si="30"/>
        <v>105</v>
      </c>
      <c r="F270">
        <v>0.5</v>
      </c>
      <c r="G270">
        <f t="shared" si="31"/>
        <v>52.5</v>
      </c>
      <c r="H270">
        <f t="shared" si="37"/>
        <v>29.799999999999994</v>
      </c>
      <c r="I270">
        <v>0</v>
      </c>
      <c r="K270">
        <f t="shared" si="38"/>
        <v>0</v>
      </c>
      <c r="L270">
        <f t="shared" si="32"/>
        <v>1</v>
      </c>
      <c r="M270">
        <f t="shared" si="33"/>
        <v>2.7</v>
      </c>
      <c r="N270">
        <f t="shared" si="34"/>
        <v>0</v>
      </c>
      <c r="O270" s="5">
        <f t="shared" si="35"/>
        <v>32.499999999999993</v>
      </c>
      <c r="P270">
        <f t="shared" si="36"/>
        <v>0</v>
      </c>
      <c r="S270" s="3">
        <v>44070</v>
      </c>
      <c r="T270">
        <v>239</v>
      </c>
      <c r="U270" t="s">
        <v>90</v>
      </c>
      <c r="V270">
        <v>4.5999999999999996</v>
      </c>
      <c r="W270">
        <v>1</v>
      </c>
      <c r="X270">
        <v>2.7</v>
      </c>
      <c r="Y270">
        <v>28</v>
      </c>
      <c r="Z270">
        <v>0</v>
      </c>
      <c r="AA270">
        <v>29.9</v>
      </c>
      <c r="AB270">
        <v>0</v>
      </c>
      <c r="AC270">
        <v>0</v>
      </c>
      <c r="AD270">
        <v>0</v>
      </c>
      <c r="AE270">
        <f t="shared" si="39"/>
        <v>3.8571428571428577</v>
      </c>
    </row>
    <row r="271" spans="1:31" x14ac:dyDescent="0.25">
      <c r="A271" s="4">
        <v>44072</v>
      </c>
      <c r="B271">
        <v>241</v>
      </c>
      <c r="C271">
        <v>3.8571428571428577</v>
      </c>
      <c r="D271">
        <v>0.7</v>
      </c>
      <c r="E271">
        <f t="shared" si="30"/>
        <v>105</v>
      </c>
      <c r="F271">
        <v>0.5</v>
      </c>
      <c r="G271">
        <f t="shared" si="31"/>
        <v>52.5</v>
      </c>
      <c r="H271">
        <f t="shared" si="37"/>
        <v>32.499999999999993</v>
      </c>
      <c r="I271">
        <v>0</v>
      </c>
      <c r="K271">
        <f t="shared" si="38"/>
        <v>0</v>
      </c>
      <c r="L271">
        <f t="shared" si="32"/>
        <v>1</v>
      </c>
      <c r="M271">
        <f t="shared" si="33"/>
        <v>2.7</v>
      </c>
      <c r="N271">
        <f t="shared" si="34"/>
        <v>0</v>
      </c>
      <c r="O271" s="5">
        <f t="shared" si="35"/>
        <v>35.199999999999996</v>
      </c>
      <c r="P271">
        <f t="shared" si="36"/>
        <v>0</v>
      </c>
      <c r="S271" s="3">
        <v>44071</v>
      </c>
      <c r="T271">
        <v>240</v>
      </c>
      <c r="U271" t="s">
        <v>90</v>
      </c>
      <c r="V271">
        <v>0</v>
      </c>
      <c r="W271">
        <v>1</v>
      </c>
      <c r="X271">
        <v>2.7</v>
      </c>
      <c r="Y271">
        <v>31</v>
      </c>
      <c r="Z271">
        <v>0</v>
      </c>
      <c r="AA271">
        <v>32.6</v>
      </c>
      <c r="AB271">
        <v>0</v>
      </c>
      <c r="AC271">
        <v>0</v>
      </c>
      <c r="AD271">
        <v>0</v>
      </c>
      <c r="AE271">
        <f t="shared" si="39"/>
        <v>3.8571428571428577</v>
      </c>
    </row>
    <row r="272" spans="1:31" x14ac:dyDescent="0.25">
      <c r="A272" s="4">
        <v>44073</v>
      </c>
      <c r="B272">
        <v>242</v>
      </c>
      <c r="C272">
        <v>3.8571428571428577</v>
      </c>
      <c r="D272">
        <v>0.7</v>
      </c>
      <c r="E272">
        <f t="shared" si="30"/>
        <v>105</v>
      </c>
      <c r="F272">
        <v>0.5</v>
      </c>
      <c r="G272">
        <f t="shared" si="31"/>
        <v>52.5</v>
      </c>
      <c r="H272">
        <f t="shared" si="37"/>
        <v>35.199999999999996</v>
      </c>
      <c r="I272">
        <v>0</v>
      </c>
      <c r="K272">
        <f t="shared" si="38"/>
        <v>0</v>
      </c>
      <c r="L272">
        <f t="shared" si="32"/>
        <v>1</v>
      </c>
      <c r="M272">
        <f t="shared" si="33"/>
        <v>2.7</v>
      </c>
      <c r="N272">
        <f t="shared" si="34"/>
        <v>0</v>
      </c>
      <c r="O272" s="5">
        <f t="shared" si="35"/>
        <v>37.9</v>
      </c>
      <c r="P272">
        <f t="shared" si="36"/>
        <v>0</v>
      </c>
      <c r="S272" s="3">
        <v>44072</v>
      </c>
      <c r="T272">
        <v>241</v>
      </c>
      <c r="U272" t="s">
        <v>90</v>
      </c>
      <c r="V272">
        <v>0</v>
      </c>
      <c r="W272">
        <v>1</v>
      </c>
      <c r="X272">
        <v>2.7</v>
      </c>
      <c r="Y272">
        <v>34</v>
      </c>
      <c r="Z272">
        <v>0</v>
      </c>
      <c r="AA272">
        <v>35.299999999999997</v>
      </c>
      <c r="AB272">
        <v>0</v>
      </c>
      <c r="AC272">
        <v>0</v>
      </c>
      <c r="AD272">
        <v>0</v>
      </c>
      <c r="AE272">
        <f t="shared" si="39"/>
        <v>3.8571428571428577</v>
      </c>
    </row>
    <row r="273" spans="1:31" x14ac:dyDescent="0.25">
      <c r="A273" s="4">
        <v>44074</v>
      </c>
      <c r="B273">
        <v>243</v>
      </c>
      <c r="C273">
        <v>3.8571428571428577</v>
      </c>
      <c r="D273">
        <v>0.7</v>
      </c>
      <c r="E273">
        <f t="shared" si="30"/>
        <v>105</v>
      </c>
      <c r="F273">
        <v>0.5</v>
      </c>
      <c r="G273">
        <f t="shared" si="31"/>
        <v>52.5</v>
      </c>
      <c r="H273">
        <f t="shared" si="37"/>
        <v>37.9</v>
      </c>
      <c r="I273">
        <v>0</v>
      </c>
      <c r="K273">
        <f t="shared" si="38"/>
        <v>0</v>
      </c>
      <c r="L273">
        <f t="shared" si="32"/>
        <v>1</v>
      </c>
      <c r="M273">
        <f t="shared" si="33"/>
        <v>2.7</v>
      </c>
      <c r="N273">
        <f t="shared" si="34"/>
        <v>0</v>
      </c>
      <c r="O273" s="5">
        <f t="shared" si="35"/>
        <v>40.6</v>
      </c>
      <c r="P273">
        <f t="shared" si="36"/>
        <v>0</v>
      </c>
      <c r="S273" s="3">
        <v>44073</v>
      </c>
      <c r="T273">
        <v>242</v>
      </c>
      <c r="U273" t="s">
        <v>90</v>
      </c>
      <c r="V273">
        <v>0</v>
      </c>
      <c r="W273">
        <v>1</v>
      </c>
      <c r="X273">
        <v>2.7</v>
      </c>
      <c r="Y273">
        <v>36</v>
      </c>
      <c r="Z273">
        <v>0</v>
      </c>
      <c r="AA273">
        <v>38</v>
      </c>
      <c r="AB273">
        <v>0</v>
      </c>
      <c r="AC273">
        <v>0</v>
      </c>
      <c r="AD273">
        <v>0</v>
      </c>
      <c r="AE273">
        <f t="shared" si="39"/>
        <v>3.8571428571428577</v>
      </c>
    </row>
    <row r="274" spans="1:31" x14ac:dyDescent="0.25">
      <c r="A274" s="4">
        <v>44075</v>
      </c>
      <c r="B274">
        <v>244</v>
      </c>
      <c r="C274">
        <v>3.5714285714285716</v>
      </c>
      <c r="D274">
        <v>0.7</v>
      </c>
      <c r="E274">
        <f t="shared" si="30"/>
        <v>105</v>
      </c>
      <c r="F274">
        <v>0.5</v>
      </c>
      <c r="G274">
        <f t="shared" si="31"/>
        <v>52.5</v>
      </c>
      <c r="H274">
        <f t="shared" si="37"/>
        <v>40.6</v>
      </c>
      <c r="I274">
        <v>0</v>
      </c>
      <c r="K274">
        <f t="shared" si="38"/>
        <v>0</v>
      </c>
      <c r="L274">
        <f t="shared" si="32"/>
        <v>1</v>
      </c>
      <c r="M274">
        <f t="shared" si="33"/>
        <v>2.5</v>
      </c>
      <c r="N274">
        <f t="shared" si="34"/>
        <v>0</v>
      </c>
      <c r="O274" s="5">
        <f t="shared" si="35"/>
        <v>43.1</v>
      </c>
      <c r="P274">
        <f t="shared" si="36"/>
        <v>0</v>
      </c>
      <c r="S274" s="3">
        <v>44074</v>
      </c>
      <c r="T274">
        <v>243</v>
      </c>
      <c r="U274" t="s">
        <v>90</v>
      </c>
      <c r="V274">
        <v>0</v>
      </c>
      <c r="W274">
        <v>1</v>
      </c>
      <c r="X274">
        <v>2.7</v>
      </c>
      <c r="Y274">
        <v>39</v>
      </c>
      <c r="Z274">
        <v>0</v>
      </c>
      <c r="AA274">
        <v>40.700000000000003</v>
      </c>
      <c r="AB274">
        <v>0</v>
      </c>
      <c r="AC274">
        <v>0</v>
      </c>
      <c r="AD274">
        <v>0</v>
      </c>
      <c r="AE274">
        <f t="shared" si="39"/>
        <v>3.8571428571428577</v>
      </c>
    </row>
    <row r="275" spans="1:31" x14ac:dyDescent="0.25">
      <c r="A275" s="4">
        <v>44076</v>
      </c>
      <c r="B275">
        <v>245</v>
      </c>
      <c r="C275">
        <v>3.5714285714285716</v>
      </c>
      <c r="D275">
        <v>0.7</v>
      </c>
      <c r="E275">
        <f t="shared" si="30"/>
        <v>105</v>
      </c>
      <c r="F275">
        <v>0.5</v>
      </c>
      <c r="G275">
        <f t="shared" si="31"/>
        <v>52.5</v>
      </c>
      <c r="H275">
        <f t="shared" si="37"/>
        <v>43.1</v>
      </c>
      <c r="I275">
        <v>0</v>
      </c>
      <c r="K275">
        <f t="shared" si="38"/>
        <v>0</v>
      </c>
      <c r="L275">
        <f t="shared" si="32"/>
        <v>1</v>
      </c>
      <c r="M275">
        <f t="shared" si="33"/>
        <v>2.5</v>
      </c>
      <c r="N275">
        <f t="shared" si="34"/>
        <v>0</v>
      </c>
      <c r="O275" s="5">
        <f t="shared" si="35"/>
        <v>45.6</v>
      </c>
      <c r="P275">
        <f t="shared" si="36"/>
        <v>0</v>
      </c>
      <c r="S275" s="3">
        <v>44075</v>
      </c>
      <c r="T275">
        <v>244</v>
      </c>
      <c r="U275" t="s">
        <v>90</v>
      </c>
      <c r="V275">
        <v>0</v>
      </c>
      <c r="W275">
        <v>1</v>
      </c>
      <c r="X275">
        <v>2.5</v>
      </c>
      <c r="Y275">
        <v>41</v>
      </c>
      <c r="Z275">
        <v>0</v>
      </c>
      <c r="AA275">
        <v>43.3</v>
      </c>
      <c r="AB275">
        <v>0</v>
      </c>
      <c r="AC275">
        <v>0</v>
      </c>
      <c r="AD275">
        <v>0</v>
      </c>
      <c r="AE275">
        <f t="shared" si="39"/>
        <v>3.5714285714285716</v>
      </c>
    </row>
    <row r="276" spans="1:31" x14ac:dyDescent="0.25">
      <c r="A276" s="4">
        <v>44077</v>
      </c>
      <c r="B276">
        <v>246</v>
      </c>
      <c r="C276">
        <v>3.5714285714285716</v>
      </c>
      <c r="D276">
        <v>0.7</v>
      </c>
      <c r="E276">
        <f t="shared" si="30"/>
        <v>105</v>
      </c>
      <c r="F276">
        <v>0.5</v>
      </c>
      <c r="G276">
        <f t="shared" si="31"/>
        <v>52.5</v>
      </c>
      <c r="H276">
        <f t="shared" si="37"/>
        <v>45.6</v>
      </c>
      <c r="I276">
        <v>6.4</v>
      </c>
      <c r="K276">
        <f t="shared" si="38"/>
        <v>0</v>
      </c>
      <c r="L276">
        <f t="shared" si="32"/>
        <v>1</v>
      </c>
      <c r="M276">
        <f t="shared" si="33"/>
        <v>2.5</v>
      </c>
      <c r="N276">
        <f t="shared" si="34"/>
        <v>0</v>
      </c>
      <c r="O276" s="5">
        <f t="shared" si="35"/>
        <v>41.7</v>
      </c>
      <c r="P276">
        <f t="shared" si="36"/>
        <v>0</v>
      </c>
      <c r="S276" s="3">
        <v>44076</v>
      </c>
      <c r="T276">
        <v>245</v>
      </c>
      <c r="U276" t="s">
        <v>90</v>
      </c>
      <c r="V276">
        <v>0</v>
      </c>
      <c r="W276">
        <v>1</v>
      </c>
      <c r="X276">
        <v>2.5</v>
      </c>
      <c r="Y276">
        <v>44</v>
      </c>
      <c r="Z276">
        <v>0</v>
      </c>
      <c r="AA276">
        <v>45.8</v>
      </c>
      <c r="AB276">
        <v>0</v>
      </c>
      <c r="AC276">
        <v>0</v>
      </c>
      <c r="AD276">
        <v>0</v>
      </c>
      <c r="AE276">
        <f t="shared" si="39"/>
        <v>3.5714285714285716</v>
      </c>
    </row>
    <row r="277" spans="1:31" x14ac:dyDescent="0.25">
      <c r="A277" s="4">
        <v>44078</v>
      </c>
      <c r="B277">
        <v>247</v>
      </c>
      <c r="C277">
        <v>3.5714285714285716</v>
      </c>
      <c r="D277">
        <v>0.7</v>
      </c>
      <c r="E277">
        <f t="shared" si="30"/>
        <v>105</v>
      </c>
      <c r="F277">
        <v>0.5</v>
      </c>
      <c r="G277">
        <f t="shared" si="31"/>
        <v>52.5</v>
      </c>
      <c r="H277">
        <f t="shared" si="37"/>
        <v>41.7</v>
      </c>
      <c r="I277">
        <v>0</v>
      </c>
      <c r="K277">
        <f t="shared" si="38"/>
        <v>0</v>
      </c>
      <c r="L277">
        <f t="shared" si="32"/>
        <v>1</v>
      </c>
      <c r="M277">
        <f t="shared" si="33"/>
        <v>2.5</v>
      </c>
      <c r="N277">
        <f t="shared" si="34"/>
        <v>0</v>
      </c>
      <c r="O277" s="5">
        <f t="shared" si="35"/>
        <v>44.2</v>
      </c>
      <c r="P277">
        <f t="shared" si="36"/>
        <v>0</v>
      </c>
      <c r="S277" s="3">
        <v>44077</v>
      </c>
      <c r="T277">
        <v>246</v>
      </c>
      <c r="U277" t="s">
        <v>90</v>
      </c>
      <c r="V277">
        <v>6.4</v>
      </c>
      <c r="W277">
        <v>1</v>
      </c>
      <c r="X277">
        <v>2.5</v>
      </c>
      <c r="Y277">
        <v>40</v>
      </c>
      <c r="Z277">
        <v>0</v>
      </c>
      <c r="AA277">
        <v>41.8</v>
      </c>
      <c r="AB277">
        <v>0</v>
      </c>
      <c r="AC277">
        <v>0</v>
      </c>
      <c r="AD277">
        <v>0</v>
      </c>
      <c r="AE277">
        <f t="shared" si="39"/>
        <v>3.5714285714285716</v>
      </c>
    </row>
    <row r="278" spans="1:31" x14ac:dyDescent="0.25">
      <c r="A278" s="4">
        <v>44079</v>
      </c>
      <c r="B278">
        <v>248</v>
      </c>
      <c r="C278">
        <v>3.5714285714285716</v>
      </c>
      <c r="D278">
        <v>0.7</v>
      </c>
      <c r="E278">
        <f t="shared" si="30"/>
        <v>105</v>
      </c>
      <c r="F278">
        <v>0.5</v>
      </c>
      <c r="G278">
        <f t="shared" si="31"/>
        <v>52.5</v>
      </c>
      <c r="H278">
        <f t="shared" si="37"/>
        <v>44.2</v>
      </c>
      <c r="I278">
        <v>0</v>
      </c>
      <c r="K278">
        <f t="shared" si="38"/>
        <v>0</v>
      </c>
      <c r="L278">
        <f t="shared" si="32"/>
        <v>1</v>
      </c>
      <c r="M278">
        <f t="shared" si="33"/>
        <v>2.5</v>
      </c>
      <c r="N278">
        <f t="shared" si="34"/>
        <v>0</v>
      </c>
      <c r="O278" s="5">
        <f t="shared" si="35"/>
        <v>46.7</v>
      </c>
      <c r="P278">
        <f t="shared" si="36"/>
        <v>0</v>
      </c>
      <c r="S278" s="3">
        <v>44078</v>
      </c>
      <c r="T278">
        <v>247</v>
      </c>
      <c r="U278" t="s">
        <v>90</v>
      </c>
      <c r="V278">
        <v>0</v>
      </c>
      <c r="W278">
        <v>1</v>
      </c>
      <c r="X278">
        <v>2.5</v>
      </c>
      <c r="Y278">
        <v>42</v>
      </c>
      <c r="Z278">
        <v>0</v>
      </c>
      <c r="AA278">
        <v>44.4</v>
      </c>
      <c r="AB278">
        <v>0</v>
      </c>
      <c r="AC278">
        <v>0</v>
      </c>
      <c r="AD278">
        <v>0</v>
      </c>
      <c r="AE278">
        <f t="shared" si="39"/>
        <v>3.5714285714285716</v>
      </c>
    </row>
    <row r="279" spans="1:31" x14ac:dyDescent="0.25">
      <c r="A279" s="4">
        <v>44080</v>
      </c>
      <c r="B279">
        <v>249</v>
      </c>
      <c r="C279">
        <v>3.5714285714285716</v>
      </c>
      <c r="D279">
        <v>0.7</v>
      </c>
      <c r="E279">
        <f t="shared" si="30"/>
        <v>105</v>
      </c>
      <c r="F279">
        <v>0.5</v>
      </c>
      <c r="G279">
        <f t="shared" si="31"/>
        <v>52.5</v>
      </c>
      <c r="H279">
        <f t="shared" si="37"/>
        <v>46.7</v>
      </c>
      <c r="I279">
        <v>0</v>
      </c>
      <c r="K279">
        <f t="shared" si="38"/>
        <v>0</v>
      </c>
      <c r="L279">
        <f t="shared" si="32"/>
        <v>1</v>
      </c>
      <c r="M279">
        <f t="shared" si="33"/>
        <v>2.5</v>
      </c>
      <c r="N279">
        <f t="shared" si="34"/>
        <v>0</v>
      </c>
      <c r="O279" s="5">
        <f t="shared" si="35"/>
        <v>49.2</v>
      </c>
      <c r="P279">
        <f t="shared" si="36"/>
        <v>0</v>
      </c>
      <c r="S279" s="3">
        <v>44079</v>
      </c>
      <c r="T279">
        <v>248</v>
      </c>
      <c r="U279" t="s">
        <v>90</v>
      </c>
      <c r="V279">
        <v>0</v>
      </c>
      <c r="W279">
        <v>1</v>
      </c>
      <c r="X279">
        <v>2.5</v>
      </c>
      <c r="Y279">
        <v>45</v>
      </c>
      <c r="Z279">
        <v>0</v>
      </c>
      <c r="AA279">
        <v>46.9</v>
      </c>
      <c r="AB279">
        <v>0</v>
      </c>
      <c r="AC279">
        <v>0</v>
      </c>
      <c r="AD279">
        <v>0</v>
      </c>
      <c r="AE279">
        <f t="shared" si="39"/>
        <v>3.5714285714285716</v>
      </c>
    </row>
    <row r="280" spans="1:31" x14ac:dyDescent="0.25">
      <c r="A280" s="4">
        <v>44081</v>
      </c>
      <c r="B280">
        <v>250</v>
      </c>
      <c r="C280">
        <v>3.5714285714285716</v>
      </c>
      <c r="D280">
        <v>0.7</v>
      </c>
      <c r="E280">
        <f t="shared" si="30"/>
        <v>105</v>
      </c>
      <c r="F280">
        <v>0.5</v>
      </c>
      <c r="G280">
        <f t="shared" si="31"/>
        <v>52.5</v>
      </c>
      <c r="H280">
        <f t="shared" si="37"/>
        <v>49.2</v>
      </c>
      <c r="I280">
        <v>6.4</v>
      </c>
      <c r="K280">
        <f t="shared" si="38"/>
        <v>0</v>
      </c>
      <c r="L280">
        <f t="shared" si="32"/>
        <v>1</v>
      </c>
      <c r="M280">
        <f t="shared" si="33"/>
        <v>2.5</v>
      </c>
      <c r="N280">
        <f t="shared" si="34"/>
        <v>0</v>
      </c>
      <c r="O280" s="5">
        <f t="shared" si="35"/>
        <v>45.300000000000004</v>
      </c>
      <c r="P280">
        <f t="shared" si="36"/>
        <v>0</v>
      </c>
      <c r="S280" s="3">
        <v>44080</v>
      </c>
      <c r="T280">
        <v>249</v>
      </c>
      <c r="U280" t="s">
        <v>90</v>
      </c>
      <c r="V280">
        <v>0</v>
      </c>
      <c r="W280">
        <v>1</v>
      </c>
      <c r="X280">
        <v>2.5</v>
      </c>
      <c r="Y280">
        <v>47</v>
      </c>
      <c r="Z280">
        <v>0</v>
      </c>
      <c r="AA280">
        <v>49.4</v>
      </c>
      <c r="AB280">
        <v>0</v>
      </c>
      <c r="AC280">
        <v>0</v>
      </c>
      <c r="AD280">
        <v>0</v>
      </c>
      <c r="AE280">
        <f t="shared" si="39"/>
        <v>3.5714285714285716</v>
      </c>
    </row>
    <row r="281" spans="1:31" x14ac:dyDescent="0.25">
      <c r="A281" s="4">
        <v>44082</v>
      </c>
      <c r="B281">
        <v>251</v>
      </c>
      <c r="C281">
        <v>3.5714285714285716</v>
      </c>
      <c r="D281">
        <v>0.7</v>
      </c>
      <c r="E281">
        <f t="shared" si="30"/>
        <v>105</v>
      </c>
      <c r="F281">
        <v>0.5</v>
      </c>
      <c r="G281">
        <f t="shared" si="31"/>
        <v>52.5</v>
      </c>
      <c r="H281">
        <f t="shared" si="37"/>
        <v>45.300000000000004</v>
      </c>
      <c r="I281">
        <v>0</v>
      </c>
      <c r="K281">
        <f t="shared" si="38"/>
        <v>0</v>
      </c>
      <c r="L281">
        <f t="shared" si="32"/>
        <v>1</v>
      </c>
      <c r="M281">
        <f t="shared" si="33"/>
        <v>2.5</v>
      </c>
      <c r="N281">
        <f t="shared" si="34"/>
        <v>0</v>
      </c>
      <c r="O281" s="5">
        <f t="shared" si="35"/>
        <v>47.800000000000004</v>
      </c>
      <c r="P281">
        <f t="shared" si="36"/>
        <v>0</v>
      </c>
      <c r="S281" s="3">
        <v>44081</v>
      </c>
      <c r="T281">
        <v>250</v>
      </c>
      <c r="U281" t="s">
        <v>90</v>
      </c>
      <c r="V281">
        <v>6.4</v>
      </c>
      <c r="W281">
        <v>1</v>
      </c>
      <c r="X281">
        <v>2.5</v>
      </c>
      <c r="Y281">
        <v>43</v>
      </c>
      <c r="Z281">
        <v>0</v>
      </c>
      <c r="AA281">
        <v>45.5</v>
      </c>
      <c r="AB281">
        <v>0</v>
      </c>
      <c r="AC281">
        <v>0</v>
      </c>
      <c r="AD281">
        <v>0</v>
      </c>
      <c r="AE281">
        <f t="shared" si="39"/>
        <v>3.5714285714285716</v>
      </c>
    </row>
    <row r="282" spans="1:31" x14ac:dyDescent="0.25">
      <c r="A282" s="4">
        <v>44083</v>
      </c>
      <c r="B282">
        <v>252</v>
      </c>
      <c r="C282">
        <v>3.5714285714285716</v>
      </c>
      <c r="D282">
        <v>0.7</v>
      </c>
      <c r="E282">
        <f t="shared" si="30"/>
        <v>105</v>
      </c>
      <c r="F282">
        <v>0.5</v>
      </c>
      <c r="G282">
        <f t="shared" si="31"/>
        <v>52.5</v>
      </c>
      <c r="H282">
        <f t="shared" si="37"/>
        <v>47.800000000000004</v>
      </c>
      <c r="I282">
        <v>0</v>
      </c>
      <c r="K282">
        <f t="shared" si="38"/>
        <v>0</v>
      </c>
      <c r="L282">
        <f t="shared" si="32"/>
        <v>1</v>
      </c>
      <c r="M282">
        <f t="shared" si="33"/>
        <v>2.5</v>
      </c>
      <c r="N282">
        <f t="shared" si="34"/>
        <v>0</v>
      </c>
      <c r="O282" s="5">
        <f t="shared" si="35"/>
        <v>50.300000000000004</v>
      </c>
      <c r="P282">
        <f t="shared" si="36"/>
        <v>0</v>
      </c>
      <c r="S282" s="3">
        <v>44082</v>
      </c>
      <c r="T282">
        <v>251</v>
      </c>
      <c r="U282" t="s">
        <v>90</v>
      </c>
      <c r="V282">
        <v>0</v>
      </c>
      <c r="W282">
        <v>1</v>
      </c>
      <c r="X282">
        <v>2.5</v>
      </c>
      <c r="Y282">
        <v>46</v>
      </c>
      <c r="Z282">
        <v>0</v>
      </c>
      <c r="AA282">
        <v>48</v>
      </c>
      <c r="AB282">
        <v>0</v>
      </c>
      <c r="AC282">
        <v>0</v>
      </c>
      <c r="AD282">
        <v>0</v>
      </c>
      <c r="AE282">
        <f t="shared" si="39"/>
        <v>3.5714285714285716</v>
      </c>
    </row>
    <row r="283" spans="1:31" x14ac:dyDescent="0.25">
      <c r="A283" s="4">
        <v>44084</v>
      </c>
      <c r="B283">
        <v>253</v>
      </c>
      <c r="C283">
        <v>3.5714285714285716</v>
      </c>
      <c r="D283">
        <v>0.7</v>
      </c>
      <c r="E283">
        <f t="shared" si="30"/>
        <v>105</v>
      </c>
      <c r="F283">
        <v>0.5</v>
      </c>
      <c r="G283">
        <f t="shared" si="31"/>
        <v>52.5</v>
      </c>
      <c r="H283">
        <f t="shared" si="37"/>
        <v>50.300000000000004</v>
      </c>
      <c r="I283">
        <v>0</v>
      </c>
      <c r="K283">
        <f t="shared" si="38"/>
        <v>0</v>
      </c>
      <c r="L283">
        <f t="shared" si="32"/>
        <v>0.99428571428571422</v>
      </c>
      <c r="M283">
        <f t="shared" si="33"/>
        <v>2.5</v>
      </c>
      <c r="N283">
        <f t="shared" si="34"/>
        <v>0</v>
      </c>
      <c r="O283" s="5">
        <f t="shared" si="35"/>
        <v>52.800000000000004</v>
      </c>
      <c r="P283">
        <f t="shared" si="36"/>
        <v>0</v>
      </c>
      <c r="S283" s="3">
        <v>44083</v>
      </c>
      <c r="T283">
        <v>252</v>
      </c>
      <c r="U283" t="s">
        <v>90</v>
      </c>
      <c r="V283">
        <v>0</v>
      </c>
      <c r="W283">
        <v>1</v>
      </c>
      <c r="X283">
        <v>2.5</v>
      </c>
      <c r="Y283">
        <v>48</v>
      </c>
      <c r="Z283">
        <v>0</v>
      </c>
      <c r="AA283">
        <v>50.5</v>
      </c>
      <c r="AB283">
        <v>0</v>
      </c>
      <c r="AC283">
        <v>0</v>
      </c>
      <c r="AD283">
        <v>0</v>
      </c>
      <c r="AE283">
        <f t="shared" si="39"/>
        <v>3.5714285714285716</v>
      </c>
    </row>
    <row r="284" spans="1:31" x14ac:dyDescent="0.25">
      <c r="A284" s="4">
        <v>44085</v>
      </c>
      <c r="B284">
        <v>254</v>
      </c>
      <c r="C284">
        <v>3.2857142857142856</v>
      </c>
      <c r="D284">
        <v>0.7</v>
      </c>
      <c r="E284">
        <f t="shared" si="30"/>
        <v>105</v>
      </c>
      <c r="F284">
        <v>0.5</v>
      </c>
      <c r="G284">
        <f t="shared" si="31"/>
        <v>52.5</v>
      </c>
      <c r="H284">
        <f t="shared" si="37"/>
        <v>52.800000000000004</v>
      </c>
      <c r="I284">
        <v>0</v>
      </c>
      <c r="K284">
        <f t="shared" si="38"/>
        <v>52.800000000000004</v>
      </c>
      <c r="L284">
        <f t="shared" si="32"/>
        <v>1</v>
      </c>
      <c r="M284">
        <f t="shared" si="33"/>
        <v>2.2999999999999998</v>
      </c>
      <c r="N284">
        <f t="shared" si="34"/>
        <v>0</v>
      </c>
      <c r="O284" s="5">
        <f t="shared" si="35"/>
        <v>2.2999999999999998</v>
      </c>
      <c r="P284">
        <f t="shared" si="36"/>
        <v>75.428571428571445</v>
      </c>
      <c r="S284" s="3">
        <v>44084</v>
      </c>
      <c r="T284">
        <v>253</v>
      </c>
      <c r="U284" t="s">
        <v>90</v>
      </c>
      <c r="V284">
        <v>0</v>
      </c>
      <c r="W284">
        <v>1</v>
      </c>
      <c r="X284">
        <v>2.5</v>
      </c>
      <c r="Y284">
        <v>50</v>
      </c>
      <c r="Z284">
        <v>53</v>
      </c>
      <c r="AA284">
        <v>0</v>
      </c>
      <c r="AB284">
        <v>0</v>
      </c>
      <c r="AC284">
        <v>75.7</v>
      </c>
      <c r="AD284">
        <v>8.76</v>
      </c>
      <c r="AE284">
        <f t="shared" si="39"/>
        <v>3.5714285714285716</v>
      </c>
    </row>
    <row r="285" spans="1:31" x14ac:dyDescent="0.25">
      <c r="A285" s="4">
        <v>44086</v>
      </c>
      <c r="B285">
        <v>255</v>
      </c>
      <c r="C285">
        <v>3.2857142857142856</v>
      </c>
      <c r="D285">
        <v>0.7</v>
      </c>
      <c r="E285">
        <f t="shared" si="30"/>
        <v>105</v>
      </c>
      <c r="F285">
        <v>0.5</v>
      </c>
      <c r="G285">
        <f t="shared" si="31"/>
        <v>52.5</v>
      </c>
      <c r="H285">
        <f t="shared" si="37"/>
        <v>2.2999999999999998</v>
      </c>
      <c r="I285">
        <v>0</v>
      </c>
      <c r="K285">
        <f t="shared" si="38"/>
        <v>0</v>
      </c>
      <c r="L285">
        <f t="shared" si="32"/>
        <v>1</v>
      </c>
      <c r="M285">
        <f t="shared" si="33"/>
        <v>2.2999999999999998</v>
      </c>
      <c r="N285">
        <f t="shared" si="34"/>
        <v>0</v>
      </c>
      <c r="O285" s="5">
        <f t="shared" si="35"/>
        <v>4.5999999999999996</v>
      </c>
      <c r="P285">
        <f t="shared" si="36"/>
        <v>0</v>
      </c>
      <c r="S285" s="3">
        <v>44085</v>
      </c>
      <c r="T285">
        <v>254</v>
      </c>
      <c r="U285" t="s">
        <v>90</v>
      </c>
      <c r="V285">
        <v>0</v>
      </c>
      <c r="W285">
        <v>1</v>
      </c>
      <c r="X285">
        <v>2.2999999999999998</v>
      </c>
      <c r="Y285">
        <v>2</v>
      </c>
      <c r="Z285">
        <v>0</v>
      </c>
      <c r="AA285">
        <v>2.2999999999999998</v>
      </c>
      <c r="AB285">
        <v>0</v>
      </c>
      <c r="AC285">
        <v>0</v>
      </c>
      <c r="AD285">
        <v>0</v>
      </c>
      <c r="AE285">
        <f t="shared" si="39"/>
        <v>3.2857142857142856</v>
      </c>
    </row>
    <row r="286" spans="1:31" x14ac:dyDescent="0.25">
      <c r="A286" s="4">
        <v>44087</v>
      </c>
      <c r="B286">
        <v>256</v>
      </c>
      <c r="C286">
        <v>3.2857142857142856</v>
      </c>
      <c r="D286">
        <v>0.7</v>
      </c>
      <c r="E286">
        <f t="shared" si="30"/>
        <v>105</v>
      </c>
      <c r="F286">
        <v>0.5</v>
      </c>
      <c r="G286">
        <f t="shared" si="31"/>
        <v>52.5</v>
      </c>
      <c r="H286">
        <f t="shared" si="37"/>
        <v>4.5999999999999996</v>
      </c>
      <c r="I286">
        <v>8</v>
      </c>
      <c r="K286">
        <f t="shared" si="38"/>
        <v>0</v>
      </c>
      <c r="L286">
        <f t="shared" si="32"/>
        <v>1</v>
      </c>
      <c r="M286">
        <f t="shared" si="33"/>
        <v>2.2999999999999998</v>
      </c>
      <c r="N286">
        <f t="shared" si="34"/>
        <v>1.1000000000000005</v>
      </c>
      <c r="O286" s="5">
        <f t="shared" si="35"/>
        <v>0</v>
      </c>
      <c r="P286">
        <f t="shared" si="36"/>
        <v>0</v>
      </c>
      <c r="S286" s="3">
        <v>44086</v>
      </c>
      <c r="T286">
        <v>255</v>
      </c>
      <c r="U286" t="s">
        <v>90</v>
      </c>
      <c r="V286">
        <v>0</v>
      </c>
      <c r="W286">
        <v>1</v>
      </c>
      <c r="X286">
        <v>2.2999999999999998</v>
      </c>
      <c r="Y286">
        <v>4</v>
      </c>
      <c r="Z286">
        <v>0</v>
      </c>
      <c r="AA286">
        <v>4.5999999999999996</v>
      </c>
      <c r="AB286">
        <v>0</v>
      </c>
      <c r="AC286">
        <v>0</v>
      </c>
      <c r="AD286">
        <v>0</v>
      </c>
      <c r="AE286">
        <f t="shared" si="39"/>
        <v>3.2857142857142856</v>
      </c>
    </row>
    <row r="287" spans="1:31" x14ac:dyDescent="0.25">
      <c r="A287" s="4">
        <v>44088</v>
      </c>
      <c r="B287">
        <v>257</v>
      </c>
      <c r="C287">
        <v>3.2857142857142856</v>
      </c>
      <c r="D287">
        <v>0.7</v>
      </c>
      <c r="E287">
        <f t="shared" si="30"/>
        <v>105</v>
      </c>
      <c r="F287">
        <v>0.5</v>
      </c>
      <c r="G287">
        <f t="shared" si="31"/>
        <v>52.5</v>
      </c>
      <c r="H287">
        <f t="shared" si="37"/>
        <v>0</v>
      </c>
      <c r="I287">
        <v>0</v>
      </c>
      <c r="K287">
        <f t="shared" si="38"/>
        <v>0</v>
      </c>
      <c r="L287">
        <f t="shared" si="32"/>
        <v>1</v>
      </c>
      <c r="M287">
        <f t="shared" si="33"/>
        <v>2.2999999999999998</v>
      </c>
      <c r="N287">
        <f t="shared" si="34"/>
        <v>0</v>
      </c>
      <c r="O287" s="5">
        <f t="shared" si="35"/>
        <v>2.2999999999999998</v>
      </c>
      <c r="P287">
        <f t="shared" si="36"/>
        <v>0</v>
      </c>
      <c r="S287" s="3">
        <v>44087</v>
      </c>
      <c r="T287">
        <v>256</v>
      </c>
      <c r="U287" t="s">
        <v>90</v>
      </c>
      <c r="V287">
        <v>8</v>
      </c>
      <c r="W287">
        <v>1</v>
      </c>
      <c r="X287">
        <v>2.2999999999999998</v>
      </c>
      <c r="Y287">
        <v>2</v>
      </c>
      <c r="Z287">
        <v>0</v>
      </c>
      <c r="AA287">
        <v>2.2999999999999998</v>
      </c>
      <c r="AB287">
        <v>0</v>
      </c>
      <c r="AC287">
        <v>0</v>
      </c>
      <c r="AD287">
        <v>0</v>
      </c>
      <c r="AE287">
        <f t="shared" si="39"/>
        <v>3.2857142857142856</v>
      </c>
    </row>
    <row r="288" spans="1:31" x14ac:dyDescent="0.25">
      <c r="A288" s="4">
        <v>44089</v>
      </c>
      <c r="B288">
        <v>258</v>
      </c>
      <c r="C288">
        <v>3.2857142857142856</v>
      </c>
      <c r="D288">
        <v>0.7</v>
      </c>
      <c r="E288">
        <f t="shared" ref="E288:E351" si="40">150*D288</f>
        <v>105</v>
      </c>
      <c r="F288">
        <v>0.5</v>
      </c>
      <c r="G288">
        <f t="shared" ref="G288:G351" si="41">+E288*F288</f>
        <v>52.5</v>
      </c>
      <c r="H288">
        <f t="shared" si="37"/>
        <v>2.2999999999999998</v>
      </c>
      <c r="I288">
        <v>0</v>
      </c>
      <c r="K288">
        <f t="shared" si="38"/>
        <v>0</v>
      </c>
      <c r="L288">
        <f t="shared" ref="L288:L351" si="42">+IF((E288-O288)/((1-F288)*E288)&gt;1,1,(E288-O288)/((1-F288)*E288))</f>
        <v>1</v>
      </c>
      <c r="M288">
        <f t="shared" ref="M288:M351" si="43">+C288*0.7</f>
        <v>2.2999999999999998</v>
      </c>
      <c r="N288">
        <f t="shared" ref="N288:N351" si="44">+IF(I288+K288-M288-H288&gt;0,I288+K288-M288-H288,0)</f>
        <v>0</v>
      </c>
      <c r="O288" s="5">
        <f t="shared" ref="O288:O351" si="45">IF(H288-I288-K288+M288+N288&lt;0,0,H288-I288-K288+M288+N288)</f>
        <v>4.5999999999999996</v>
      </c>
      <c r="P288">
        <f t="shared" ref="P288:P351" si="46">+K288/0.7</f>
        <v>0</v>
      </c>
      <c r="S288" s="3">
        <v>44088</v>
      </c>
      <c r="T288">
        <v>257</v>
      </c>
      <c r="U288" t="s">
        <v>90</v>
      </c>
      <c r="V288">
        <v>0</v>
      </c>
      <c r="W288">
        <v>1</v>
      </c>
      <c r="X288">
        <v>2.2999999999999998</v>
      </c>
      <c r="Y288">
        <v>4</v>
      </c>
      <c r="Z288">
        <v>0</v>
      </c>
      <c r="AA288">
        <v>4.5999999999999996</v>
      </c>
      <c r="AB288">
        <v>0</v>
      </c>
      <c r="AC288">
        <v>0</v>
      </c>
      <c r="AD288">
        <v>0</v>
      </c>
      <c r="AE288">
        <f t="shared" si="39"/>
        <v>3.2857142857142856</v>
      </c>
    </row>
    <row r="289" spans="1:31" x14ac:dyDescent="0.25">
      <c r="A289" s="4">
        <v>44090</v>
      </c>
      <c r="B289">
        <v>259</v>
      </c>
      <c r="C289">
        <v>3.2857142857142856</v>
      </c>
      <c r="D289">
        <v>0.7</v>
      </c>
      <c r="E289">
        <f t="shared" si="40"/>
        <v>105</v>
      </c>
      <c r="F289">
        <v>0.5</v>
      </c>
      <c r="G289">
        <f t="shared" si="41"/>
        <v>52.5</v>
      </c>
      <c r="H289">
        <f t="shared" ref="H289:H352" si="47">+O288</f>
        <v>4.5999999999999996</v>
      </c>
      <c r="I289">
        <v>0</v>
      </c>
      <c r="K289">
        <f t="shared" ref="K289:K352" si="48">+IF(H288-I288-K288+M288+N288&gt;=G288,O288,0)</f>
        <v>0</v>
      </c>
      <c r="L289">
        <f t="shared" si="42"/>
        <v>1</v>
      </c>
      <c r="M289">
        <f t="shared" si="43"/>
        <v>2.2999999999999998</v>
      </c>
      <c r="N289">
        <f t="shared" si="44"/>
        <v>0</v>
      </c>
      <c r="O289" s="5">
        <f t="shared" si="45"/>
        <v>6.8999999999999995</v>
      </c>
      <c r="P289">
        <f t="shared" si="46"/>
        <v>0</v>
      </c>
      <c r="S289" s="3">
        <v>44089</v>
      </c>
      <c r="T289">
        <v>258</v>
      </c>
      <c r="U289" t="s">
        <v>90</v>
      </c>
      <c r="V289">
        <v>0</v>
      </c>
      <c r="W289">
        <v>1</v>
      </c>
      <c r="X289">
        <v>2.2999999999999998</v>
      </c>
      <c r="Y289">
        <v>7</v>
      </c>
      <c r="Z289">
        <v>0</v>
      </c>
      <c r="AA289">
        <v>6.9</v>
      </c>
      <c r="AB289">
        <v>0</v>
      </c>
      <c r="AC289">
        <v>0</v>
      </c>
      <c r="AD289">
        <v>0</v>
      </c>
      <c r="AE289">
        <f t="shared" ref="AE289:AE352" si="49">+X289/0.7</f>
        <v>3.2857142857142856</v>
      </c>
    </row>
    <row r="290" spans="1:31" x14ac:dyDescent="0.25">
      <c r="A290" s="4">
        <v>44091</v>
      </c>
      <c r="B290">
        <v>260</v>
      </c>
      <c r="C290">
        <v>3.2857142857142856</v>
      </c>
      <c r="D290">
        <v>0.7</v>
      </c>
      <c r="E290">
        <f t="shared" si="40"/>
        <v>105</v>
      </c>
      <c r="F290">
        <v>0.5</v>
      </c>
      <c r="G290">
        <f t="shared" si="41"/>
        <v>52.5</v>
      </c>
      <c r="H290">
        <f t="shared" si="47"/>
        <v>6.8999999999999995</v>
      </c>
      <c r="I290">
        <v>8</v>
      </c>
      <c r="K290">
        <f t="shared" si="48"/>
        <v>0</v>
      </c>
      <c r="L290">
        <f t="shared" si="42"/>
        <v>1</v>
      </c>
      <c r="M290">
        <f t="shared" si="43"/>
        <v>2.2999999999999998</v>
      </c>
      <c r="N290">
        <f t="shared" si="44"/>
        <v>0</v>
      </c>
      <c r="O290" s="5">
        <f t="shared" si="45"/>
        <v>1.1999999999999993</v>
      </c>
      <c r="P290">
        <f t="shared" si="46"/>
        <v>0</v>
      </c>
      <c r="S290" s="3">
        <v>44090</v>
      </c>
      <c r="T290">
        <v>259</v>
      </c>
      <c r="U290" t="s">
        <v>90</v>
      </c>
      <c r="V290">
        <v>0</v>
      </c>
      <c r="W290">
        <v>1</v>
      </c>
      <c r="X290">
        <v>2.2999999999999998</v>
      </c>
      <c r="Y290">
        <v>9</v>
      </c>
      <c r="Z290">
        <v>0</v>
      </c>
      <c r="AA290">
        <v>9.1999999999999993</v>
      </c>
      <c r="AB290">
        <v>0</v>
      </c>
      <c r="AC290">
        <v>0</v>
      </c>
      <c r="AD290">
        <v>0</v>
      </c>
      <c r="AE290">
        <f t="shared" si="49"/>
        <v>3.2857142857142856</v>
      </c>
    </row>
    <row r="291" spans="1:31" x14ac:dyDescent="0.25">
      <c r="A291" s="4">
        <v>44092</v>
      </c>
      <c r="B291">
        <v>261</v>
      </c>
      <c r="C291">
        <v>3.2857142857142856</v>
      </c>
      <c r="D291">
        <v>0.7</v>
      </c>
      <c r="E291">
        <f t="shared" si="40"/>
        <v>105</v>
      </c>
      <c r="F291">
        <v>0.5</v>
      </c>
      <c r="G291">
        <f t="shared" si="41"/>
        <v>52.5</v>
      </c>
      <c r="H291">
        <f t="shared" si="47"/>
        <v>1.1999999999999993</v>
      </c>
      <c r="I291">
        <v>0</v>
      </c>
      <c r="K291">
        <f t="shared" si="48"/>
        <v>0</v>
      </c>
      <c r="L291">
        <f t="shared" si="42"/>
        <v>1</v>
      </c>
      <c r="M291">
        <f t="shared" si="43"/>
        <v>2.2999999999999998</v>
      </c>
      <c r="N291">
        <f t="shared" si="44"/>
        <v>0</v>
      </c>
      <c r="O291" s="5">
        <f t="shared" si="45"/>
        <v>3.4999999999999991</v>
      </c>
      <c r="P291">
        <f t="shared" si="46"/>
        <v>0</v>
      </c>
      <c r="S291" s="3">
        <v>44091</v>
      </c>
      <c r="T291">
        <v>260</v>
      </c>
      <c r="U291" t="s">
        <v>90</v>
      </c>
      <c r="V291">
        <v>8</v>
      </c>
      <c r="W291">
        <v>1</v>
      </c>
      <c r="X291">
        <v>2.2999999999999998</v>
      </c>
      <c r="Y291">
        <v>3</v>
      </c>
      <c r="Z291">
        <v>0</v>
      </c>
      <c r="AA291">
        <v>3.6</v>
      </c>
      <c r="AB291">
        <v>0</v>
      </c>
      <c r="AC291">
        <v>0</v>
      </c>
      <c r="AD291">
        <v>0</v>
      </c>
      <c r="AE291">
        <f t="shared" si="49"/>
        <v>3.2857142857142856</v>
      </c>
    </row>
    <row r="292" spans="1:31" x14ac:dyDescent="0.25">
      <c r="A292" s="4">
        <v>44093</v>
      </c>
      <c r="B292">
        <v>262</v>
      </c>
      <c r="C292">
        <v>3.2857142857142856</v>
      </c>
      <c r="D292">
        <v>0.7</v>
      </c>
      <c r="E292">
        <f t="shared" si="40"/>
        <v>105</v>
      </c>
      <c r="F292">
        <v>0.5</v>
      </c>
      <c r="G292">
        <f t="shared" si="41"/>
        <v>52.5</v>
      </c>
      <c r="H292">
        <f t="shared" si="47"/>
        <v>3.4999999999999991</v>
      </c>
      <c r="I292">
        <v>0</v>
      </c>
      <c r="K292">
        <f t="shared" si="48"/>
        <v>0</v>
      </c>
      <c r="L292">
        <f t="shared" si="42"/>
        <v>1</v>
      </c>
      <c r="M292">
        <f t="shared" si="43"/>
        <v>2.2999999999999998</v>
      </c>
      <c r="N292">
        <f t="shared" si="44"/>
        <v>0</v>
      </c>
      <c r="O292" s="5">
        <f t="shared" si="45"/>
        <v>5.7999999999999989</v>
      </c>
      <c r="P292">
        <f t="shared" si="46"/>
        <v>0</v>
      </c>
      <c r="S292" s="3">
        <v>44092</v>
      </c>
      <c r="T292">
        <v>261</v>
      </c>
      <c r="U292" t="s">
        <v>90</v>
      </c>
      <c r="V292">
        <v>0</v>
      </c>
      <c r="W292">
        <v>1</v>
      </c>
      <c r="X292">
        <v>2.2999999999999998</v>
      </c>
      <c r="Y292">
        <v>6</v>
      </c>
      <c r="Z292">
        <v>0</v>
      </c>
      <c r="AA292">
        <v>5.9</v>
      </c>
      <c r="AB292">
        <v>0</v>
      </c>
      <c r="AC292">
        <v>0</v>
      </c>
      <c r="AD292">
        <v>0</v>
      </c>
      <c r="AE292">
        <f t="shared" si="49"/>
        <v>3.2857142857142856</v>
      </c>
    </row>
    <row r="293" spans="1:31" x14ac:dyDescent="0.25">
      <c r="A293" s="4">
        <v>44094</v>
      </c>
      <c r="B293">
        <v>263</v>
      </c>
      <c r="C293">
        <v>3.2857142857142856</v>
      </c>
      <c r="D293">
        <v>0.7</v>
      </c>
      <c r="E293">
        <f t="shared" si="40"/>
        <v>105</v>
      </c>
      <c r="F293">
        <v>0.5</v>
      </c>
      <c r="G293">
        <f t="shared" si="41"/>
        <v>52.5</v>
      </c>
      <c r="H293">
        <f t="shared" si="47"/>
        <v>5.7999999999999989</v>
      </c>
      <c r="I293">
        <v>0</v>
      </c>
      <c r="K293">
        <f t="shared" si="48"/>
        <v>0</v>
      </c>
      <c r="L293">
        <f t="shared" si="42"/>
        <v>1</v>
      </c>
      <c r="M293">
        <f t="shared" si="43"/>
        <v>2.2999999999999998</v>
      </c>
      <c r="N293">
        <f t="shared" si="44"/>
        <v>0</v>
      </c>
      <c r="O293" s="5">
        <f t="shared" si="45"/>
        <v>8.0999999999999979</v>
      </c>
      <c r="P293">
        <f t="shared" si="46"/>
        <v>0</v>
      </c>
      <c r="S293" s="3">
        <v>44093</v>
      </c>
      <c r="T293">
        <v>262</v>
      </c>
      <c r="U293" t="s">
        <v>90</v>
      </c>
      <c r="V293">
        <v>0</v>
      </c>
      <c r="W293">
        <v>1</v>
      </c>
      <c r="X293">
        <v>2.2999999999999998</v>
      </c>
      <c r="Y293">
        <v>8</v>
      </c>
      <c r="Z293">
        <v>0</v>
      </c>
      <c r="AA293">
        <v>8.1999999999999993</v>
      </c>
      <c r="AB293">
        <v>0</v>
      </c>
      <c r="AC293">
        <v>0</v>
      </c>
      <c r="AD293">
        <v>0</v>
      </c>
      <c r="AE293">
        <f t="shared" si="49"/>
        <v>3.2857142857142856</v>
      </c>
    </row>
    <row r="294" spans="1:31" x14ac:dyDescent="0.25">
      <c r="A294" s="4">
        <v>44095</v>
      </c>
      <c r="B294">
        <v>264</v>
      </c>
      <c r="C294">
        <v>3.0000000000000004</v>
      </c>
      <c r="D294">
        <v>0.7</v>
      </c>
      <c r="E294">
        <f t="shared" si="40"/>
        <v>105</v>
      </c>
      <c r="F294">
        <v>0.5</v>
      </c>
      <c r="G294">
        <f t="shared" si="41"/>
        <v>52.5</v>
      </c>
      <c r="H294">
        <f t="shared" si="47"/>
        <v>8.0999999999999979</v>
      </c>
      <c r="I294">
        <v>0</v>
      </c>
      <c r="K294">
        <f t="shared" si="48"/>
        <v>0</v>
      </c>
      <c r="L294">
        <f t="shared" si="42"/>
        <v>1</v>
      </c>
      <c r="M294">
        <f t="shared" si="43"/>
        <v>2.1</v>
      </c>
      <c r="N294">
        <f t="shared" si="44"/>
        <v>0</v>
      </c>
      <c r="O294" s="5">
        <f t="shared" si="45"/>
        <v>10.199999999999998</v>
      </c>
      <c r="P294">
        <f t="shared" si="46"/>
        <v>0</v>
      </c>
      <c r="S294" s="3">
        <v>44094</v>
      </c>
      <c r="T294">
        <v>263</v>
      </c>
      <c r="U294" t="s">
        <v>90</v>
      </c>
      <c r="V294">
        <v>0</v>
      </c>
      <c r="W294">
        <v>1</v>
      </c>
      <c r="X294">
        <v>2.2999999999999998</v>
      </c>
      <c r="Y294">
        <v>10</v>
      </c>
      <c r="Z294">
        <v>0</v>
      </c>
      <c r="AA294">
        <v>10.5</v>
      </c>
      <c r="AB294">
        <v>0</v>
      </c>
      <c r="AC294">
        <v>0</v>
      </c>
      <c r="AD294">
        <v>0</v>
      </c>
      <c r="AE294">
        <f t="shared" si="49"/>
        <v>3.2857142857142856</v>
      </c>
    </row>
    <row r="295" spans="1:31" x14ac:dyDescent="0.25">
      <c r="A295" s="4">
        <v>44096</v>
      </c>
      <c r="B295">
        <v>265</v>
      </c>
      <c r="C295">
        <v>3.0000000000000004</v>
      </c>
      <c r="D295">
        <v>0.7</v>
      </c>
      <c r="E295">
        <f t="shared" si="40"/>
        <v>105</v>
      </c>
      <c r="F295">
        <v>0.5</v>
      </c>
      <c r="G295">
        <f t="shared" si="41"/>
        <v>52.5</v>
      </c>
      <c r="H295">
        <f t="shared" si="47"/>
        <v>10.199999999999998</v>
      </c>
      <c r="I295">
        <v>0</v>
      </c>
      <c r="K295">
        <f t="shared" si="48"/>
        <v>0</v>
      </c>
      <c r="L295">
        <f t="shared" si="42"/>
        <v>1</v>
      </c>
      <c r="M295">
        <f t="shared" si="43"/>
        <v>2.1</v>
      </c>
      <c r="N295">
        <f t="shared" si="44"/>
        <v>0</v>
      </c>
      <c r="O295" s="5">
        <f t="shared" si="45"/>
        <v>12.299999999999997</v>
      </c>
      <c r="P295">
        <f t="shared" si="46"/>
        <v>0</v>
      </c>
      <c r="S295" s="3">
        <v>44095</v>
      </c>
      <c r="T295">
        <v>264</v>
      </c>
      <c r="U295" t="s">
        <v>90</v>
      </c>
      <c r="V295">
        <v>0</v>
      </c>
      <c r="W295">
        <v>1</v>
      </c>
      <c r="X295">
        <v>2.1</v>
      </c>
      <c r="Y295">
        <v>12</v>
      </c>
      <c r="Z295">
        <v>0</v>
      </c>
      <c r="AA295">
        <v>12.6</v>
      </c>
      <c r="AB295">
        <v>0</v>
      </c>
      <c r="AC295">
        <v>0</v>
      </c>
      <c r="AD295">
        <v>0</v>
      </c>
      <c r="AE295">
        <f t="shared" si="49"/>
        <v>3.0000000000000004</v>
      </c>
    </row>
    <row r="296" spans="1:31" x14ac:dyDescent="0.25">
      <c r="A296" s="4">
        <v>44097</v>
      </c>
      <c r="B296">
        <v>266</v>
      </c>
      <c r="C296">
        <v>3.0000000000000004</v>
      </c>
      <c r="D296">
        <v>0.7</v>
      </c>
      <c r="E296">
        <f t="shared" si="40"/>
        <v>105</v>
      </c>
      <c r="F296">
        <v>0.5</v>
      </c>
      <c r="G296">
        <f t="shared" si="41"/>
        <v>52.5</v>
      </c>
      <c r="H296">
        <f t="shared" si="47"/>
        <v>12.299999999999997</v>
      </c>
      <c r="I296">
        <v>9.1</v>
      </c>
      <c r="K296">
        <f t="shared" si="48"/>
        <v>0</v>
      </c>
      <c r="L296">
        <f t="shared" si="42"/>
        <v>1</v>
      </c>
      <c r="M296">
        <f t="shared" si="43"/>
        <v>2.1</v>
      </c>
      <c r="N296">
        <f t="shared" si="44"/>
        <v>0</v>
      </c>
      <c r="O296" s="5">
        <f t="shared" si="45"/>
        <v>5.2999999999999972</v>
      </c>
      <c r="P296">
        <f t="shared" si="46"/>
        <v>0</v>
      </c>
      <c r="S296" s="3">
        <v>44096</v>
      </c>
      <c r="T296">
        <v>265</v>
      </c>
      <c r="U296" t="s">
        <v>90</v>
      </c>
      <c r="V296">
        <v>0</v>
      </c>
      <c r="W296">
        <v>1</v>
      </c>
      <c r="X296">
        <v>2.1</v>
      </c>
      <c r="Y296">
        <v>14</v>
      </c>
      <c r="Z296">
        <v>0</v>
      </c>
      <c r="AA296">
        <v>14.7</v>
      </c>
      <c r="AB296">
        <v>0</v>
      </c>
      <c r="AC296">
        <v>0</v>
      </c>
      <c r="AD296">
        <v>0</v>
      </c>
      <c r="AE296">
        <f t="shared" si="49"/>
        <v>3.0000000000000004</v>
      </c>
    </row>
    <row r="297" spans="1:31" x14ac:dyDescent="0.25">
      <c r="A297" s="4">
        <v>44098</v>
      </c>
      <c r="B297">
        <v>267</v>
      </c>
      <c r="C297">
        <v>3.0000000000000004</v>
      </c>
      <c r="D297">
        <v>0.7</v>
      </c>
      <c r="E297">
        <f t="shared" si="40"/>
        <v>105</v>
      </c>
      <c r="F297">
        <v>0.5</v>
      </c>
      <c r="G297">
        <f t="shared" si="41"/>
        <v>52.5</v>
      </c>
      <c r="H297">
        <f t="shared" si="47"/>
        <v>5.2999999999999972</v>
      </c>
      <c r="I297">
        <v>0</v>
      </c>
      <c r="K297">
        <f t="shared" si="48"/>
        <v>0</v>
      </c>
      <c r="L297">
        <f t="shared" si="42"/>
        <v>1</v>
      </c>
      <c r="M297">
        <f t="shared" si="43"/>
        <v>2.1</v>
      </c>
      <c r="N297">
        <f t="shared" si="44"/>
        <v>0</v>
      </c>
      <c r="O297" s="5">
        <f t="shared" si="45"/>
        <v>7.3999999999999968</v>
      </c>
      <c r="P297">
        <f t="shared" si="46"/>
        <v>0</v>
      </c>
      <c r="S297" s="3">
        <v>44097</v>
      </c>
      <c r="T297">
        <v>266</v>
      </c>
      <c r="U297" t="s">
        <v>90</v>
      </c>
      <c r="V297">
        <v>9.1</v>
      </c>
      <c r="W297">
        <v>1</v>
      </c>
      <c r="X297">
        <v>2.1</v>
      </c>
      <c r="Y297">
        <v>7</v>
      </c>
      <c r="Z297">
        <v>0</v>
      </c>
      <c r="AA297">
        <v>7.7</v>
      </c>
      <c r="AB297">
        <v>0</v>
      </c>
      <c r="AC297">
        <v>0</v>
      </c>
      <c r="AD297">
        <v>0</v>
      </c>
      <c r="AE297">
        <f t="shared" si="49"/>
        <v>3.0000000000000004</v>
      </c>
    </row>
    <row r="298" spans="1:31" x14ac:dyDescent="0.25">
      <c r="A298" s="4">
        <v>44099</v>
      </c>
      <c r="B298">
        <v>268</v>
      </c>
      <c r="C298">
        <v>3.0000000000000004</v>
      </c>
      <c r="D298">
        <v>0.7</v>
      </c>
      <c r="E298">
        <f t="shared" si="40"/>
        <v>105</v>
      </c>
      <c r="F298">
        <v>0.5</v>
      </c>
      <c r="G298">
        <f t="shared" si="41"/>
        <v>52.5</v>
      </c>
      <c r="H298">
        <f t="shared" si="47"/>
        <v>7.3999999999999968</v>
      </c>
      <c r="I298">
        <v>0</v>
      </c>
      <c r="K298">
        <f t="shared" si="48"/>
        <v>0</v>
      </c>
      <c r="L298">
        <f t="shared" si="42"/>
        <v>1</v>
      </c>
      <c r="M298">
        <f t="shared" si="43"/>
        <v>2.1</v>
      </c>
      <c r="N298">
        <f t="shared" si="44"/>
        <v>0</v>
      </c>
      <c r="O298" s="5">
        <f t="shared" si="45"/>
        <v>9.4999999999999964</v>
      </c>
      <c r="P298">
        <f t="shared" si="46"/>
        <v>0</v>
      </c>
      <c r="S298" s="3">
        <v>44098</v>
      </c>
      <c r="T298">
        <v>267</v>
      </c>
      <c r="U298" t="s">
        <v>90</v>
      </c>
      <c r="V298">
        <v>0</v>
      </c>
      <c r="W298">
        <v>1</v>
      </c>
      <c r="X298">
        <v>2.1</v>
      </c>
      <c r="Y298">
        <v>9</v>
      </c>
      <c r="Z298">
        <v>0</v>
      </c>
      <c r="AA298">
        <v>9.8000000000000007</v>
      </c>
      <c r="AB298">
        <v>0</v>
      </c>
      <c r="AC298">
        <v>0</v>
      </c>
      <c r="AD298">
        <v>0</v>
      </c>
      <c r="AE298">
        <f t="shared" si="49"/>
        <v>3.0000000000000004</v>
      </c>
    </row>
    <row r="299" spans="1:31" x14ac:dyDescent="0.25">
      <c r="A299" s="4">
        <v>44100</v>
      </c>
      <c r="B299">
        <v>269</v>
      </c>
      <c r="C299">
        <v>3.0000000000000004</v>
      </c>
      <c r="D299">
        <v>0.7</v>
      </c>
      <c r="E299">
        <f t="shared" si="40"/>
        <v>105</v>
      </c>
      <c r="F299">
        <v>0.5</v>
      </c>
      <c r="G299">
        <f t="shared" si="41"/>
        <v>52.5</v>
      </c>
      <c r="H299">
        <f t="shared" si="47"/>
        <v>9.4999999999999964</v>
      </c>
      <c r="I299">
        <v>0</v>
      </c>
      <c r="K299">
        <f t="shared" si="48"/>
        <v>0</v>
      </c>
      <c r="L299">
        <f t="shared" si="42"/>
        <v>1</v>
      </c>
      <c r="M299">
        <f t="shared" si="43"/>
        <v>2.1</v>
      </c>
      <c r="N299">
        <f t="shared" si="44"/>
        <v>0</v>
      </c>
      <c r="O299" s="5">
        <f t="shared" si="45"/>
        <v>11.599999999999996</v>
      </c>
      <c r="P299">
        <f t="shared" si="46"/>
        <v>0</v>
      </c>
      <c r="S299" s="3">
        <v>44099</v>
      </c>
      <c r="T299">
        <v>268</v>
      </c>
      <c r="U299" t="s">
        <v>90</v>
      </c>
      <c r="V299">
        <v>0</v>
      </c>
      <c r="W299">
        <v>1</v>
      </c>
      <c r="X299">
        <v>2.1</v>
      </c>
      <c r="Y299">
        <v>11</v>
      </c>
      <c r="Z299">
        <v>0</v>
      </c>
      <c r="AA299">
        <v>11.9</v>
      </c>
      <c r="AB299">
        <v>0</v>
      </c>
      <c r="AC299">
        <v>0</v>
      </c>
      <c r="AD299">
        <v>0</v>
      </c>
      <c r="AE299">
        <f t="shared" si="49"/>
        <v>3.0000000000000004</v>
      </c>
    </row>
    <row r="300" spans="1:31" x14ac:dyDescent="0.25">
      <c r="A300" s="4">
        <v>44101</v>
      </c>
      <c r="B300">
        <v>270</v>
      </c>
      <c r="C300">
        <v>3.0000000000000004</v>
      </c>
      <c r="D300">
        <v>0.7</v>
      </c>
      <c r="E300">
        <f t="shared" si="40"/>
        <v>105</v>
      </c>
      <c r="F300">
        <v>0.5</v>
      </c>
      <c r="G300">
        <f t="shared" si="41"/>
        <v>52.5</v>
      </c>
      <c r="H300">
        <f t="shared" si="47"/>
        <v>11.599999999999996</v>
      </c>
      <c r="I300">
        <v>9.1</v>
      </c>
      <c r="K300">
        <f t="shared" si="48"/>
        <v>0</v>
      </c>
      <c r="L300">
        <f t="shared" si="42"/>
        <v>1</v>
      </c>
      <c r="M300">
        <f t="shared" si="43"/>
        <v>2.1</v>
      </c>
      <c r="N300">
        <f t="shared" si="44"/>
        <v>0</v>
      </c>
      <c r="O300" s="5">
        <f t="shared" si="45"/>
        <v>4.5999999999999961</v>
      </c>
      <c r="P300">
        <f t="shared" si="46"/>
        <v>0</v>
      </c>
      <c r="S300" s="3">
        <v>44100</v>
      </c>
      <c r="T300">
        <v>269</v>
      </c>
      <c r="U300" t="s">
        <v>90</v>
      </c>
      <c r="V300">
        <v>0</v>
      </c>
      <c r="W300">
        <v>1</v>
      </c>
      <c r="X300">
        <v>2.1</v>
      </c>
      <c r="Y300">
        <v>13</v>
      </c>
      <c r="Z300">
        <v>0</v>
      </c>
      <c r="AA300">
        <v>14</v>
      </c>
      <c r="AB300">
        <v>0</v>
      </c>
      <c r="AC300">
        <v>0</v>
      </c>
      <c r="AD300">
        <v>0</v>
      </c>
      <c r="AE300">
        <f t="shared" si="49"/>
        <v>3.0000000000000004</v>
      </c>
    </row>
    <row r="301" spans="1:31" x14ac:dyDescent="0.25">
      <c r="A301" s="4">
        <v>44102</v>
      </c>
      <c r="B301">
        <v>271</v>
      </c>
      <c r="C301">
        <v>3.0000000000000004</v>
      </c>
      <c r="D301">
        <v>0.7</v>
      </c>
      <c r="E301">
        <f t="shared" si="40"/>
        <v>105</v>
      </c>
      <c r="F301">
        <v>0.5</v>
      </c>
      <c r="G301">
        <f t="shared" si="41"/>
        <v>52.5</v>
      </c>
      <c r="H301">
        <f t="shared" si="47"/>
        <v>4.5999999999999961</v>
      </c>
      <c r="I301">
        <v>0</v>
      </c>
      <c r="K301">
        <f t="shared" si="48"/>
        <v>0</v>
      </c>
      <c r="L301">
        <f t="shared" si="42"/>
        <v>1</v>
      </c>
      <c r="M301">
        <f t="shared" si="43"/>
        <v>2.1</v>
      </c>
      <c r="N301">
        <f t="shared" si="44"/>
        <v>0</v>
      </c>
      <c r="O301" s="5">
        <f t="shared" si="45"/>
        <v>6.6999999999999957</v>
      </c>
      <c r="P301">
        <f t="shared" si="46"/>
        <v>0</v>
      </c>
      <c r="S301" s="3">
        <v>44101</v>
      </c>
      <c r="T301">
        <v>270</v>
      </c>
      <c r="U301" t="s">
        <v>90</v>
      </c>
      <c r="V301">
        <v>9.1</v>
      </c>
      <c r="W301">
        <v>1</v>
      </c>
      <c r="X301">
        <v>2.1</v>
      </c>
      <c r="Y301">
        <v>7</v>
      </c>
      <c r="Z301">
        <v>0</v>
      </c>
      <c r="AA301">
        <v>7.1</v>
      </c>
      <c r="AB301">
        <v>0</v>
      </c>
      <c r="AC301">
        <v>0</v>
      </c>
      <c r="AD301">
        <v>0</v>
      </c>
      <c r="AE301">
        <f t="shared" si="49"/>
        <v>3.0000000000000004</v>
      </c>
    </row>
    <row r="302" spans="1:31" x14ac:dyDescent="0.25">
      <c r="A302" s="4">
        <v>44103</v>
      </c>
      <c r="B302">
        <v>272</v>
      </c>
      <c r="C302">
        <v>3.0000000000000004</v>
      </c>
      <c r="D302">
        <v>0.7</v>
      </c>
      <c r="E302">
        <f t="shared" si="40"/>
        <v>105</v>
      </c>
      <c r="F302">
        <v>0.5</v>
      </c>
      <c r="G302">
        <f t="shared" si="41"/>
        <v>52.5</v>
      </c>
      <c r="H302">
        <f t="shared" si="47"/>
        <v>6.6999999999999957</v>
      </c>
      <c r="I302">
        <v>0</v>
      </c>
      <c r="K302">
        <f t="shared" si="48"/>
        <v>0</v>
      </c>
      <c r="L302">
        <f t="shared" si="42"/>
        <v>1</v>
      </c>
      <c r="M302">
        <f t="shared" si="43"/>
        <v>2.1</v>
      </c>
      <c r="N302">
        <f t="shared" si="44"/>
        <v>0</v>
      </c>
      <c r="O302" s="5">
        <f t="shared" si="45"/>
        <v>8.7999999999999954</v>
      </c>
      <c r="P302">
        <f t="shared" si="46"/>
        <v>0</v>
      </c>
      <c r="S302" s="3">
        <v>44102</v>
      </c>
      <c r="T302">
        <v>271</v>
      </c>
      <c r="U302" t="s">
        <v>91</v>
      </c>
      <c r="V302">
        <v>0</v>
      </c>
      <c r="W302">
        <v>1</v>
      </c>
      <c r="X302">
        <v>2.1</v>
      </c>
      <c r="Y302">
        <v>9</v>
      </c>
      <c r="Z302">
        <v>0</v>
      </c>
      <c r="AA302">
        <v>9.1999999999999993</v>
      </c>
      <c r="AB302">
        <v>0</v>
      </c>
      <c r="AC302">
        <v>0</v>
      </c>
      <c r="AD302">
        <v>0</v>
      </c>
      <c r="AE302">
        <f t="shared" si="49"/>
        <v>3.0000000000000004</v>
      </c>
    </row>
    <row r="303" spans="1:31" x14ac:dyDescent="0.25">
      <c r="A303" s="4">
        <v>44104</v>
      </c>
      <c r="B303">
        <v>273</v>
      </c>
      <c r="C303">
        <v>3.0000000000000004</v>
      </c>
      <c r="D303">
        <v>0.7</v>
      </c>
      <c r="E303">
        <f t="shared" si="40"/>
        <v>105</v>
      </c>
      <c r="F303">
        <v>0.5</v>
      </c>
      <c r="G303">
        <f t="shared" si="41"/>
        <v>52.5</v>
      </c>
      <c r="H303">
        <f t="shared" si="47"/>
        <v>8.7999999999999954</v>
      </c>
      <c r="I303">
        <v>0</v>
      </c>
      <c r="K303">
        <f t="shared" si="48"/>
        <v>0</v>
      </c>
      <c r="L303">
        <f t="shared" si="42"/>
        <v>1</v>
      </c>
      <c r="M303">
        <f t="shared" si="43"/>
        <v>2.1</v>
      </c>
      <c r="N303">
        <f t="shared" si="44"/>
        <v>0</v>
      </c>
      <c r="O303" s="5">
        <f t="shared" si="45"/>
        <v>10.899999999999995</v>
      </c>
      <c r="P303">
        <f t="shared" si="46"/>
        <v>0</v>
      </c>
      <c r="S303" s="3">
        <v>44103</v>
      </c>
      <c r="T303">
        <v>272</v>
      </c>
      <c r="U303" t="s">
        <v>91</v>
      </c>
      <c r="V303">
        <v>0</v>
      </c>
      <c r="W303">
        <v>1</v>
      </c>
      <c r="X303">
        <v>2.1</v>
      </c>
      <c r="Y303">
        <v>11</v>
      </c>
      <c r="Z303">
        <v>0</v>
      </c>
      <c r="AA303">
        <v>11.3</v>
      </c>
      <c r="AB303">
        <v>0</v>
      </c>
      <c r="AC303">
        <v>0</v>
      </c>
      <c r="AD303">
        <v>0</v>
      </c>
      <c r="AE303">
        <f t="shared" si="49"/>
        <v>3.0000000000000004</v>
      </c>
    </row>
    <row r="304" spans="1:31" x14ac:dyDescent="0.25">
      <c r="A304" s="4">
        <v>44105</v>
      </c>
      <c r="B304">
        <v>274</v>
      </c>
      <c r="C304">
        <v>2.7142857142857144</v>
      </c>
      <c r="D304">
        <v>0.7</v>
      </c>
      <c r="E304">
        <f t="shared" si="40"/>
        <v>105</v>
      </c>
      <c r="F304">
        <v>0.5</v>
      </c>
      <c r="G304">
        <f t="shared" si="41"/>
        <v>52.5</v>
      </c>
      <c r="H304">
        <f t="shared" si="47"/>
        <v>10.899999999999995</v>
      </c>
      <c r="I304">
        <v>0</v>
      </c>
      <c r="K304">
        <f t="shared" si="48"/>
        <v>0</v>
      </c>
      <c r="L304">
        <f t="shared" si="42"/>
        <v>1</v>
      </c>
      <c r="M304">
        <f t="shared" si="43"/>
        <v>1.9</v>
      </c>
      <c r="N304">
        <f t="shared" si="44"/>
        <v>0</v>
      </c>
      <c r="O304" s="5">
        <f t="shared" si="45"/>
        <v>12.799999999999995</v>
      </c>
      <c r="P304">
        <f t="shared" si="46"/>
        <v>0</v>
      </c>
      <c r="S304" s="3">
        <v>44104</v>
      </c>
      <c r="T304">
        <v>273</v>
      </c>
      <c r="U304" t="s">
        <v>91</v>
      </c>
      <c r="V304">
        <v>0</v>
      </c>
      <c r="W304">
        <v>1</v>
      </c>
      <c r="X304">
        <v>2.1</v>
      </c>
      <c r="Y304">
        <v>13</v>
      </c>
      <c r="Z304">
        <v>0</v>
      </c>
      <c r="AA304">
        <v>13.4</v>
      </c>
      <c r="AB304">
        <v>0</v>
      </c>
      <c r="AC304">
        <v>0</v>
      </c>
      <c r="AD304">
        <v>0</v>
      </c>
      <c r="AE304">
        <f t="shared" si="49"/>
        <v>3.0000000000000004</v>
      </c>
    </row>
    <row r="305" spans="1:31" x14ac:dyDescent="0.25">
      <c r="A305" s="4">
        <v>44106</v>
      </c>
      <c r="B305">
        <v>275</v>
      </c>
      <c r="C305">
        <v>2.7142857142857144</v>
      </c>
      <c r="D305">
        <v>0.7</v>
      </c>
      <c r="E305">
        <f t="shared" si="40"/>
        <v>105</v>
      </c>
      <c r="F305">
        <v>0.5</v>
      </c>
      <c r="G305">
        <f t="shared" si="41"/>
        <v>52.5</v>
      </c>
      <c r="H305">
        <f t="shared" si="47"/>
        <v>12.799999999999995</v>
      </c>
      <c r="I305">
        <v>0</v>
      </c>
      <c r="K305">
        <f t="shared" si="48"/>
        <v>0</v>
      </c>
      <c r="L305">
        <f t="shared" si="42"/>
        <v>1</v>
      </c>
      <c r="M305">
        <f t="shared" si="43"/>
        <v>1.9</v>
      </c>
      <c r="N305">
        <f t="shared" si="44"/>
        <v>0</v>
      </c>
      <c r="O305" s="5">
        <f t="shared" si="45"/>
        <v>14.699999999999996</v>
      </c>
      <c r="P305">
        <f t="shared" si="46"/>
        <v>0</v>
      </c>
      <c r="S305" s="3">
        <v>44105</v>
      </c>
      <c r="T305">
        <v>274</v>
      </c>
      <c r="U305" t="s">
        <v>91</v>
      </c>
      <c r="V305">
        <v>0</v>
      </c>
      <c r="W305">
        <v>1</v>
      </c>
      <c r="X305">
        <v>1.9</v>
      </c>
      <c r="Y305">
        <v>15</v>
      </c>
      <c r="Z305">
        <v>0</v>
      </c>
      <c r="AA305">
        <v>15.3</v>
      </c>
      <c r="AB305">
        <v>0</v>
      </c>
      <c r="AC305">
        <v>0</v>
      </c>
      <c r="AD305">
        <v>0</v>
      </c>
      <c r="AE305">
        <f t="shared" si="49"/>
        <v>2.7142857142857144</v>
      </c>
    </row>
    <row r="306" spans="1:31" x14ac:dyDescent="0.25">
      <c r="A306" s="4">
        <v>44107</v>
      </c>
      <c r="B306">
        <v>276</v>
      </c>
      <c r="C306">
        <v>2.7142857142857144</v>
      </c>
      <c r="D306">
        <v>0.7</v>
      </c>
      <c r="E306">
        <f t="shared" si="40"/>
        <v>105</v>
      </c>
      <c r="F306">
        <v>0.5</v>
      </c>
      <c r="G306">
        <f t="shared" si="41"/>
        <v>52.5</v>
      </c>
      <c r="H306">
        <f t="shared" si="47"/>
        <v>14.699999999999996</v>
      </c>
      <c r="I306">
        <v>10.8</v>
      </c>
      <c r="K306">
        <f t="shared" si="48"/>
        <v>0</v>
      </c>
      <c r="L306">
        <f t="shared" si="42"/>
        <v>1</v>
      </c>
      <c r="M306">
        <f t="shared" si="43"/>
        <v>1.9</v>
      </c>
      <c r="N306">
        <f t="shared" si="44"/>
        <v>0</v>
      </c>
      <c r="O306" s="5">
        <f t="shared" si="45"/>
        <v>5.7999999999999954</v>
      </c>
      <c r="P306">
        <f t="shared" si="46"/>
        <v>0</v>
      </c>
      <c r="S306" s="3">
        <v>44106</v>
      </c>
      <c r="T306">
        <v>275</v>
      </c>
      <c r="U306" t="s">
        <v>91</v>
      </c>
      <c r="V306">
        <v>0</v>
      </c>
      <c r="W306">
        <v>1</v>
      </c>
      <c r="X306">
        <v>1.9</v>
      </c>
      <c r="Y306">
        <v>16</v>
      </c>
      <c r="Z306">
        <v>0</v>
      </c>
      <c r="AA306">
        <v>17.3</v>
      </c>
      <c r="AB306">
        <v>0</v>
      </c>
      <c r="AC306">
        <v>0</v>
      </c>
      <c r="AD306">
        <v>0</v>
      </c>
      <c r="AE306">
        <f t="shared" si="49"/>
        <v>2.7142857142857144</v>
      </c>
    </row>
    <row r="307" spans="1:31" x14ac:dyDescent="0.25">
      <c r="A307" s="4">
        <v>44108</v>
      </c>
      <c r="B307">
        <v>277</v>
      </c>
      <c r="C307">
        <v>2.7142857142857144</v>
      </c>
      <c r="D307">
        <v>0.7</v>
      </c>
      <c r="E307">
        <f t="shared" si="40"/>
        <v>105</v>
      </c>
      <c r="F307">
        <v>0.5</v>
      </c>
      <c r="G307">
        <f t="shared" si="41"/>
        <v>52.5</v>
      </c>
      <c r="H307">
        <f t="shared" si="47"/>
        <v>5.7999999999999954</v>
      </c>
      <c r="I307">
        <v>0</v>
      </c>
      <c r="K307">
        <f t="shared" si="48"/>
        <v>0</v>
      </c>
      <c r="L307">
        <f t="shared" si="42"/>
        <v>1</v>
      </c>
      <c r="M307">
        <f t="shared" si="43"/>
        <v>1.9</v>
      </c>
      <c r="N307">
        <f t="shared" si="44"/>
        <v>0</v>
      </c>
      <c r="O307" s="5">
        <f t="shared" si="45"/>
        <v>7.6999999999999957</v>
      </c>
      <c r="P307">
        <f t="shared" si="46"/>
        <v>0</v>
      </c>
      <c r="S307" s="3">
        <v>44107</v>
      </c>
      <c r="T307">
        <v>276</v>
      </c>
      <c r="U307" t="s">
        <v>91</v>
      </c>
      <c r="V307">
        <v>10.8</v>
      </c>
      <c r="W307">
        <v>1</v>
      </c>
      <c r="X307">
        <v>1.9</v>
      </c>
      <c r="Y307">
        <v>8</v>
      </c>
      <c r="Z307">
        <v>0</v>
      </c>
      <c r="AA307">
        <v>8.4</v>
      </c>
      <c r="AB307">
        <v>0</v>
      </c>
      <c r="AC307">
        <v>0</v>
      </c>
      <c r="AD307">
        <v>0</v>
      </c>
      <c r="AE307">
        <f t="shared" si="49"/>
        <v>2.7142857142857144</v>
      </c>
    </row>
    <row r="308" spans="1:31" x14ac:dyDescent="0.25">
      <c r="A308" s="4">
        <v>44109</v>
      </c>
      <c r="B308">
        <v>278</v>
      </c>
      <c r="C308">
        <v>2.7142857142857144</v>
      </c>
      <c r="D308">
        <v>0.7</v>
      </c>
      <c r="E308">
        <f t="shared" si="40"/>
        <v>105</v>
      </c>
      <c r="F308">
        <v>0.5</v>
      </c>
      <c r="G308">
        <f t="shared" si="41"/>
        <v>52.5</v>
      </c>
      <c r="H308">
        <f t="shared" si="47"/>
        <v>7.6999999999999957</v>
      </c>
      <c r="I308">
        <v>0</v>
      </c>
      <c r="K308">
        <f t="shared" si="48"/>
        <v>0</v>
      </c>
      <c r="L308">
        <f t="shared" si="42"/>
        <v>1</v>
      </c>
      <c r="M308">
        <f t="shared" si="43"/>
        <v>1.9</v>
      </c>
      <c r="N308">
        <f t="shared" si="44"/>
        <v>0</v>
      </c>
      <c r="O308" s="5">
        <f t="shared" si="45"/>
        <v>9.5999999999999961</v>
      </c>
      <c r="P308">
        <f t="shared" si="46"/>
        <v>0</v>
      </c>
      <c r="S308" s="3">
        <v>44108</v>
      </c>
      <c r="T308">
        <v>277</v>
      </c>
      <c r="U308" t="s">
        <v>91</v>
      </c>
      <c r="V308">
        <v>0</v>
      </c>
      <c r="W308">
        <v>1</v>
      </c>
      <c r="X308">
        <v>1.9</v>
      </c>
      <c r="Y308">
        <v>10</v>
      </c>
      <c r="Z308">
        <v>0</v>
      </c>
      <c r="AA308">
        <v>10.3</v>
      </c>
      <c r="AB308">
        <v>0</v>
      </c>
      <c r="AC308">
        <v>0</v>
      </c>
      <c r="AD308">
        <v>0</v>
      </c>
      <c r="AE308">
        <f t="shared" si="49"/>
        <v>2.7142857142857144</v>
      </c>
    </row>
    <row r="309" spans="1:31" x14ac:dyDescent="0.25">
      <c r="A309" s="4">
        <v>44110</v>
      </c>
      <c r="B309">
        <v>279</v>
      </c>
      <c r="C309">
        <v>2.7142857142857144</v>
      </c>
      <c r="D309">
        <v>0.7</v>
      </c>
      <c r="E309">
        <f t="shared" si="40"/>
        <v>105</v>
      </c>
      <c r="F309">
        <v>0.5</v>
      </c>
      <c r="G309">
        <f t="shared" si="41"/>
        <v>52.5</v>
      </c>
      <c r="H309">
        <f t="shared" si="47"/>
        <v>9.5999999999999961</v>
      </c>
      <c r="I309">
        <v>0</v>
      </c>
      <c r="K309">
        <f t="shared" si="48"/>
        <v>0</v>
      </c>
      <c r="L309">
        <f t="shared" si="42"/>
        <v>1</v>
      </c>
      <c r="M309">
        <f t="shared" si="43"/>
        <v>1.9</v>
      </c>
      <c r="N309">
        <f t="shared" si="44"/>
        <v>0</v>
      </c>
      <c r="O309" s="5">
        <f t="shared" si="45"/>
        <v>11.499999999999996</v>
      </c>
      <c r="P309">
        <f t="shared" si="46"/>
        <v>0</v>
      </c>
      <c r="S309" s="3">
        <v>44109</v>
      </c>
      <c r="T309">
        <v>278</v>
      </c>
      <c r="U309" t="s">
        <v>91</v>
      </c>
      <c r="V309">
        <v>0</v>
      </c>
      <c r="W309">
        <v>1</v>
      </c>
      <c r="X309">
        <v>1.9</v>
      </c>
      <c r="Y309">
        <v>12</v>
      </c>
      <c r="Z309">
        <v>0</v>
      </c>
      <c r="AA309">
        <v>12.3</v>
      </c>
      <c r="AB309">
        <v>0</v>
      </c>
      <c r="AC309">
        <v>0</v>
      </c>
      <c r="AD309">
        <v>0</v>
      </c>
      <c r="AE309">
        <f t="shared" si="49"/>
        <v>2.7142857142857144</v>
      </c>
    </row>
    <row r="310" spans="1:31" x14ac:dyDescent="0.25">
      <c r="A310" s="4">
        <v>44111</v>
      </c>
      <c r="B310">
        <v>280</v>
      </c>
      <c r="C310">
        <v>2.7142857142857144</v>
      </c>
      <c r="D310">
        <v>0.7</v>
      </c>
      <c r="E310">
        <f t="shared" si="40"/>
        <v>105</v>
      </c>
      <c r="F310">
        <v>0.5</v>
      </c>
      <c r="G310">
        <f t="shared" si="41"/>
        <v>52.5</v>
      </c>
      <c r="H310">
        <f t="shared" si="47"/>
        <v>11.499999999999996</v>
      </c>
      <c r="I310">
        <v>10.8</v>
      </c>
      <c r="K310">
        <f t="shared" si="48"/>
        <v>0</v>
      </c>
      <c r="L310">
        <f t="shared" si="42"/>
        <v>1</v>
      </c>
      <c r="M310">
        <f t="shared" si="43"/>
        <v>1.9</v>
      </c>
      <c r="N310">
        <f t="shared" si="44"/>
        <v>0</v>
      </c>
      <c r="O310" s="5">
        <f t="shared" si="45"/>
        <v>2.5999999999999956</v>
      </c>
      <c r="P310">
        <f t="shared" si="46"/>
        <v>0</v>
      </c>
      <c r="S310" s="3">
        <v>44110</v>
      </c>
      <c r="T310">
        <v>279</v>
      </c>
      <c r="U310" t="s">
        <v>91</v>
      </c>
      <c r="V310">
        <v>0</v>
      </c>
      <c r="W310">
        <v>1</v>
      </c>
      <c r="X310">
        <v>1.9</v>
      </c>
      <c r="Y310">
        <v>14</v>
      </c>
      <c r="Z310">
        <v>0</v>
      </c>
      <c r="AA310">
        <v>14.2</v>
      </c>
      <c r="AB310">
        <v>0</v>
      </c>
      <c r="AC310">
        <v>0</v>
      </c>
      <c r="AD310">
        <v>0</v>
      </c>
      <c r="AE310">
        <f t="shared" si="49"/>
        <v>2.7142857142857144</v>
      </c>
    </row>
    <row r="311" spans="1:31" x14ac:dyDescent="0.25">
      <c r="A311" s="4">
        <v>44112</v>
      </c>
      <c r="B311">
        <v>281</v>
      </c>
      <c r="C311">
        <v>2.7142857142857144</v>
      </c>
      <c r="D311">
        <v>0.7</v>
      </c>
      <c r="E311">
        <f t="shared" si="40"/>
        <v>105</v>
      </c>
      <c r="F311">
        <v>0.5</v>
      </c>
      <c r="G311">
        <f t="shared" si="41"/>
        <v>52.5</v>
      </c>
      <c r="H311">
        <f t="shared" si="47"/>
        <v>2.5999999999999956</v>
      </c>
      <c r="I311">
        <v>0</v>
      </c>
      <c r="K311">
        <f t="shared" si="48"/>
        <v>0</v>
      </c>
      <c r="L311">
        <f t="shared" si="42"/>
        <v>1</v>
      </c>
      <c r="M311">
        <f t="shared" si="43"/>
        <v>1.9</v>
      </c>
      <c r="N311">
        <f t="shared" si="44"/>
        <v>0</v>
      </c>
      <c r="O311" s="5">
        <f t="shared" si="45"/>
        <v>4.4999999999999956</v>
      </c>
      <c r="P311">
        <f t="shared" si="46"/>
        <v>0</v>
      </c>
      <c r="S311" s="3">
        <v>44111</v>
      </c>
      <c r="T311">
        <v>280</v>
      </c>
      <c r="U311" t="s">
        <v>91</v>
      </c>
      <c r="V311">
        <v>10.8</v>
      </c>
      <c r="W311">
        <v>1</v>
      </c>
      <c r="X311">
        <v>1.9</v>
      </c>
      <c r="Y311">
        <v>5</v>
      </c>
      <c r="Z311">
        <v>0</v>
      </c>
      <c r="AA311">
        <v>5.3</v>
      </c>
      <c r="AB311">
        <v>0</v>
      </c>
      <c r="AC311">
        <v>0</v>
      </c>
      <c r="AD311">
        <v>0</v>
      </c>
      <c r="AE311">
        <f t="shared" si="49"/>
        <v>2.7142857142857144</v>
      </c>
    </row>
    <row r="312" spans="1:31" x14ac:dyDescent="0.25">
      <c r="A312" s="4">
        <v>44113</v>
      </c>
      <c r="B312">
        <v>282</v>
      </c>
      <c r="C312">
        <v>2.7142857142857144</v>
      </c>
      <c r="D312">
        <v>0.7</v>
      </c>
      <c r="E312">
        <f t="shared" si="40"/>
        <v>105</v>
      </c>
      <c r="F312">
        <v>0.5</v>
      </c>
      <c r="G312">
        <f t="shared" si="41"/>
        <v>52.5</v>
      </c>
      <c r="H312">
        <f t="shared" si="47"/>
        <v>4.4999999999999956</v>
      </c>
      <c r="I312">
        <v>0</v>
      </c>
      <c r="K312">
        <f t="shared" si="48"/>
        <v>0</v>
      </c>
      <c r="L312">
        <f t="shared" si="42"/>
        <v>1</v>
      </c>
      <c r="M312">
        <f t="shared" si="43"/>
        <v>1.9</v>
      </c>
      <c r="N312">
        <f t="shared" si="44"/>
        <v>0</v>
      </c>
      <c r="O312" s="5">
        <f t="shared" si="45"/>
        <v>6.399999999999995</v>
      </c>
      <c r="P312">
        <f t="shared" si="46"/>
        <v>0</v>
      </c>
      <c r="S312" s="3">
        <v>44112</v>
      </c>
      <c r="T312">
        <v>281</v>
      </c>
      <c r="U312" t="s">
        <v>91</v>
      </c>
      <c r="V312">
        <v>0</v>
      </c>
      <c r="W312">
        <v>1</v>
      </c>
      <c r="X312">
        <v>1.9</v>
      </c>
      <c r="Y312">
        <v>7</v>
      </c>
      <c r="Z312">
        <v>0</v>
      </c>
      <c r="AA312">
        <v>7.3</v>
      </c>
      <c r="AB312">
        <v>0</v>
      </c>
      <c r="AC312">
        <v>0</v>
      </c>
      <c r="AD312">
        <v>0</v>
      </c>
      <c r="AE312">
        <f t="shared" si="49"/>
        <v>2.7142857142857144</v>
      </c>
    </row>
    <row r="313" spans="1:31" x14ac:dyDescent="0.25">
      <c r="A313" s="4">
        <v>44114</v>
      </c>
      <c r="B313">
        <v>283</v>
      </c>
      <c r="C313">
        <v>2.7142857142857144</v>
      </c>
      <c r="D313">
        <v>0.7</v>
      </c>
      <c r="E313">
        <f t="shared" si="40"/>
        <v>105</v>
      </c>
      <c r="F313">
        <v>0.5</v>
      </c>
      <c r="G313">
        <f t="shared" si="41"/>
        <v>52.5</v>
      </c>
      <c r="H313">
        <f t="shared" si="47"/>
        <v>6.399999999999995</v>
      </c>
      <c r="I313">
        <v>0</v>
      </c>
      <c r="K313">
        <f t="shared" si="48"/>
        <v>0</v>
      </c>
      <c r="L313">
        <f t="shared" si="42"/>
        <v>1</v>
      </c>
      <c r="M313">
        <f t="shared" si="43"/>
        <v>1.9</v>
      </c>
      <c r="N313">
        <f t="shared" si="44"/>
        <v>0</v>
      </c>
      <c r="O313" s="5">
        <f t="shared" si="45"/>
        <v>8.2999999999999954</v>
      </c>
      <c r="P313">
        <f t="shared" si="46"/>
        <v>0</v>
      </c>
      <c r="S313" s="3">
        <v>44113</v>
      </c>
      <c r="T313">
        <v>282</v>
      </c>
      <c r="U313" t="s">
        <v>91</v>
      </c>
      <c r="V313">
        <v>0</v>
      </c>
      <c r="W313">
        <v>1</v>
      </c>
      <c r="X313">
        <v>1.9</v>
      </c>
      <c r="Y313">
        <v>9</v>
      </c>
      <c r="Z313">
        <v>0</v>
      </c>
      <c r="AA313">
        <v>9.1999999999999993</v>
      </c>
      <c r="AB313">
        <v>0</v>
      </c>
      <c r="AC313">
        <v>0</v>
      </c>
      <c r="AD313">
        <v>0</v>
      </c>
      <c r="AE313">
        <f t="shared" si="49"/>
        <v>2.7142857142857144</v>
      </c>
    </row>
    <row r="314" spans="1:31" x14ac:dyDescent="0.25">
      <c r="A314" s="4">
        <v>44115</v>
      </c>
      <c r="B314">
        <v>284</v>
      </c>
      <c r="C314">
        <v>2.4285714285714288</v>
      </c>
      <c r="D314">
        <v>0.7</v>
      </c>
      <c r="E314">
        <f t="shared" si="40"/>
        <v>105</v>
      </c>
      <c r="F314">
        <v>0.5</v>
      </c>
      <c r="G314">
        <f t="shared" si="41"/>
        <v>52.5</v>
      </c>
      <c r="H314">
        <f t="shared" si="47"/>
        <v>8.2999999999999954</v>
      </c>
      <c r="I314">
        <v>0</v>
      </c>
      <c r="K314">
        <f t="shared" si="48"/>
        <v>0</v>
      </c>
      <c r="L314">
        <f t="shared" si="42"/>
        <v>1</v>
      </c>
      <c r="M314">
        <f t="shared" si="43"/>
        <v>1.7000000000000002</v>
      </c>
      <c r="N314">
        <f t="shared" si="44"/>
        <v>0</v>
      </c>
      <c r="O314" s="5">
        <f t="shared" si="45"/>
        <v>9.9999999999999964</v>
      </c>
      <c r="P314">
        <f t="shared" si="46"/>
        <v>0</v>
      </c>
      <c r="S314" s="3">
        <v>44114</v>
      </c>
      <c r="T314">
        <v>283</v>
      </c>
      <c r="U314" t="s">
        <v>91</v>
      </c>
      <c r="V314">
        <v>0</v>
      </c>
      <c r="W314">
        <v>1</v>
      </c>
      <c r="X314">
        <v>1.9</v>
      </c>
      <c r="Y314">
        <v>11</v>
      </c>
      <c r="Z314">
        <v>0</v>
      </c>
      <c r="AA314">
        <v>11.1</v>
      </c>
      <c r="AB314">
        <v>0</v>
      </c>
      <c r="AC314">
        <v>0</v>
      </c>
      <c r="AD314">
        <v>0</v>
      </c>
      <c r="AE314">
        <f t="shared" si="49"/>
        <v>2.7142857142857144</v>
      </c>
    </row>
    <row r="315" spans="1:31" x14ac:dyDescent="0.25">
      <c r="A315" s="4">
        <v>44116</v>
      </c>
      <c r="B315">
        <v>285</v>
      </c>
      <c r="C315">
        <v>2.4285714285714288</v>
      </c>
      <c r="D315">
        <v>0.7</v>
      </c>
      <c r="E315">
        <f t="shared" si="40"/>
        <v>105</v>
      </c>
      <c r="F315">
        <v>0.5</v>
      </c>
      <c r="G315">
        <f t="shared" si="41"/>
        <v>52.5</v>
      </c>
      <c r="H315">
        <f t="shared" si="47"/>
        <v>9.9999999999999964</v>
      </c>
      <c r="I315">
        <v>0</v>
      </c>
      <c r="K315">
        <f t="shared" si="48"/>
        <v>0</v>
      </c>
      <c r="L315">
        <f t="shared" si="42"/>
        <v>1</v>
      </c>
      <c r="M315">
        <f t="shared" si="43"/>
        <v>1.7000000000000002</v>
      </c>
      <c r="N315">
        <f t="shared" si="44"/>
        <v>0</v>
      </c>
      <c r="O315" s="5">
        <f t="shared" si="45"/>
        <v>11.699999999999996</v>
      </c>
      <c r="P315">
        <f t="shared" si="46"/>
        <v>0</v>
      </c>
      <c r="S315" s="3">
        <v>44115</v>
      </c>
      <c r="T315">
        <v>284</v>
      </c>
      <c r="U315" t="s">
        <v>91</v>
      </c>
      <c r="V315">
        <v>0</v>
      </c>
      <c r="W315">
        <v>1</v>
      </c>
      <c r="X315">
        <v>1.7</v>
      </c>
      <c r="Y315">
        <v>12</v>
      </c>
      <c r="Z315">
        <v>0</v>
      </c>
      <c r="AA315">
        <v>12.8</v>
      </c>
      <c r="AB315">
        <v>0</v>
      </c>
      <c r="AC315">
        <v>0</v>
      </c>
      <c r="AD315">
        <v>0</v>
      </c>
      <c r="AE315">
        <f t="shared" si="49"/>
        <v>2.4285714285714288</v>
      </c>
    </row>
    <row r="316" spans="1:31" x14ac:dyDescent="0.25">
      <c r="A316" s="4">
        <v>44117</v>
      </c>
      <c r="B316">
        <v>286</v>
      </c>
      <c r="C316">
        <v>2.4285714285714288</v>
      </c>
      <c r="D316">
        <v>0.7</v>
      </c>
      <c r="E316">
        <f t="shared" si="40"/>
        <v>105</v>
      </c>
      <c r="F316">
        <v>0.5</v>
      </c>
      <c r="G316">
        <f t="shared" si="41"/>
        <v>52.5</v>
      </c>
      <c r="H316">
        <f t="shared" si="47"/>
        <v>11.699999999999996</v>
      </c>
      <c r="I316">
        <v>12.3</v>
      </c>
      <c r="K316">
        <f t="shared" si="48"/>
        <v>0</v>
      </c>
      <c r="L316">
        <f t="shared" si="42"/>
        <v>1</v>
      </c>
      <c r="M316">
        <f t="shared" si="43"/>
        <v>1.7000000000000002</v>
      </c>
      <c r="N316">
        <f t="shared" si="44"/>
        <v>0</v>
      </c>
      <c r="O316" s="5">
        <f t="shared" si="45"/>
        <v>1.0999999999999952</v>
      </c>
      <c r="P316">
        <f t="shared" si="46"/>
        <v>0</v>
      </c>
      <c r="S316" s="3">
        <v>44116</v>
      </c>
      <c r="T316">
        <v>285</v>
      </c>
      <c r="U316" t="s">
        <v>91</v>
      </c>
      <c r="V316">
        <v>0</v>
      </c>
      <c r="W316">
        <v>1</v>
      </c>
      <c r="X316">
        <v>1.7</v>
      </c>
      <c r="Y316">
        <v>14</v>
      </c>
      <c r="Z316">
        <v>0</v>
      </c>
      <c r="AA316">
        <v>14.6</v>
      </c>
      <c r="AB316">
        <v>0</v>
      </c>
      <c r="AC316">
        <v>0</v>
      </c>
      <c r="AD316">
        <v>0</v>
      </c>
      <c r="AE316">
        <f t="shared" si="49"/>
        <v>2.4285714285714288</v>
      </c>
    </row>
    <row r="317" spans="1:31" x14ac:dyDescent="0.25">
      <c r="A317" s="4">
        <v>44118</v>
      </c>
      <c r="B317">
        <v>287</v>
      </c>
      <c r="C317">
        <v>2.4285714285714288</v>
      </c>
      <c r="D317">
        <v>0.7</v>
      </c>
      <c r="E317">
        <f t="shared" si="40"/>
        <v>105</v>
      </c>
      <c r="F317">
        <v>0.5</v>
      </c>
      <c r="G317">
        <f t="shared" si="41"/>
        <v>52.5</v>
      </c>
      <c r="H317">
        <f t="shared" si="47"/>
        <v>1.0999999999999952</v>
      </c>
      <c r="I317">
        <v>0</v>
      </c>
      <c r="K317">
        <f t="shared" si="48"/>
        <v>0</v>
      </c>
      <c r="L317">
        <f t="shared" si="42"/>
        <v>1</v>
      </c>
      <c r="M317">
        <f t="shared" si="43"/>
        <v>1.7000000000000002</v>
      </c>
      <c r="N317">
        <f t="shared" si="44"/>
        <v>0</v>
      </c>
      <c r="O317" s="5">
        <f t="shared" si="45"/>
        <v>2.7999999999999954</v>
      </c>
      <c r="P317">
        <f t="shared" si="46"/>
        <v>0</v>
      </c>
      <c r="S317" s="3">
        <v>44117</v>
      </c>
      <c r="T317">
        <v>286</v>
      </c>
      <c r="U317" t="s">
        <v>91</v>
      </c>
      <c r="V317">
        <v>12.3</v>
      </c>
      <c r="W317">
        <v>1</v>
      </c>
      <c r="X317">
        <v>1.7</v>
      </c>
      <c r="Y317">
        <v>4</v>
      </c>
      <c r="Z317">
        <v>0</v>
      </c>
      <c r="AA317">
        <v>4</v>
      </c>
      <c r="AB317">
        <v>0</v>
      </c>
      <c r="AC317">
        <v>0</v>
      </c>
      <c r="AD317">
        <v>0</v>
      </c>
      <c r="AE317">
        <f t="shared" si="49"/>
        <v>2.4285714285714288</v>
      </c>
    </row>
    <row r="318" spans="1:31" x14ac:dyDescent="0.25">
      <c r="A318" s="4">
        <v>44119</v>
      </c>
      <c r="B318">
        <v>288</v>
      </c>
      <c r="C318">
        <v>2.4285714285714288</v>
      </c>
      <c r="D318">
        <v>0.7</v>
      </c>
      <c r="E318">
        <f t="shared" si="40"/>
        <v>105</v>
      </c>
      <c r="F318">
        <v>0.5</v>
      </c>
      <c r="G318">
        <f t="shared" si="41"/>
        <v>52.5</v>
      </c>
      <c r="H318">
        <f t="shared" si="47"/>
        <v>2.7999999999999954</v>
      </c>
      <c r="I318">
        <v>0</v>
      </c>
      <c r="K318">
        <f t="shared" si="48"/>
        <v>0</v>
      </c>
      <c r="L318">
        <f t="shared" si="42"/>
        <v>1</v>
      </c>
      <c r="M318">
        <f t="shared" si="43"/>
        <v>1.7000000000000002</v>
      </c>
      <c r="N318">
        <f t="shared" si="44"/>
        <v>0</v>
      </c>
      <c r="O318" s="5">
        <f t="shared" si="45"/>
        <v>4.4999999999999956</v>
      </c>
      <c r="P318">
        <f t="shared" si="46"/>
        <v>0</v>
      </c>
      <c r="S318" s="3">
        <v>44118</v>
      </c>
      <c r="T318">
        <v>287</v>
      </c>
      <c r="U318" t="s">
        <v>91</v>
      </c>
      <c r="V318">
        <v>0</v>
      </c>
      <c r="W318">
        <v>1</v>
      </c>
      <c r="X318">
        <v>1.7</v>
      </c>
      <c r="Y318">
        <v>5</v>
      </c>
      <c r="Z318">
        <v>0</v>
      </c>
      <c r="AA318">
        <v>5.7</v>
      </c>
      <c r="AB318">
        <v>0</v>
      </c>
      <c r="AC318">
        <v>0</v>
      </c>
      <c r="AD318">
        <v>0</v>
      </c>
      <c r="AE318">
        <f t="shared" si="49"/>
        <v>2.4285714285714288</v>
      </c>
    </row>
    <row r="319" spans="1:31" x14ac:dyDescent="0.25">
      <c r="A319" s="4">
        <v>44120</v>
      </c>
      <c r="B319">
        <v>289</v>
      </c>
      <c r="C319">
        <v>2.4285714285714288</v>
      </c>
      <c r="D319">
        <v>0.7</v>
      </c>
      <c r="E319">
        <f t="shared" si="40"/>
        <v>105</v>
      </c>
      <c r="F319">
        <v>0.5</v>
      </c>
      <c r="G319">
        <f t="shared" si="41"/>
        <v>52.5</v>
      </c>
      <c r="H319">
        <f t="shared" si="47"/>
        <v>4.4999999999999956</v>
      </c>
      <c r="I319">
        <v>0</v>
      </c>
      <c r="K319">
        <f t="shared" si="48"/>
        <v>0</v>
      </c>
      <c r="L319">
        <f t="shared" si="42"/>
        <v>1</v>
      </c>
      <c r="M319">
        <f t="shared" si="43"/>
        <v>1.7000000000000002</v>
      </c>
      <c r="N319">
        <f t="shared" si="44"/>
        <v>0</v>
      </c>
      <c r="O319" s="5">
        <f t="shared" si="45"/>
        <v>6.1999999999999957</v>
      </c>
      <c r="P319">
        <f t="shared" si="46"/>
        <v>0</v>
      </c>
      <c r="S319" s="3">
        <v>44119</v>
      </c>
      <c r="T319">
        <v>288</v>
      </c>
      <c r="U319" t="s">
        <v>91</v>
      </c>
      <c r="V319">
        <v>0</v>
      </c>
      <c r="W319">
        <v>1</v>
      </c>
      <c r="X319">
        <v>1.7</v>
      </c>
      <c r="Y319">
        <v>7</v>
      </c>
      <c r="Z319">
        <v>0</v>
      </c>
      <c r="AA319">
        <v>7.4</v>
      </c>
      <c r="AB319">
        <v>0</v>
      </c>
      <c r="AC319">
        <v>0</v>
      </c>
      <c r="AD319">
        <v>0</v>
      </c>
      <c r="AE319">
        <f t="shared" si="49"/>
        <v>2.4285714285714288</v>
      </c>
    </row>
    <row r="320" spans="1:31" x14ac:dyDescent="0.25">
      <c r="A320" s="4">
        <v>44121</v>
      </c>
      <c r="B320">
        <v>290</v>
      </c>
      <c r="C320">
        <v>2.4285714285714288</v>
      </c>
      <c r="D320">
        <v>0.7</v>
      </c>
      <c r="E320">
        <f t="shared" si="40"/>
        <v>105</v>
      </c>
      <c r="F320">
        <v>0.5</v>
      </c>
      <c r="G320">
        <f t="shared" si="41"/>
        <v>52.5</v>
      </c>
      <c r="H320">
        <f t="shared" si="47"/>
        <v>6.1999999999999957</v>
      </c>
      <c r="I320">
        <v>12.3</v>
      </c>
      <c r="K320">
        <f t="shared" si="48"/>
        <v>0</v>
      </c>
      <c r="L320">
        <f t="shared" si="42"/>
        <v>1</v>
      </c>
      <c r="M320">
        <f t="shared" si="43"/>
        <v>1.7000000000000002</v>
      </c>
      <c r="N320">
        <f t="shared" si="44"/>
        <v>4.4000000000000057</v>
      </c>
      <c r="O320" s="5">
        <f t="shared" si="45"/>
        <v>8.8817841970012523E-16</v>
      </c>
      <c r="P320">
        <f t="shared" si="46"/>
        <v>0</v>
      </c>
      <c r="S320" s="3">
        <v>44120</v>
      </c>
      <c r="T320">
        <v>289</v>
      </c>
      <c r="U320" t="s">
        <v>91</v>
      </c>
      <c r="V320">
        <v>0</v>
      </c>
      <c r="W320">
        <v>1</v>
      </c>
      <c r="X320">
        <v>1.7</v>
      </c>
      <c r="Y320">
        <v>9</v>
      </c>
      <c r="Z320">
        <v>0</v>
      </c>
      <c r="AA320">
        <v>9.1</v>
      </c>
      <c r="AB320">
        <v>0</v>
      </c>
      <c r="AC320">
        <v>0</v>
      </c>
      <c r="AD320">
        <v>0</v>
      </c>
      <c r="AE320">
        <f t="shared" si="49"/>
        <v>2.4285714285714288</v>
      </c>
    </row>
    <row r="321" spans="1:31" x14ac:dyDescent="0.25">
      <c r="A321" s="4">
        <v>44122</v>
      </c>
      <c r="B321">
        <v>291</v>
      </c>
      <c r="C321">
        <v>2.4285714285714288</v>
      </c>
      <c r="D321">
        <v>0.7</v>
      </c>
      <c r="E321">
        <f t="shared" si="40"/>
        <v>105</v>
      </c>
      <c r="F321">
        <v>0.5</v>
      </c>
      <c r="G321">
        <f t="shared" si="41"/>
        <v>52.5</v>
      </c>
      <c r="H321">
        <f t="shared" si="47"/>
        <v>8.8817841970012523E-16</v>
      </c>
      <c r="I321">
        <v>0</v>
      </c>
      <c r="K321">
        <f t="shared" si="48"/>
        <v>0</v>
      </c>
      <c r="L321">
        <f t="shared" si="42"/>
        <v>1</v>
      </c>
      <c r="M321">
        <f t="shared" si="43"/>
        <v>1.7000000000000002</v>
      </c>
      <c r="N321">
        <f t="shared" si="44"/>
        <v>0</v>
      </c>
      <c r="O321" s="5">
        <f t="shared" si="45"/>
        <v>1.7000000000000011</v>
      </c>
      <c r="P321">
        <f t="shared" si="46"/>
        <v>0</v>
      </c>
      <c r="S321" s="3">
        <v>44121</v>
      </c>
      <c r="T321">
        <v>290</v>
      </c>
      <c r="U321" t="s">
        <v>91</v>
      </c>
      <c r="V321">
        <v>12.3</v>
      </c>
      <c r="W321">
        <v>1</v>
      </c>
      <c r="X321">
        <v>1.7</v>
      </c>
      <c r="Y321">
        <v>2</v>
      </c>
      <c r="Z321">
        <v>0</v>
      </c>
      <c r="AA321">
        <v>1.7</v>
      </c>
      <c r="AB321">
        <v>0</v>
      </c>
      <c r="AC321">
        <v>0</v>
      </c>
      <c r="AD321">
        <v>0</v>
      </c>
      <c r="AE321">
        <f t="shared" si="49"/>
        <v>2.4285714285714288</v>
      </c>
    </row>
    <row r="322" spans="1:31" x14ac:dyDescent="0.25">
      <c r="A322" s="4">
        <v>44123</v>
      </c>
      <c r="B322">
        <v>292</v>
      </c>
      <c r="C322">
        <v>2.4285714285714288</v>
      </c>
      <c r="D322">
        <v>0.7</v>
      </c>
      <c r="E322">
        <f t="shared" si="40"/>
        <v>105</v>
      </c>
      <c r="F322">
        <v>0.5</v>
      </c>
      <c r="G322">
        <f t="shared" si="41"/>
        <v>52.5</v>
      </c>
      <c r="H322">
        <f t="shared" si="47"/>
        <v>1.7000000000000011</v>
      </c>
      <c r="I322">
        <v>0</v>
      </c>
      <c r="K322">
        <f t="shared" si="48"/>
        <v>0</v>
      </c>
      <c r="L322">
        <f t="shared" si="42"/>
        <v>1</v>
      </c>
      <c r="M322">
        <f t="shared" si="43"/>
        <v>1.7000000000000002</v>
      </c>
      <c r="N322">
        <f t="shared" si="44"/>
        <v>0</v>
      </c>
      <c r="O322" s="5">
        <f t="shared" si="45"/>
        <v>3.4000000000000012</v>
      </c>
      <c r="P322">
        <f t="shared" si="46"/>
        <v>0</v>
      </c>
      <c r="S322" s="3">
        <v>44122</v>
      </c>
      <c r="T322">
        <v>291</v>
      </c>
      <c r="U322" t="s">
        <v>91</v>
      </c>
      <c r="V322">
        <v>0</v>
      </c>
      <c r="W322">
        <v>1</v>
      </c>
      <c r="X322">
        <v>1.7</v>
      </c>
      <c r="Y322">
        <v>3</v>
      </c>
      <c r="Z322">
        <v>0</v>
      </c>
      <c r="AA322">
        <v>3.4</v>
      </c>
      <c r="AB322">
        <v>0</v>
      </c>
      <c r="AC322">
        <v>0</v>
      </c>
      <c r="AD322">
        <v>0</v>
      </c>
      <c r="AE322">
        <f t="shared" si="49"/>
        <v>2.4285714285714288</v>
      </c>
    </row>
    <row r="323" spans="1:31" x14ac:dyDescent="0.25">
      <c r="A323" s="4">
        <v>44124</v>
      </c>
      <c r="B323">
        <v>293</v>
      </c>
      <c r="C323">
        <v>2.4285714285714288</v>
      </c>
      <c r="D323">
        <v>0.7</v>
      </c>
      <c r="E323">
        <f t="shared" si="40"/>
        <v>105</v>
      </c>
      <c r="F323">
        <v>0.5</v>
      </c>
      <c r="G323">
        <f t="shared" si="41"/>
        <v>52.5</v>
      </c>
      <c r="H323">
        <f t="shared" si="47"/>
        <v>3.4000000000000012</v>
      </c>
      <c r="I323">
        <v>0</v>
      </c>
      <c r="K323">
        <f t="shared" si="48"/>
        <v>0</v>
      </c>
      <c r="L323">
        <f t="shared" si="42"/>
        <v>1</v>
      </c>
      <c r="M323">
        <f t="shared" si="43"/>
        <v>1.7000000000000002</v>
      </c>
      <c r="N323">
        <f t="shared" si="44"/>
        <v>0</v>
      </c>
      <c r="O323" s="5">
        <f t="shared" si="45"/>
        <v>5.1000000000000014</v>
      </c>
      <c r="P323">
        <f t="shared" si="46"/>
        <v>0</v>
      </c>
      <c r="S323" s="3">
        <v>44123</v>
      </c>
      <c r="T323">
        <v>292</v>
      </c>
      <c r="U323" t="s">
        <v>91</v>
      </c>
      <c r="V323">
        <v>0</v>
      </c>
      <c r="W323">
        <v>1</v>
      </c>
      <c r="X323">
        <v>1.7</v>
      </c>
      <c r="Y323">
        <v>5</v>
      </c>
      <c r="Z323">
        <v>0</v>
      </c>
      <c r="AA323">
        <v>5.0999999999999996</v>
      </c>
      <c r="AB323">
        <v>0</v>
      </c>
      <c r="AC323">
        <v>0</v>
      </c>
      <c r="AD323">
        <v>0</v>
      </c>
      <c r="AE323">
        <f t="shared" si="49"/>
        <v>2.4285714285714288</v>
      </c>
    </row>
    <row r="324" spans="1:31" x14ac:dyDescent="0.25">
      <c r="A324" s="4">
        <v>44125</v>
      </c>
      <c r="B324">
        <v>294</v>
      </c>
      <c r="C324">
        <v>2.1428571428571428</v>
      </c>
      <c r="D324">
        <v>0.7</v>
      </c>
      <c r="E324">
        <f t="shared" si="40"/>
        <v>105</v>
      </c>
      <c r="F324">
        <v>0.5</v>
      </c>
      <c r="G324">
        <f t="shared" si="41"/>
        <v>52.5</v>
      </c>
      <c r="H324">
        <f t="shared" si="47"/>
        <v>5.1000000000000014</v>
      </c>
      <c r="I324">
        <v>0</v>
      </c>
      <c r="K324">
        <f t="shared" si="48"/>
        <v>0</v>
      </c>
      <c r="L324">
        <f t="shared" si="42"/>
        <v>1</v>
      </c>
      <c r="M324">
        <f t="shared" si="43"/>
        <v>1.4999999999999998</v>
      </c>
      <c r="N324">
        <f t="shared" si="44"/>
        <v>0</v>
      </c>
      <c r="O324" s="5">
        <f t="shared" si="45"/>
        <v>6.6000000000000014</v>
      </c>
      <c r="P324">
        <f t="shared" si="46"/>
        <v>0</v>
      </c>
      <c r="S324" s="3">
        <v>44124</v>
      </c>
      <c r="T324">
        <v>293</v>
      </c>
      <c r="U324" t="s">
        <v>91</v>
      </c>
      <c r="V324">
        <v>0</v>
      </c>
      <c r="W324">
        <v>1</v>
      </c>
      <c r="X324">
        <v>1.7</v>
      </c>
      <c r="Y324">
        <v>7</v>
      </c>
      <c r="Z324">
        <v>0</v>
      </c>
      <c r="AA324">
        <v>6.8</v>
      </c>
      <c r="AB324">
        <v>0</v>
      </c>
      <c r="AC324">
        <v>0</v>
      </c>
      <c r="AD324">
        <v>0</v>
      </c>
      <c r="AE324">
        <f t="shared" si="49"/>
        <v>2.4285714285714288</v>
      </c>
    </row>
    <row r="325" spans="1:31" x14ac:dyDescent="0.25">
      <c r="A325" s="4">
        <v>44126</v>
      </c>
      <c r="B325">
        <v>295</v>
      </c>
      <c r="C325">
        <v>2.1428571428571428</v>
      </c>
      <c r="D325">
        <v>0.7</v>
      </c>
      <c r="E325">
        <f t="shared" si="40"/>
        <v>105</v>
      </c>
      <c r="F325">
        <v>0.5</v>
      </c>
      <c r="G325">
        <f t="shared" si="41"/>
        <v>52.5</v>
      </c>
      <c r="H325">
        <f t="shared" si="47"/>
        <v>6.6000000000000014</v>
      </c>
      <c r="I325">
        <v>0</v>
      </c>
      <c r="K325">
        <f t="shared" si="48"/>
        <v>0</v>
      </c>
      <c r="L325">
        <f t="shared" si="42"/>
        <v>1</v>
      </c>
      <c r="M325">
        <f t="shared" si="43"/>
        <v>1.4999999999999998</v>
      </c>
      <c r="N325">
        <f t="shared" si="44"/>
        <v>0</v>
      </c>
      <c r="O325" s="5">
        <f t="shared" si="45"/>
        <v>8.1000000000000014</v>
      </c>
      <c r="P325">
        <f t="shared" si="46"/>
        <v>0</v>
      </c>
      <c r="S325" s="3">
        <v>44125</v>
      </c>
      <c r="T325">
        <v>294</v>
      </c>
      <c r="U325" t="s">
        <v>91</v>
      </c>
      <c r="V325">
        <v>0</v>
      </c>
      <c r="W325">
        <v>1</v>
      </c>
      <c r="X325">
        <v>1.5</v>
      </c>
      <c r="Y325">
        <v>8</v>
      </c>
      <c r="Z325">
        <v>0</v>
      </c>
      <c r="AA325">
        <v>8.4</v>
      </c>
      <c r="AB325">
        <v>0</v>
      </c>
      <c r="AC325">
        <v>0</v>
      </c>
      <c r="AD325">
        <v>0</v>
      </c>
      <c r="AE325">
        <f t="shared" si="49"/>
        <v>2.1428571428571428</v>
      </c>
    </row>
    <row r="326" spans="1:31" x14ac:dyDescent="0.25">
      <c r="A326" s="4">
        <v>44127</v>
      </c>
      <c r="B326">
        <v>296</v>
      </c>
      <c r="C326">
        <v>2.1428571428571428</v>
      </c>
      <c r="D326">
        <v>0.7</v>
      </c>
      <c r="E326">
        <f t="shared" si="40"/>
        <v>105</v>
      </c>
      <c r="F326">
        <v>0.5</v>
      </c>
      <c r="G326">
        <f t="shared" si="41"/>
        <v>52.5</v>
      </c>
      <c r="H326">
        <f t="shared" si="47"/>
        <v>8.1000000000000014</v>
      </c>
      <c r="I326">
        <v>10.9</v>
      </c>
      <c r="K326">
        <f t="shared" si="48"/>
        <v>0</v>
      </c>
      <c r="L326">
        <f t="shared" si="42"/>
        <v>1</v>
      </c>
      <c r="M326">
        <f t="shared" si="43"/>
        <v>1.4999999999999998</v>
      </c>
      <c r="N326">
        <f t="shared" si="44"/>
        <v>1.2999999999999989</v>
      </c>
      <c r="O326" s="5">
        <f t="shared" si="45"/>
        <v>0</v>
      </c>
      <c r="P326">
        <f t="shared" si="46"/>
        <v>0</v>
      </c>
      <c r="S326" s="3">
        <v>44126</v>
      </c>
      <c r="T326">
        <v>295</v>
      </c>
      <c r="U326" t="s">
        <v>91</v>
      </c>
      <c r="V326">
        <v>0</v>
      </c>
      <c r="W326">
        <v>1</v>
      </c>
      <c r="X326">
        <v>1.5</v>
      </c>
      <c r="Y326">
        <v>9</v>
      </c>
      <c r="Z326">
        <v>0</v>
      </c>
      <c r="AA326">
        <v>9.9</v>
      </c>
      <c r="AB326">
        <v>0</v>
      </c>
      <c r="AC326">
        <v>0</v>
      </c>
      <c r="AD326">
        <v>0</v>
      </c>
      <c r="AE326">
        <f t="shared" si="49"/>
        <v>2.1428571428571428</v>
      </c>
    </row>
    <row r="327" spans="1:31" x14ac:dyDescent="0.25">
      <c r="A327" s="4">
        <v>44128</v>
      </c>
      <c r="B327">
        <v>297</v>
      </c>
      <c r="C327">
        <v>2.1428571428571428</v>
      </c>
      <c r="D327">
        <v>0.7</v>
      </c>
      <c r="E327">
        <f t="shared" si="40"/>
        <v>105</v>
      </c>
      <c r="F327">
        <v>0.5</v>
      </c>
      <c r="G327">
        <f t="shared" si="41"/>
        <v>52.5</v>
      </c>
      <c r="H327">
        <f t="shared" si="47"/>
        <v>0</v>
      </c>
      <c r="I327">
        <v>0</v>
      </c>
      <c r="K327">
        <f t="shared" si="48"/>
        <v>0</v>
      </c>
      <c r="L327">
        <f t="shared" si="42"/>
        <v>1</v>
      </c>
      <c r="M327">
        <f t="shared" si="43"/>
        <v>1.4999999999999998</v>
      </c>
      <c r="N327">
        <f t="shared" si="44"/>
        <v>0</v>
      </c>
      <c r="O327" s="5">
        <f t="shared" si="45"/>
        <v>1.4999999999999998</v>
      </c>
      <c r="P327">
        <f t="shared" si="46"/>
        <v>0</v>
      </c>
      <c r="S327" s="3">
        <v>44127</v>
      </c>
      <c r="T327">
        <v>296</v>
      </c>
      <c r="U327" t="s">
        <v>91</v>
      </c>
      <c r="V327">
        <v>10.9</v>
      </c>
      <c r="W327">
        <v>1</v>
      </c>
      <c r="X327">
        <v>1.5</v>
      </c>
      <c r="Y327">
        <v>1</v>
      </c>
      <c r="Z327">
        <v>0</v>
      </c>
      <c r="AA327">
        <v>1.5</v>
      </c>
      <c r="AB327">
        <v>0</v>
      </c>
      <c r="AC327">
        <v>0</v>
      </c>
      <c r="AD327">
        <v>0</v>
      </c>
      <c r="AE327">
        <f t="shared" si="49"/>
        <v>2.1428571428571428</v>
      </c>
    </row>
    <row r="328" spans="1:31" x14ac:dyDescent="0.25">
      <c r="A328" s="4">
        <v>44129</v>
      </c>
      <c r="B328">
        <v>298</v>
      </c>
      <c r="C328">
        <v>2.1428571428571428</v>
      </c>
      <c r="D328">
        <v>0.7</v>
      </c>
      <c r="E328">
        <f t="shared" si="40"/>
        <v>105</v>
      </c>
      <c r="F328">
        <v>0.5</v>
      </c>
      <c r="G328">
        <f t="shared" si="41"/>
        <v>52.5</v>
      </c>
      <c r="H328">
        <f t="shared" si="47"/>
        <v>1.4999999999999998</v>
      </c>
      <c r="I328">
        <v>0</v>
      </c>
      <c r="K328">
        <f t="shared" si="48"/>
        <v>0</v>
      </c>
      <c r="L328">
        <f t="shared" si="42"/>
        <v>1</v>
      </c>
      <c r="M328">
        <f t="shared" si="43"/>
        <v>1.4999999999999998</v>
      </c>
      <c r="N328">
        <f t="shared" si="44"/>
        <v>0</v>
      </c>
      <c r="O328" s="5">
        <f t="shared" si="45"/>
        <v>2.9999999999999996</v>
      </c>
      <c r="P328">
        <f t="shared" si="46"/>
        <v>0</v>
      </c>
      <c r="S328" s="3">
        <v>44128</v>
      </c>
      <c r="T328">
        <v>297</v>
      </c>
      <c r="U328" t="s">
        <v>91</v>
      </c>
      <c r="V328">
        <v>0</v>
      </c>
      <c r="W328">
        <v>1</v>
      </c>
      <c r="X328">
        <v>1.5</v>
      </c>
      <c r="Y328">
        <v>3</v>
      </c>
      <c r="Z328">
        <v>0</v>
      </c>
      <c r="AA328">
        <v>3.1</v>
      </c>
      <c r="AB328">
        <v>0</v>
      </c>
      <c r="AC328">
        <v>0</v>
      </c>
      <c r="AD328">
        <v>0</v>
      </c>
      <c r="AE328">
        <f t="shared" si="49"/>
        <v>2.1428571428571428</v>
      </c>
    </row>
    <row r="329" spans="1:31" x14ac:dyDescent="0.25">
      <c r="A329" s="4">
        <v>44130</v>
      </c>
      <c r="B329">
        <v>299</v>
      </c>
      <c r="C329">
        <v>2.1428571428571428</v>
      </c>
      <c r="D329">
        <v>0.7</v>
      </c>
      <c r="E329">
        <f t="shared" si="40"/>
        <v>105</v>
      </c>
      <c r="F329">
        <v>0.5</v>
      </c>
      <c r="G329">
        <f t="shared" si="41"/>
        <v>52.5</v>
      </c>
      <c r="H329">
        <f t="shared" si="47"/>
        <v>2.9999999999999996</v>
      </c>
      <c r="I329">
        <v>0</v>
      </c>
      <c r="K329">
        <f t="shared" si="48"/>
        <v>0</v>
      </c>
      <c r="L329">
        <f t="shared" si="42"/>
        <v>1</v>
      </c>
      <c r="M329">
        <f t="shared" si="43"/>
        <v>1.4999999999999998</v>
      </c>
      <c r="N329">
        <f t="shared" si="44"/>
        <v>0</v>
      </c>
      <c r="O329" s="5">
        <f t="shared" si="45"/>
        <v>4.4999999999999991</v>
      </c>
      <c r="P329">
        <f t="shared" si="46"/>
        <v>0</v>
      </c>
      <c r="S329" s="3">
        <v>44129</v>
      </c>
      <c r="T329">
        <v>298</v>
      </c>
      <c r="U329" t="s">
        <v>91</v>
      </c>
      <c r="V329">
        <v>0</v>
      </c>
      <c r="W329">
        <v>1</v>
      </c>
      <c r="X329">
        <v>1.5</v>
      </c>
      <c r="Y329">
        <v>4</v>
      </c>
      <c r="Z329">
        <v>0</v>
      </c>
      <c r="AA329">
        <v>4.5999999999999996</v>
      </c>
      <c r="AB329">
        <v>0</v>
      </c>
      <c r="AC329">
        <v>0</v>
      </c>
      <c r="AD329">
        <v>0</v>
      </c>
      <c r="AE329">
        <f t="shared" si="49"/>
        <v>2.1428571428571428</v>
      </c>
    </row>
    <row r="330" spans="1:31" x14ac:dyDescent="0.25">
      <c r="A330" s="4">
        <v>44131</v>
      </c>
      <c r="B330">
        <v>300</v>
      </c>
      <c r="C330">
        <v>2.1428571428571428</v>
      </c>
      <c r="D330">
        <v>0.7</v>
      </c>
      <c r="E330">
        <f t="shared" si="40"/>
        <v>105</v>
      </c>
      <c r="F330">
        <v>0.5</v>
      </c>
      <c r="G330">
        <f t="shared" si="41"/>
        <v>52.5</v>
      </c>
      <c r="H330">
        <f t="shared" si="47"/>
        <v>4.4999999999999991</v>
      </c>
      <c r="I330">
        <v>10.9</v>
      </c>
      <c r="K330">
        <f t="shared" si="48"/>
        <v>0</v>
      </c>
      <c r="L330">
        <f t="shared" si="42"/>
        <v>1</v>
      </c>
      <c r="M330">
        <f t="shared" si="43"/>
        <v>1.4999999999999998</v>
      </c>
      <c r="N330">
        <f t="shared" si="44"/>
        <v>4.9000000000000012</v>
      </c>
      <c r="O330" s="5">
        <f t="shared" si="45"/>
        <v>0</v>
      </c>
      <c r="P330">
        <f t="shared" si="46"/>
        <v>0</v>
      </c>
      <c r="S330" s="3">
        <v>44130</v>
      </c>
      <c r="T330">
        <v>299</v>
      </c>
      <c r="U330" t="s">
        <v>91</v>
      </c>
      <c r="V330">
        <v>0</v>
      </c>
      <c r="W330">
        <v>1</v>
      </c>
      <c r="X330">
        <v>1.5</v>
      </c>
      <c r="Y330">
        <v>6</v>
      </c>
      <c r="Z330">
        <v>0</v>
      </c>
      <c r="AA330">
        <v>6.2</v>
      </c>
      <c r="AB330">
        <v>0</v>
      </c>
      <c r="AC330">
        <v>0</v>
      </c>
      <c r="AD330">
        <v>0</v>
      </c>
      <c r="AE330">
        <f t="shared" si="49"/>
        <v>2.1428571428571428</v>
      </c>
    </row>
    <row r="331" spans="1:31" x14ac:dyDescent="0.25">
      <c r="A331" s="4">
        <v>44132</v>
      </c>
      <c r="B331">
        <v>301</v>
      </c>
      <c r="C331">
        <v>2.1428571428571428</v>
      </c>
      <c r="D331">
        <v>0.7</v>
      </c>
      <c r="E331">
        <f t="shared" si="40"/>
        <v>105</v>
      </c>
      <c r="F331">
        <v>0.5</v>
      </c>
      <c r="G331">
        <f t="shared" si="41"/>
        <v>52.5</v>
      </c>
      <c r="H331">
        <f t="shared" si="47"/>
        <v>0</v>
      </c>
      <c r="I331">
        <v>0</v>
      </c>
      <c r="K331">
        <f t="shared" si="48"/>
        <v>0</v>
      </c>
      <c r="L331">
        <f t="shared" si="42"/>
        <v>1</v>
      </c>
      <c r="M331">
        <f t="shared" si="43"/>
        <v>1.4999999999999998</v>
      </c>
      <c r="N331">
        <f t="shared" si="44"/>
        <v>0</v>
      </c>
      <c r="O331" s="5">
        <f t="shared" si="45"/>
        <v>1.4999999999999998</v>
      </c>
      <c r="P331">
        <f t="shared" si="46"/>
        <v>0</v>
      </c>
      <c r="S331" s="3">
        <v>44131</v>
      </c>
      <c r="T331">
        <v>300</v>
      </c>
      <c r="U331" t="s">
        <v>91</v>
      </c>
      <c r="V331">
        <v>10.9</v>
      </c>
      <c r="W331">
        <v>1</v>
      </c>
      <c r="X331">
        <v>1.5</v>
      </c>
      <c r="Y331">
        <v>1</v>
      </c>
      <c r="Z331">
        <v>0</v>
      </c>
      <c r="AA331">
        <v>1.5</v>
      </c>
      <c r="AB331">
        <v>0</v>
      </c>
      <c r="AC331">
        <v>0</v>
      </c>
      <c r="AD331">
        <v>0</v>
      </c>
      <c r="AE331">
        <f t="shared" si="49"/>
        <v>2.1428571428571428</v>
      </c>
    </row>
    <row r="332" spans="1:31" x14ac:dyDescent="0.25">
      <c r="A332" s="4">
        <v>44133</v>
      </c>
      <c r="B332">
        <v>302</v>
      </c>
      <c r="C332">
        <v>2.1428571428571428</v>
      </c>
      <c r="D332">
        <v>0.7</v>
      </c>
      <c r="E332">
        <f t="shared" si="40"/>
        <v>105</v>
      </c>
      <c r="F332">
        <v>0.5</v>
      </c>
      <c r="G332">
        <f t="shared" si="41"/>
        <v>52.5</v>
      </c>
      <c r="H332">
        <f t="shared" si="47"/>
        <v>1.4999999999999998</v>
      </c>
      <c r="I332">
        <v>0</v>
      </c>
      <c r="K332">
        <f t="shared" si="48"/>
        <v>0</v>
      </c>
      <c r="L332">
        <f t="shared" si="42"/>
        <v>1</v>
      </c>
      <c r="M332">
        <f t="shared" si="43"/>
        <v>1.4999999999999998</v>
      </c>
      <c r="N332">
        <f t="shared" si="44"/>
        <v>0</v>
      </c>
      <c r="O332" s="5">
        <f t="shared" si="45"/>
        <v>2.9999999999999996</v>
      </c>
      <c r="P332">
        <f t="shared" si="46"/>
        <v>0</v>
      </c>
      <c r="S332" s="3">
        <v>44132</v>
      </c>
      <c r="T332">
        <v>301</v>
      </c>
      <c r="U332" t="s">
        <v>91</v>
      </c>
      <c r="V332">
        <v>0</v>
      </c>
      <c r="W332">
        <v>1</v>
      </c>
      <c r="X332">
        <v>1.5</v>
      </c>
      <c r="Y332">
        <v>3</v>
      </c>
      <c r="Z332">
        <v>0</v>
      </c>
      <c r="AA332">
        <v>3.1</v>
      </c>
      <c r="AB332">
        <v>0</v>
      </c>
      <c r="AC332">
        <v>0</v>
      </c>
      <c r="AD332">
        <v>0</v>
      </c>
      <c r="AE332">
        <f t="shared" si="49"/>
        <v>2.1428571428571428</v>
      </c>
    </row>
    <row r="333" spans="1:31" x14ac:dyDescent="0.25">
      <c r="A333" s="4">
        <v>44134</v>
      </c>
      <c r="B333">
        <v>303</v>
      </c>
      <c r="C333">
        <v>2.1428571428571428</v>
      </c>
      <c r="D333">
        <v>0.7</v>
      </c>
      <c r="E333">
        <f t="shared" si="40"/>
        <v>105</v>
      </c>
      <c r="F333">
        <v>0.5</v>
      </c>
      <c r="G333">
        <f t="shared" si="41"/>
        <v>52.5</v>
      </c>
      <c r="H333">
        <f t="shared" si="47"/>
        <v>2.9999999999999996</v>
      </c>
      <c r="I333">
        <v>0</v>
      </c>
      <c r="K333">
        <f t="shared" si="48"/>
        <v>0</v>
      </c>
      <c r="L333">
        <f t="shared" si="42"/>
        <v>1</v>
      </c>
      <c r="M333">
        <f t="shared" si="43"/>
        <v>1.4999999999999998</v>
      </c>
      <c r="N333">
        <f t="shared" si="44"/>
        <v>0</v>
      </c>
      <c r="O333" s="5">
        <f t="shared" si="45"/>
        <v>4.4999999999999991</v>
      </c>
      <c r="P333">
        <f t="shared" si="46"/>
        <v>0</v>
      </c>
      <c r="S333" s="3">
        <v>44133</v>
      </c>
      <c r="T333">
        <v>302</v>
      </c>
      <c r="U333" t="s">
        <v>91</v>
      </c>
      <c r="V333">
        <v>0</v>
      </c>
      <c r="W333">
        <v>1</v>
      </c>
      <c r="X333">
        <v>1.5</v>
      </c>
      <c r="Y333">
        <v>4</v>
      </c>
      <c r="Z333">
        <v>0</v>
      </c>
      <c r="AA333">
        <v>4.5999999999999996</v>
      </c>
      <c r="AB333">
        <v>0</v>
      </c>
      <c r="AC333">
        <v>0</v>
      </c>
      <c r="AD333">
        <v>0</v>
      </c>
      <c r="AE333">
        <f t="shared" si="49"/>
        <v>2.1428571428571428</v>
      </c>
    </row>
    <row r="334" spans="1:31" x14ac:dyDescent="0.25">
      <c r="A334" s="4">
        <v>44135</v>
      </c>
      <c r="B334">
        <v>304</v>
      </c>
      <c r="C334">
        <v>2.1428571428571428</v>
      </c>
      <c r="D334">
        <v>0.7</v>
      </c>
      <c r="E334">
        <f t="shared" si="40"/>
        <v>105</v>
      </c>
      <c r="F334">
        <v>0.5</v>
      </c>
      <c r="G334">
        <f t="shared" si="41"/>
        <v>52.5</v>
      </c>
      <c r="H334">
        <f t="shared" si="47"/>
        <v>4.4999999999999991</v>
      </c>
      <c r="I334">
        <v>0</v>
      </c>
      <c r="K334">
        <f t="shared" si="48"/>
        <v>0</v>
      </c>
      <c r="L334">
        <f t="shared" si="42"/>
        <v>1</v>
      </c>
      <c r="M334">
        <f t="shared" si="43"/>
        <v>1.4999999999999998</v>
      </c>
      <c r="N334">
        <f t="shared" si="44"/>
        <v>0</v>
      </c>
      <c r="O334" s="5">
        <f t="shared" si="45"/>
        <v>5.9999999999999991</v>
      </c>
      <c r="P334">
        <f t="shared" si="46"/>
        <v>0</v>
      </c>
      <c r="S334" s="3">
        <v>44134</v>
      </c>
      <c r="T334">
        <v>303</v>
      </c>
      <c r="U334" t="s">
        <v>91</v>
      </c>
      <c r="V334">
        <v>0</v>
      </c>
      <c r="W334">
        <v>1</v>
      </c>
      <c r="X334">
        <v>1.5</v>
      </c>
      <c r="Y334">
        <v>6</v>
      </c>
      <c r="Z334">
        <v>0</v>
      </c>
      <c r="AA334">
        <v>6.2</v>
      </c>
      <c r="AB334">
        <v>0</v>
      </c>
      <c r="AC334">
        <v>0</v>
      </c>
      <c r="AD334">
        <v>0</v>
      </c>
      <c r="AE334">
        <f t="shared" si="49"/>
        <v>2.1428571428571428</v>
      </c>
    </row>
    <row r="335" spans="1:31" x14ac:dyDescent="0.25">
      <c r="A335" s="4">
        <v>44136</v>
      </c>
      <c r="B335">
        <v>305</v>
      </c>
      <c r="C335">
        <v>2</v>
      </c>
      <c r="D335">
        <v>0.7</v>
      </c>
      <c r="E335">
        <f t="shared" si="40"/>
        <v>105</v>
      </c>
      <c r="F335">
        <v>0.5</v>
      </c>
      <c r="G335">
        <f t="shared" si="41"/>
        <v>52.5</v>
      </c>
      <c r="H335">
        <f t="shared" si="47"/>
        <v>5.9999999999999991</v>
      </c>
      <c r="I335">
        <v>0</v>
      </c>
      <c r="K335">
        <f t="shared" si="48"/>
        <v>0</v>
      </c>
      <c r="L335">
        <f t="shared" si="42"/>
        <v>1</v>
      </c>
      <c r="M335">
        <f t="shared" si="43"/>
        <v>1.4</v>
      </c>
      <c r="N335">
        <f t="shared" si="44"/>
        <v>0</v>
      </c>
      <c r="O335" s="5">
        <f t="shared" si="45"/>
        <v>7.3999999999999986</v>
      </c>
      <c r="P335">
        <f t="shared" si="46"/>
        <v>0</v>
      </c>
      <c r="S335" s="3">
        <v>44135</v>
      </c>
      <c r="T335">
        <v>304</v>
      </c>
      <c r="U335" t="s">
        <v>91</v>
      </c>
      <c r="V335">
        <v>0</v>
      </c>
      <c r="W335">
        <v>1</v>
      </c>
      <c r="X335">
        <v>1.5</v>
      </c>
      <c r="Y335">
        <v>7</v>
      </c>
      <c r="Z335">
        <v>0</v>
      </c>
      <c r="AA335">
        <v>7.7</v>
      </c>
      <c r="AB335">
        <v>0</v>
      </c>
      <c r="AC335">
        <v>0</v>
      </c>
      <c r="AD335">
        <v>0</v>
      </c>
      <c r="AE335">
        <f t="shared" si="49"/>
        <v>2.1428571428571428</v>
      </c>
    </row>
    <row r="336" spans="1:31" x14ac:dyDescent="0.25">
      <c r="A336" s="4">
        <v>44137</v>
      </c>
      <c r="B336">
        <v>306</v>
      </c>
      <c r="C336">
        <v>2</v>
      </c>
      <c r="D336">
        <v>0.7</v>
      </c>
      <c r="E336">
        <f t="shared" si="40"/>
        <v>105</v>
      </c>
      <c r="F336">
        <v>0.5</v>
      </c>
      <c r="G336">
        <f t="shared" si="41"/>
        <v>52.5</v>
      </c>
      <c r="H336">
        <f t="shared" si="47"/>
        <v>7.3999999999999986</v>
      </c>
      <c r="I336">
        <v>0</v>
      </c>
      <c r="K336">
        <f t="shared" si="48"/>
        <v>0</v>
      </c>
      <c r="L336">
        <f t="shared" si="42"/>
        <v>1</v>
      </c>
      <c r="M336">
        <f t="shared" si="43"/>
        <v>1.4</v>
      </c>
      <c r="N336">
        <f t="shared" si="44"/>
        <v>0</v>
      </c>
      <c r="O336" s="5">
        <f t="shared" si="45"/>
        <v>8.7999999999999989</v>
      </c>
      <c r="P336">
        <f t="shared" si="46"/>
        <v>0</v>
      </c>
      <c r="S336" s="3">
        <v>44136</v>
      </c>
      <c r="T336">
        <v>305</v>
      </c>
      <c r="U336" t="s">
        <v>91</v>
      </c>
      <c r="V336">
        <v>0</v>
      </c>
      <c r="W336">
        <v>1</v>
      </c>
      <c r="X336">
        <v>1.4</v>
      </c>
      <c r="Y336">
        <v>9</v>
      </c>
      <c r="Z336">
        <v>0</v>
      </c>
      <c r="AA336">
        <v>9.1</v>
      </c>
      <c r="AB336">
        <v>0</v>
      </c>
      <c r="AC336">
        <v>0</v>
      </c>
      <c r="AD336">
        <v>0</v>
      </c>
      <c r="AE336">
        <f t="shared" si="49"/>
        <v>2</v>
      </c>
    </row>
    <row r="337" spans="1:31" x14ac:dyDescent="0.25">
      <c r="A337" s="4">
        <v>44138</v>
      </c>
      <c r="B337">
        <v>307</v>
      </c>
      <c r="C337">
        <v>2</v>
      </c>
      <c r="D337">
        <v>0.7</v>
      </c>
      <c r="E337">
        <f t="shared" si="40"/>
        <v>105</v>
      </c>
      <c r="F337">
        <v>0.5</v>
      </c>
      <c r="G337">
        <f t="shared" si="41"/>
        <v>52.5</v>
      </c>
      <c r="H337">
        <f t="shared" si="47"/>
        <v>8.7999999999999989</v>
      </c>
      <c r="I337">
        <v>9</v>
      </c>
      <c r="K337">
        <f t="shared" si="48"/>
        <v>0</v>
      </c>
      <c r="L337">
        <f t="shared" si="42"/>
        <v>1</v>
      </c>
      <c r="M337">
        <f t="shared" si="43"/>
        <v>1.4</v>
      </c>
      <c r="N337">
        <f t="shared" si="44"/>
        <v>0</v>
      </c>
      <c r="O337" s="5">
        <f t="shared" si="45"/>
        <v>1.1999999999999988</v>
      </c>
      <c r="P337">
        <f t="shared" si="46"/>
        <v>0</v>
      </c>
      <c r="S337" s="3">
        <v>44137</v>
      </c>
      <c r="T337">
        <v>306</v>
      </c>
      <c r="U337" t="s">
        <v>91</v>
      </c>
      <c r="V337">
        <v>0</v>
      </c>
      <c r="W337">
        <v>1</v>
      </c>
      <c r="X337">
        <v>1.4</v>
      </c>
      <c r="Y337">
        <v>10</v>
      </c>
      <c r="Z337">
        <v>0</v>
      </c>
      <c r="AA337">
        <v>10.4</v>
      </c>
      <c r="AB337">
        <v>0</v>
      </c>
      <c r="AC337">
        <v>0</v>
      </c>
      <c r="AD337">
        <v>0</v>
      </c>
      <c r="AE337">
        <f t="shared" si="49"/>
        <v>2</v>
      </c>
    </row>
    <row r="338" spans="1:31" x14ac:dyDescent="0.25">
      <c r="A338" s="4">
        <v>44139</v>
      </c>
      <c r="B338">
        <v>308</v>
      </c>
      <c r="C338">
        <v>2</v>
      </c>
      <c r="D338">
        <v>0.7</v>
      </c>
      <c r="E338">
        <f t="shared" si="40"/>
        <v>105</v>
      </c>
      <c r="F338">
        <v>0.5</v>
      </c>
      <c r="G338">
        <f t="shared" si="41"/>
        <v>52.5</v>
      </c>
      <c r="H338">
        <f t="shared" si="47"/>
        <v>1.1999999999999988</v>
      </c>
      <c r="I338">
        <v>0</v>
      </c>
      <c r="K338">
        <f t="shared" si="48"/>
        <v>0</v>
      </c>
      <c r="L338">
        <f t="shared" si="42"/>
        <v>1</v>
      </c>
      <c r="M338">
        <f t="shared" si="43"/>
        <v>1.4</v>
      </c>
      <c r="N338">
        <f t="shared" si="44"/>
        <v>0</v>
      </c>
      <c r="O338" s="5">
        <f t="shared" si="45"/>
        <v>2.5999999999999988</v>
      </c>
      <c r="P338">
        <f t="shared" si="46"/>
        <v>0</v>
      </c>
      <c r="S338" s="3">
        <v>44138</v>
      </c>
      <c r="T338">
        <v>307</v>
      </c>
      <c r="U338" t="s">
        <v>91</v>
      </c>
      <c r="V338">
        <v>9</v>
      </c>
      <c r="W338">
        <v>1</v>
      </c>
      <c r="X338">
        <v>1.4</v>
      </c>
      <c r="Y338">
        <v>3</v>
      </c>
      <c r="Z338">
        <v>0</v>
      </c>
      <c r="AA338">
        <v>2.8</v>
      </c>
      <c r="AB338">
        <v>0</v>
      </c>
      <c r="AC338">
        <v>0</v>
      </c>
      <c r="AD338">
        <v>0</v>
      </c>
      <c r="AE338">
        <f t="shared" si="49"/>
        <v>2</v>
      </c>
    </row>
    <row r="339" spans="1:31" x14ac:dyDescent="0.25">
      <c r="A339" s="4">
        <v>44140</v>
      </c>
      <c r="B339">
        <v>309</v>
      </c>
      <c r="C339">
        <v>2</v>
      </c>
      <c r="D339">
        <v>0.7</v>
      </c>
      <c r="E339">
        <f t="shared" si="40"/>
        <v>105</v>
      </c>
      <c r="F339">
        <v>0.5</v>
      </c>
      <c r="G339">
        <f t="shared" si="41"/>
        <v>52.5</v>
      </c>
      <c r="H339">
        <f t="shared" si="47"/>
        <v>2.5999999999999988</v>
      </c>
      <c r="I339">
        <v>0</v>
      </c>
      <c r="K339">
        <f t="shared" si="48"/>
        <v>0</v>
      </c>
      <c r="L339">
        <f t="shared" si="42"/>
        <v>1</v>
      </c>
      <c r="M339">
        <f t="shared" si="43"/>
        <v>1.4</v>
      </c>
      <c r="N339">
        <f t="shared" si="44"/>
        <v>0</v>
      </c>
      <c r="O339" s="5">
        <f t="shared" si="45"/>
        <v>3.9999999999999987</v>
      </c>
      <c r="P339">
        <f t="shared" si="46"/>
        <v>0</v>
      </c>
      <c r="S339" s="3">
        <v>44139</v>
      </c>
      <c r="T339">
        <v>308</v>
      </c>
      <c r="U339" t="s">
        <v>91</v>
      </c>
      <c r="V339">
        <v>0</v>
      </c>
      <c r="W339">
        <v>1</v>
      </c>
      <c r="X339">
        <v>1.4</v>
      </c>
      <c r="Y339">
        <v>4</v>
      </c>
      <c r="Z339">
        <v>0</v>
      </c>
      <c r="AA339">
        <v>4.2</v>
      </c>
      <c r="AB339">
        <v>0</v>
      </c>
      <c r="AC339">
        <v>0</v>
      </c>
      <c r="AD339">
        <v>0</v>
      </c>
      <c r="AE339">
        <f t="shared" si="49"/>
        <v>2</v>
      </c>
    </row>
    <row r="340" spans="1:31" x14ac:dyDescent="0.25">
      <c r="A340" s="4">
        <v>44141</v>
      </c>
      <c r="B340">
        <v>310</v>
      </c>
      <c r="C340">
        <v>2</v>
      </c>
      <c r="D340">
        <v>0.7</v>
      </c>
      <c r="E340">
        <f t="shared" si="40"/>
        <v>105</v>
      </c>
      <c r="F340">
        <v>0.5</v>
      </c>
      <c r="G340">
        <f t="shared" si="41"/>
        <v>52.5</v>
      </c>
      <c r="H340">
        <f t="shared" si="47"/>
        <v>3.9999999999999987</v>
      </c>
      <c r="I340">
        <v>0</v>
      </c>
      <c r="K340">
        <f t="shared" si="48"/>
        <v>0</v>
      </c>
      <c r="L340">
        <f t="shared" si="42"/>
        <v>1</v>
      </c>
      <c r="M340">
        <f t="shared" si="43"/>
        <v>1.4</v>
      </c>
      <c r="N340">
        <f t="shared" si="44"/>
        <v>0</v>
      </c>
      <c r="O340" s="5">
        <f t="shared" si="45"/>
        <v>5.3999999999999986</v>
      </c>
      <c r="P340">
        <f t="shared" si="46"/>
        <v>0</v>
      </c>
      <c r="S340" s="3">
        <v>44140</v>
      </c>
      <c r="T340">
        <v>309</v>
      </c>
      <c r="U340" t="s">
        <v>91</v>
      </c>
      <c r="V340">
        <v>0</v>
      </c>
      <c r="W340">
        <v>1</v>
      </c>
      <c r="X340">
        <v>1.4</v>
      </c>
      <c r="Y340">
        <v>5</v>
      </c>
      <c r="Z340">
        <v>0</v>
      </c>
      <c r="AA340">
        <v>5.5</v>
      </c>
      <c r="AB340">
        <v>0</v>
      </c>
      <c r="AC340">
        <v>0</v>
      </c>
      <c r="AD340">
        <v>0</v>
      </c>
      <c r="AE340">
        <f t="shared" si="49"/>
        <v>2</v>
      </c>
    </row>
    <row r="341" spans="1:31" x14ac:dyDescent="0.25">
      <c r="A341" s="4">
        <v>44142</v>
      </c>
      <c r="B341">
        <v>311</v>
      </c>
      <c r="C341">
        <v>2</v>
      </c>
      <c r="D341">
        <v>0.7</v>
      </c>
      <c r="E341">
        <f t="shared" si="40"/>
        <v>105</v>
      </c>
      <c r="F341">
        <v>0.5</v>
      </c>
      <c r="G341">
        <f t="shared" si="41"/>
        <v>52.5</v>
      </c>
      <c r="H341">
        <f t="shared" si="47"/>
        <v>5.3999999999999986</v>
      </c>
      <c r="I341">
        <v>9</v>
      </c>
      <c r="K341">
        <f t="shared" si="48"/>
        <v>0</v>
      </c>
      <c r="L341">
        <f t="shared" si="42"/>
        <v>1</v>
      </c>
      <c r="M341">
        <f t="shared" si="43"/>
        <v>1.4</v>
      </c>
      <c r="N341">
        <f t="shared" si="44"/>
        <v>2.2000000000000011</v>
      </c>
      <c r="O341" s="5">
        <f t="shared" si="45"/>
        <v>0</v>
      </c>
      <c r="P341">
        <f t="shared" si="46"/>
        <v>0</v>
      </c>
      <c r="S341" s="3">
        <v>44141</v>
      </c>
      <c r="T341">
        <v>310</v>
      </c>
      <c r="U341" t="s">
        <v>91</v>
      </c>
      <c r="V341">
        <v>0</v>
      </c>
      <c r="W341">
        <v>1</v>
      </c>
      <c r="X341">
        <v>1.4</v>
      </c>
      <c r="Y341">
        <v>7</v>
      </c>
      <c r="Z341">
        <v>0</v>
      </c>
      <c r="AA341">
        <v>6.9</v>
      </c>
      <c r="AB341">
        <v>0</v>
      </c>
      <c r="AC341">
        <v>0</v>
      </c>
      <c r="AD341">
        <v>0</v>
      </c>
      <c r="AE341">
        <f t="shared" si="49"/>
        <v>2</v>
      </c>
    </row>
    <row r="342" spans="1:31" x14ac:dyDescent="0.25">
      <c r="A342" s="4">
        <v>44143</v>
      </c>
      <c r="B342">
        <v>312</v>
      </c>
      <c r="C342">
        <v>2</v>
      </c>
      <c r="D342">
        <v>0.7</v>
      </c>
      <c r="E342">
        <f t="shared" si="40"/>
        <v>105</v>
      </c>
      <c r="F342">
        <v>0.5</v>
      </c>
      <c r="G342">
        <f t="shared" si="41"/>
        <v>52.5</v>
      </c>
      <c r="H342">
        <f t="shared" si="47"/>
        <v>0</v>
      </c>
      <c r="I342">
        <v>0</v>
      </c>
      <c r="K342">
        <f t="shared" si="48"/>
        <v>0</v>
      </c>
      <c r="L342">
        <f t="shared" si="42"/>
        <v>1</v>
      </c>
      <c r="M342">
        <f t="shared" si="43"/>
        <v>1.4</v>
      </c>
      <c r="N342">
        <f t="shared" si="44"/>
        <v>0</v>
      </c>
      <c r="O342" s="5">
        <f t="shared" si="45"/>
        <v>1.4</v>
      </c>
      <c r="P342">
        <f t="shared" si="46"/>
        <v>0</v>
      </c>
      <c r="S342" s="3">
        <v>44142</v>
      </c>
      <c r="T342">
        <v>311</v>
      </c>
      <c r="U342" t="s">
        <v>91</v>
      </c>
      <c r="V342">
        <v>9</v>
      </c>
      <c r="W342">
        <v>1</v>
      </c>
      <c r="X342">
        <v>1.4</v>
      </c>
      <c r="Y342">
        <v>1</v>
      </c>
      <c r="Z342">
        <v>0</v>
      </c>
      <c r="AA342">
        <v>1.4</v>
      </c>
      <c r="AB342">
        <v>0</v>
      </c>
      <c r="AC342">
        <v>0</v>
      </c>
      <c r="AD342">
        <v>0</v>
      </c>
      <c r="AE342">
        <f t="shared" si="49"/>
        <v>2</v>
      </c>
    </row>
    <row r="343" spans="1:31" x14ac:dyDescent="0.25">
      <c r="A343" s="4">
        <v>44144</v>
      </c>
      <c r="B343">
        <v>313</v>
      </c>
      <c r="C343">
        <v>2</v>
      </c>
      <c r="D343">
        <v>0.7</v>
      </c>
      <c r="E343">
        <f t="shared" si="40"/>
        <v>105</v>
      </c>
      <c r="F343">
        <v>0.5</v>
      </c>
      <c r="G343">
        <f t="shared" si="41"/>
        <v>52.5</v>
      </c>
      <c r="H343">
        <f t="shared" si="47"/>
        <v>1.4</v>
      </c>
      <c r="I343">
        <v>0</v>
      </c>
      <c r="K343">
        <f t="shared" si="48"/>
        <v>0</v>
      </c>
      <c r="L343">
        <f t="shared" si="42"/>
        <v>1</v>
      </c>
      <c r="M343">
        <f t="shared" si="43"/>
        <v>1.4</v>
      </c>
      <c r="N343">
        <f t="shared" si="44"/>
        <v>0</v>
      </c>
      <c r="O343" s="5">
        <f t="shared" si="45"/>
        <v>2.8</v>
      </c>
      <c r="P343">
        <f t="shared" si="46"/>
        <v>0</v>
      </c>
      <c r="S343" s="3">
        <v>44143</v>
      </c>
      <c r="T343">
        <v>312</v>
      </c>
      <c r="U343" t="s">
        <v>91</v>
      </c>
      <c r="V343">
        <v>0</v>
      </c>
      <c r="W343">
        <v>1</v>
      </c>
      <c r="X343">
        <v>1.4</v>
      </c>
      <c r="Y343">
        <v>3</v>
      </c>
      <c r="Z343">
        <v>0</v>
      </c>
      <c r="AA343">
        <v>2.7</v>
      </c>
      <c r="AB343">
        <v>0</v>
      </c>
      <c r="AC343">
        <v>0</v>
      </c>
      <c r="AD343">
        <v>0</v>
      </c>
      <c r="AE343">
        <f t="shared" si="49"/>
        <v>2</v>
      </c>
    </row>
    <row r="344" spans="1:31" x14ac:dyDescent="0.25">
      <c r="A344" s="4">
        <v>44145</v>
      </c>
      <c r="B344">
        <v>314</v>
      </c>
      <c r="C344">
        <v>2</v>
      </c>
      <c r="D344">
        <v>0.7</v>
      </c>
      <c r="E344">
        <f t="shared" si="40"/>
        <v>105</v>
      </c>
      <c r="F344">
        <v>0.5</v>
      </c>
      <c r="G344">
        <f t="shared" si="41"/>
        <v>52.5</v>
      </c>
      <c r="H344">
        <f t="shared" si="47"/>
        <v>2.8</v>
      </c>
      <c r="I344">
        <v>0</v>
      </c>
      <c r="K344">
        <f t="shared" si="48"/>
        <v>0</v>
      </c>
      <c r="L344">
        <f t="shared" si="42"/>
        <v>1</v>
      </c>
      <c r="M344">
        <f t="shared" si="43"/>
        <v>1.4</v>
      </c>
      <c r="N344">
        <f t="shared" si="44"/>
        <v>0</v>
      </c>
      <c r="O344" s="5">
        <f t="shared" si="45"/>
        <v>4.1999999999999993</v>
      </c>
      <c r="P344">
        <f t="shared" si="46"/>
        <v>0</v>
      </c>
      <c r="S344" s="3">
        <v>44144</v>
      </c>
      <c r="T344">
        <v>313</v>
      </c>
      <c r="U344" t="s">
        <v>91</v>
      </c>
      <c r="V344">
        <v>0</v>
      </c>
      <c r="W344">
        <v>1</v>
      </c>
      <c r="X344">
        <v>1.4</v>
      </c>
      <c r="Y344">
        <v>4</v>
      </c>
      <c r="Z344">
        <v>0</v>
      </c>
      <c r="AA344">
        <v>4.0999999999999996</v>
      </c>
      <c r="AB344">
        <v>0</v>
      </c>
      <c r="AC344">
        <v>0</v>
      </c>
      <c r="AD344">
        <v>0</v>
      </c>
      <c r="AE344">
        <f t="shared" si="49"/>
        <v>2</v>
      </c>
    </row>
    <row r="345" spans="1:31" x14ac:dyDescent="0.25">
      <c r="A345" s="4">
        <v>44146</v>
      </c>
      <c r="B345">
        <v>315</v>
      </c>
      <c r="C345">
        <v>1.7142857142857144</v>
      </c>
      <c r="D345">
        <v>0.7</v>
      </c>
      <c r="E345">
        <f t="shared" si="40"/>
        <v>105</v>
      </c>
      <c r="F345">
        <v>0.5</v>
      </c>
      <c r="G345">
        <f t="shared" si="41"/>
        <v>52.5</v>
      </c>
      <c r="H345">
        <f t="shared" si="47"/>
        <v>4.1999999999999993</v>
      </c>
      <c r="I345">
        <v>0</v>
      </c>
      <c r="K345">
        <f t="shared" si="48"/>
        <v>0</v>
      </c>
      <c r="L345">
        <f t="shared" si="42"/>
        <v>1</v>
      </c>
      <c r="M345">
        <f t="shared" si="43"/>
        <v>1.2</v>
      </c>
      <c r="N345">
        <f t="shared" si="44"/>
        <v>0</v>
      </c>
      <c r="O345" s="5">
        <f t="shared" si="45"/>
        <v>5.3999999999999995</v>
      </c>
      <c r="P345">
        <f t="shared" si="46"/>
        <v>0</v>
      </c>
      <c r="S345" s="3">
        <v>44145</v>
      </c>
      <c r="T345">
        <v>314</v>
      </c>
      <c r="U345" t="s">
        <v>91</v>
      </c>
      <c r="V345">
        <v>0</v>
      </c>
      <c r="W345">
        <v>1</v>
      </c>
      <c r="X345">
        <v>1.4</v>
      </c>
      <c r="Y345">
        <v>5</v>
      </c>
      <c r="Z345">
        <v>0</v>
      </c>
      <c r="AA345">
        <v>5.5</v>
      </c>
      <c r="AB345">
        <v>0</v>
      </c>
      <c r="AC345">
        <v>0</v>
      </c>
      <c r="AD345">
        <v>0</v>
      </c>
      <c r="AE345">
        <f t="shared" si="49"/>
        <v>2</v>
      </c>
    </row>
    <row r="346" spans="1:31" x14ac:dyDescent="0.25">
      <c r="A346" s="4">
        <v>44147</v>
      </c>
      <c r="B346">
        <v>316</v>
      </c>
      <c r="C346">
        <v>1.7142857142857144</v>
      </c>
      <c r="D346">
        <v>0.7</v>
      </c>
      <c r="E346">
        <f t="shared" si="40"/>
        <v>105</v>
      </c>
      <c r="F346">
        <v>0.5</v>
      </c>
      <c r="G346">
        <f t="shared" si="41"/>
        <v>52.5</v>
      </c>
      <c r="H346">
        <f t="shared" si="47"/>
        <v>5.3999999999999995</v>
      </c>
      <c r="I346">
        <v>0</v>
      </c>
      <c r="K346">
        <f t="shared" si="48"/>
        <v>0</v>
      </c>
      <c r="L346">
        <f t="shared" si="42"/>
        <v>1</v>
      </c>
      <c r="M346">
        <f t="shared" si="43"/>
        <v>1.2</v>
      </c>
      <c r="N346">
        <f t="shared" si="44"/>
        <v>0</v>
      </c>
      <c r="O346" s="5">
        <f t="shared" si="45"/>
        <v>6.6</v>
      </c>
      <c r="P346">
        <f t="shared" si="46"/>
        <v>0</v>
      </c>
      <c r="S346" s="3">
        <v>44146</v>
      </c>
      <c r="T346">
        <v>315</v>
      </c>
      <c r="U346" t="s">
        <v>91</v>
      </c>
      <c r="V346">
        <v>0</v>
      </c>
      <c r="W346">
        <v>1</v>
      </c>
      <c r="X346">
        <v>1.2</v>
      </c>
      <c r="Y346">
        <v>6</v>
      </c>
      <c r="Z346">
        <v>0</v>
      </c>
      <c r="AA346">
        <v>6.6</v>
      </c>
      <c r="AB346">
        <v>0</v>
      </c>
      <c r="AC346">
        <v>0</v>
      </c>
      <c r="AD346">
        <v>0</v>
      </c>
      <c r="AE346">
        <f t="shared" si="49"/>
        <v>1.7142857142857144</v>
      </c>
    </row>
    <row r="347" spans="1:31" x14ac:dyDescent="0.25">
      <c r="A347" s="4">
        <v>44148</v>
      </c>
      <c r="B347">
        <v>317</v>
      </c>
      <c r="C347">
        <v>1.7142857142857144</v>
      </c>
      <c r="D347">
        <v>0.7</v>
      </c>
      <c r="E347">
        <f t="shared" si="40"/>
        <v>105</v>
      </c>
      <c r="F347">
        <v>0.5</v>
      </c>
      <c r="G347">
        <f t="shared" si="41"/>
        <v>52.5</v>
      </c>
      <c r="H347">
        <f t="shared" si="47"/>
        <v>6.6</v>
      </c>
      <c r="I347">
        <v>7.8</v>
      </c>
      <c r="K347">
        <f t="shared" si="48"/>
        <v>0</v>
      </c>
      <c r="L347">
        <f t="shared" si="42"/>
        <v>1</v>
      </c>
      <c r="M347">
        <f t="shared" si="43"/>
        <v>1.2</v>
      </c>
      <c r="N347">
        <f t="shared" si="44"/>
        <v>0</v>
      </c>
      <c r="O347" s="5">
        <f t="shared" si="45"/>
        <v>0</v>
      </c>
      <c r="P347">
        <f t="shared" si="46"/>
        <v>0</v>
      </c>
      <c r="S347" s="3">
        <v>44147</v>
      </c>
      <c r="T347">
        <v>316</v>
      </c>
      <c r="U347" t="s">
        <v>91</v>
      </c>
      <c r="V347">
        <v>0</v>
      </c>
      <c r="W347">
        <v>1</v>
      </c>
      <c r="X347">
        <v>1.2</v>
      </c>
      <c r="Y347">
        <v>7</v>
      </c>
      <c r="Z347">
        <v>0</v>
      </c>
      <c r="AA347">
        <v>7.8</v>
      </c>
      <c r="AB347">
        <v>0</v>
      </c>
      <c r="AC347">
        <v>0</v>
      </c>
      <c r="AD347">
        <v>0</v>
      </c>
      <c r="AE347">
        <f t="shared" si="49"/>
        <v>1.7142857142857144</v>
      </c>
    </row>
    <row r="348" spans="1:31" x14ac:dyDescent="0.25">
      <c r="A348" s="4">
        <v>44149</v>
      </c>
      <c r="B348">
        <v>318</v>
      </c>
      <c r="C348">
        <v>1.7142857142857144</v>
      </c>
      <c r="D348">
        <v>0.7</v>
      </c>
      <c r="E348">
        <f t="shared" si="40"/>
        <v>105</v>
      </c>
      <c r="F348">
        <v>0.5</v>
      </c>
      <c r="G348">
        <f t="shared" si="41"/>
        <v>52.5</v>
      </c>
      <c r="H348">
        <f t="shared" si="47"/>
        <v>0</v>
      </c>
      <c r="I348">
        <v>0</v>
      </c>
      <c r="K348">
        <f t="shared" si="48"/>
        <v>0</v>
      </c>
      <c r="L348">
        <f t="shared" si="42"/>
        <v>1</v>
      </c>
      <c r="M348">
        <f t="shared" si="43"/>
        <v>1.2</v>
      </c>
      <c r="N348">
        <f t="shared" si="44"/>
        <v>0</v>
      </c>
      <c r="O348" s="5">
        <f t="shared" si="45"/>
        <v>1.2</v>
      </c>
      <c r="P348">
        <f t="shared" si="46"/>
        <v>0</v>
      </c>
      <c r="S348" s="3">
        <v>44148</v>
      </c>
      <c r="T348">
        <v>317</v>
      </c>
      <c r="U348" t="s">
        <v>91</v>
      </c>
      <c r="V348">
        <v>7.8</v>
      </c>
      <c r="W348">
        <v>1</v>
      </c>
      <c r="X348">
        <v>1.2</v>
      </c>
      <c r="Y348">
        <v>1</v>
      </c>
      <c r="Z348">
        <v>0</v>
      </c>
      <c r="AA348">
        <v>1.2</v>
      </c>
      <c r="AB348">
        <v>0</v>
      </c>
      <c r="AC348">
        <v>0</v>
      </c>
      <c r="AD348">
        <v>0</v>
      </c>
      <c r="AE348">
        <f t="shared" si="49"/>
        <v>1.7142857142857144</v>
      </c>
    </row>
    <row r="349" spans="1:31" x14ac:dyDescent="0.25">
      <c r="A349" s="4">
        <v>44150</v>
      </c>
      <c r="B349">
        <v>319</v>
      </c>
      <c r="C349">
        <v>1.7142857142857144</v>
      </c>
      <c r="D349">
        <v>0.7</v>
      </c>
      <c r="E349">
        <f t="shared" si="40"/>
        <v>105</v>
      </c>
      <c r="F349">
        <v>0.5</v>
      </c>
      <c r="G349">
        <f t="shared" si="41"/>
        <v>52.5</v>
      </c>
      <c r="H349">
        <f t="shared" si="47"/>
        <v>1.2</v>
      </c>
      <c r="I349">
        <v>0</v>
      </c>
      <c r="K349">
        <f t="shared" si="48"/>
        <v>0</v>
      </c>
      <c r="L349">
        <f t="shared" si="42"/>
        <v>1</v>
      </c>
      <c r="M349">
        <f t="shared" si="43"/>
        <v>1.2</v>
      </c>
      <c r="N349">
        <f t="shared" si="44"/>
        <v>0</v>
      </c>
      <c r="O349" s="5">
        <f t="shared" si="45"/>
        <v>2.4</v>
      </c>
      <c r="P349">
        <f t="shared" si="46"/>
        <v>0</v>
      </c>
      <c r="S349" s="3">
        <v>44149</v>
      </c>
      <c r="T349">
        <v>318</v>
      </c>
      <c r="U349" t="s">
        <v>91</v>
      </c>
      <c r="V349">
        <v>0</v>
      </c>
      <c r="W349">
        <v>1</v>
      </c>
      <c r="X349">
        <v>1.2</v>
      </c>
      <c r="Y349">
        <v>2</v>
      </c>
      <c r="Z349">
        <v>0</v>
      </c>
      <c r="AA349">
        <v>2.4</v>
      </c>
      <c r="AB349">
        <v>0</v>
      </c>
      <c r="AC349">
        <v>0</v>
      </c>
      <c r="AD349">
        <v>0</v>
      </c>
      <c r="AE349">
        <f t="shared" si="49"/>
        <v>1.7142857142857144</v>
      </c>
    </row>
    <row r="350" spans="1:31" x14ac:dyDescent="0.25">
      <c r="A350" s="4">
        <v>44151</v>
      </c>
      <c r="B350">
        <v>320</v>
      </c>
      <c r="C350">
        <v>1.7142857142857144</v>
      </c>
      <c r="D350">
        <v>0.7</v>
      </c>
      <c r="E350">
        <f t="shared" si="40"/>
        <v>105</v>
      </c>
      <c r="F350">
        <v>0.5</v>
      </c>
      <c r="G350">
        <f t="shared" si="41"/>
        <v>52.5</v>
      </c>
      <c r="H350">
        <f t="shared" si="47"/>
        <v>2.4</v>
      </c>
      <c r="I350">
        <v>0</v>
      </c>
      <c r="K350">
        <f t="shared" si="48"/>
        <v>0</v>
      </c>
      <c r="L350">
        <f t="shared" si="42"/>
        <v>1</v>
      </c>
      <c r="M350">
        <f t="shared" si="43"/>
        <v>1.2</v>
      </c>
      <c r="N350">
        <f t="shared" si="44"/>
        <v>0</v>
      </c>
      <c r="O350" s="5">
        <f t="shared" si="45"/>
        <v>3.5999999999999996</v>
      </c>
      <c r="P350">
        <f t="shared" si="46"/>
        <v>0</v>
      </c>
      <c r="S350" s="3">
        <v>44150</v>
      </c>
      <c r="T350">
        <v>319</v>
      </c>
      <c r="U350" t="s">
        <v>91</v>
      </c>
      <c r="V350">
        <v>0</v>
      </c>
      <c r="W350">
        <v>1</v>
      </c>
      <c r="X350">
        <v>1.2</v>
      </c>
      <c r="Y350">
        <v>3</v>
      </c>
      <c r="Z350">
        <v>0</v>
      </c>
      <c r="AA350">
        <v>3.6</v>
      </c>
      <c r="AB350">
        <v>0</v>
      </c>
      <c r="AC350">
        <v>0</v>
      </c>
      <c r="AD350">
        <v>0</v>
      </c>
      <c r="AE350">
        <f t="shared" si="49"/>
        <v>1.7142857142857144</v>
      </c>
    </row>
    <row r="351" spans="1:31" x14ac:dyDescent="0.25">
      <c r="A351" s="4">
        <v>44152</v>
      </c>
      <c r="B351">
        <v>321</v>
      </c>
      <c r="C351">
        <v>1.7142857142857144</v>
      </c>
      <c r="D351">
        <v>0.7</v>
      </c>
      <c r="E351">
        <f t="shared" si="40"/>
        <v>105</v>
      </c>
      <c r="F351">
        <v>0.5</v>
      </c>
      <c r="G351">
        <f t="shared" si="41"/>
        <v>52.5</v>
      </c>
      <c r="H351">
        <f t="shared" si="47"/>
        <v>3.5999999999999996</v>
      </c>
      <c r="I351">
        <v>7.8</v>
      </c>
      <c r="K351">
        <f t="shared" si="48"/>
        <v>0</v>
      </c>
      <c r="L351">
        <f t="shared" si="42"/>
        <v>1</v>
      </c>
      <c r="M351">
        <f t="shared" si="43"/>
        <v>1.2</v>
      </c>
      <c r="N351">
        <f t="shared" si="44"/>
        <v>3</v>
      </c>
      <c r="O351" s="5">
        <f t="shared" si="45"/>
        <v>0</v>
      </c>
      <c r="P351">
        <f t="shared" si="46"/>
        <v>0</v>
      </c>
      <c r="S351" s="3">
        <v>44151</v>
      </c>
      <c r="T351">
        <v>320</v>
      </c>
      <c r="U351" t="s">
        <v>91</v>
      </c>
      <c r="V351">
        <v>0</v>
      </c>
      <c r="W351">
        <v>1</v>
      </c>
      <c r="X351">
        <v>1.2</v>
      </c>
      <c r="Y351">
        <v>5</v>
      </c>
      <c r="Z351">
        <v>0</v>
      </c>
      <c r="AA351">
        <v>4.8</v>
      </c>
      <c r="AB351">
        <v>0</v>
      </c>
      <c r="AC351">
        <v>0</v>
      </c>
      <c r="AD351">
        <v>0</v>
      </c>
      <c r="AE351">
        <f t="shared" si="49"/>
        <v>1.7142857142857144</v>
      </c>
    </row>
    <row r="352" spans="1:31" x14ac:dyDescent="0.25">
      <c r="A352" s="4">
        <v>44153</v>
      </c>
      <c r="B352">
        <v>322</v>
      </c>
      <c r="C352">
        <v>1.7142857142857144</v>
      </c>
      <c r="D352">
        <v>0.7</v>
      </c>
      <c r="E352">
        <f t="shared" ref="E352:E395" si="50">150*D352</f>
        <v>105</v>
      </c>
      <c r="F352">
        <v>0.5</v>
      </c>
      <c r="G352">
        <f t="shared" ref="G352:G395" si="51">+E352*F352</f>
        <v>52.5</v>
      </c>
      <c r="H352">
        <f t="shared" si="47"/>
        <v>0</v>
      </c>
      <c r="I352">
        <v>0</v>
      </c>
      <c r="K352">
        <f t="shared" si="48"/>
        <v>0</v>
      </c>
      <c r="L352">
        <f t="shared" ref="L352:L395" si="52">+IF((E352-O352)/((1-F352)*E352)&gt;1,1,(E352-O352)/((1-F352)*E352))</f>
        <v>1</v>
      </c>
      <c r="M352">
        <f t="shared" ref="M352:M395" si="53">+C352*0.7</f>
        <v>1.2</v>
      </c>
      <c r="N352">
        <f t="shared" ref="N352:N395" si="54">+IF(I352+K352-M352-H352&gt;0,I352+K352-M352-H352,0)</f>
        <v>0</v>
      </c>
      <c r="O352" s="5">
        <f t="shared" ref="O352:O395" si="55">IF(H352-I352-K352+M352+N352&lt;0,0,H352-I352-K352+M352+N352)</f>
        <v>1.2</v>
      </c>
      <c r="P352">
        <f t="shared" ref="P352:P395" si="56">+K352/0.7</f>
        <v>0</v>
      </c>
      <c r="S352" s="3">
        <v>44152</v>
      </c>
      <c r="T352">
        <v>321</v>
      </c>
      <c r="U352" t="s">
        <v>91</v>
      </c>
      <c r="V352">
        <v>7.8</v>
      </c>
      <c r="W352">
        <v>1</v>
      </c>
      <c r="X352">
        <v>1.2</v>
      </c>
      <c r="Y352">
        <v>1</v>
      </c>
      <c r="Z352">
        <v>0</v>
      </c>
      <c r="AA352">
        <v>1.2</v>
      </c>
      <c r="AB352">
        <v>0</v>
      </c>
      <c r="AC352">
        <v>0</v>
      </c>
      <c r="AD352">
        <v>0</v>
      </c>
      <c r="AE352">
        <f t="shared" si="49"/>
        <v>1.7142857142857144</v>
      </c>
    </row>
    <row r="353" spans="1:31" x14ac:dyDescent="0.25">
      <c r="A353" s="4">
        <v>44154</v>
      </c>
      <c r="B353">
        <v>323</v>
      </c>
      <c r="C353">
        <v>1.7142857142857144</v>
      </c>
      <c r="D353">
        <v>0.7</v>
      </c>
      <c r="E353">
        <f t="shared" si="50"/>
        <v>105</v>
      </c>
      <c r="F353">
        <v>0.5</v>
      </c>
      <c r="G353">
        <f t="shared" si="51"/>
        <v>52.5</v>
      </c>
      <c r="H353">
        <f t="shared" ref="H353:H395" si="57">+O352</f>
        <v>1.2</v>
      </c>
      <c r="I353">
        <v>0</v>
      </c>
      <c r="K353">
        <f t="shared" ref="K353:K395" si="58">+IF(H352-I352-K352+M352+N352&gt;=G352,O352,0)</f>
        <v>0</v>
      </c>
      <c r="L353">
        <f t="shared" si="52"/>
        <v>1</v>
      </c>
      <c r="M353">
        <f t="shared" si="53"/>
        <v>1.2</v>
      </c>
      <c r="N353">
        <f t="shared" si="54"/>
        <v>0</v>
      </c>
      <c r="O353" s="5">
        <f t="shared" si="55"/>
        <v>2.4</v>
      </c>
      <c r="P353">
        <f t="shared" si="56"/>
        <v>0</v>
      </c>
      <c r="S353" s="3">
        <v>44153</v>
      </c>
      <c r="T353">
        <v>322</v>
      </c>
      <c r="U353" t="s">
        <v>91</v>
      </c>
      <c r="V353">
        <v>0</v>
      </c>
      <c r="W353">
        <v>1</v>
      </c>
      <c r="X353">
        <v>1.2</v>
      </c>
      <c r="Y353">
        <v>2</v>
      </c>
      <c r="Z353">
        <v>0</v>
      </c>
      <c r="AA353">
        <v>2.4</v>
      </c>
      <c r="AB353">
        <v>0</v>
      </c>
      <c r="AC353">
        <v>0</v>
      </c>
      <c r="AD353">
        <v>0</v>
      </c>
      <c r="AE353">
        <f t="shared" ref="AE353:AE395" si="59">+X353/0.7</f>
        <v>1.7142857142857144</v>
      </c>
    </row>
    <row r="354" spans="1:31" x14ac:dyDescent="0.25">
      <c r="A354" s="4">
        <v>44155</v>
      </c>
      <c r="B354">
        <v>324</v>
      </c>
      <c r="C354">
        <v>1.7142857142857144</v>
      </c>
      <c r="D354">
        <v>0.7</v>
      </c>
      <c r="E354">
        <f t="shared" si="50"/>
        <v>105</v>
      </c>
      <c r="F354">
        <v>0.5</v>
      </c>
      <c r="G354">
        <f t="shared" si="51"/>
        <v>52.5</v>
      </c>
      <c r="H354">
        <f t="shared" si="57"/>
        <v>2.4</v>
      </c>
      <c r="I354">
        <v>0</v>
      </c>
      <c r="K354">
        <f t="shared" si="58"/>
        <v>0</v>
      </c>
      <c r="L354">
        <f t="shared" si="52"/>
        <v>1</v>
      </c>
      <c r="M354">
        <f t="shared" si="53"/>
        <v>1.2</v>
      </c>
      <c r="N354">
        <f t="shared" si="54"/>
        <v>0</v>
      </c>
      <c r="O354" s="5">
        <f t="shared" si="55"/>
        <v>3.5999999999999996</v>
      </c>
      <c r="P354">
        <f t="shared" si="56"/>
        <v>0</v>
      </c>
      <c r="S354" s="3">
        <v>44154</v>
      </c>
      <c r="T354">
        <v>323</v>
      </c>
      <c r="U354" t="s">
        <v>91</v>
      </c>
      <c r="V354">
        <v>0</v>
      </c>
      <c r="W354">
        <v>1</v>
      </c>
      <c r="X354">
        <v>1.2</v>
      </c>
      <c r="Y354">
        <v>3</v>
      </c>
      <c r="Z354">
        <v>0</v>
      </c>
      <c r="AA354">
        <v>3.6</v>
      </c>
      <c r="AB354">
        <v>0</v>
      </c>
      <c r="AC354">
        <v>0</v>
      </c>
      <c r="AD354">
        <v>0</v>
      </c>
      <c r="AE354">
        <f t="shared" si="59"/>
        <v>1.7142857142857144</v>
      </c>
    </row>
    <row r="355" spans="1:31" x14ac:dyDescent="0.25">
      <c r="A355" s="4">
        <v>44156</v>
      </c>
      <c r="B355">
        <v>325</v>
      </c>
      <c r="C355">
        <v>1.5714285714285716</v>
      </c>
      <c r="D355">
        <v>0.7</v>
      </c>
      <c r="E355">
        <f t="shared" si="50"/>
        <v>105</v>
      </c>
      <c r="F355">
        <v>0.5</v>
      </c>
      <c r="G355">
        <f t="shared" si="51"/>
        <v>52.5</v>
      </c>
      <c r="H355">
        <f t="shared" si="57"/>
        <v>3.5999999999999996</v>
      </c>
      <c r="I355">
        <v>0</v>
      </c>
      <c r="K355">
        <f t="shared" si="58"/>
        <v>0</v>
      </c>
      <c r="L355">
        <f t="shared" si="52"/>
        <v>1</v>
      </c>
      <c r="M355">
        <f t="shared" si="53"/>
        <v>1.1000000000000001</v>
      </c>
      <c r="N355">
        <f t="shared" si="54"/>
        <v>0</v>
      </c>
      <c r="O355" s="5">
        <f t="shared" si="55"/>
        <v>4.6999999999999993</v>
      </c>
      <c r="P355">
        <f t="shared" si="56"/>
        <v>0</v>
      </c>
      <c r="S355" s="3">
        <v>44155</v>
      </c>
      <c r="T355">
        <v>324</v>
      </c>
      <c r="U355" t="s">
        <v>91</v>
      </c>
      <c r="V355">
        <v>0</v>
      </c>
      <c r="W355">
        <v>1</v>
      </c>
      <c r="X355">
        <v>1.2</v>
      </c>
      <c r="Y355">
        <v>5</v>
      </c>
      <c r="Z355">
        <v>0</v>
      </c>
      <c r="AA355">
        <v>4.8</v>
      </c>
      <c r="AB355">
        <v>0</v>
      </c>
      <c r="AC355">
        <v>0</v>
      </c>
      <c r="AD355">
        <v>0</v>
      </c>
      <c r="AE355">
        <f t="shared" si="59"/>
        <v>1.7142857142857144</v>
      </c>
    </row>
    <row r="356" spans="1:31" x14ac:dyDescent="0.25">
      <c r="A356" s="4">
        <v>44157</v>
      </c>
      <c r="B356">
        <v>326</v>
      </c>
      <c r="C356">
        <v>1.5714285714285716</v>
      </c>
      <c r="D356">
        <v>0.7</v>
      </c>
      <c r="E356">
        <f t="shared" si="50"/>
        <v>105</v>
      </c>
      <c r="F356">
        <v>0.5</v>
      </c>
      <c r="G356">
        <f t="shared" si="51"/>
        <v>52.5</v>
      </c>
      <c r="H356">
        <f t="shared" si="57"/>
        <v>4.6999999999999993</v>
      </c>
      <c r="I356">
        <v>0</v>
      </c>
      <c r="K356">
        <f t="shared" si="58"/>
        <v>0</v>
      </c>
      <c r="L356">
        <f t="shared" si="52"/>
        <v>1</v>
      </c>
      <c r="M356">
        <f t="shared" si="53"/>
        <v>1.1000000000000001</v>
      </c>
      <c r="N356">
        <f t="shared" si="54"/>
        <v>0</v>
      </c>
      <c r="O356" s="5">
        <f t="shared" si="55"/>
        <v>5.7999999999999989</v>
      </c>
      <c r="P356">
        <f t="shared" si="56"/>
        <v>0</v>
      </c>
      <c r="S356" s="3">
        <v>44156</v>
      </c>
      <c r="T356">
        <v>325</v>
      </c>
      <c r="U356" t="s">
        <v>91</v>
      </c>
      <c r="V356">
        <v>0</v>
      </c>
      <c r="W356">
        <v>1</v>
      </c>
      <c r="X356">
        <v>1.1000000000000001</v>
      </c>
      <c r="Y356">
        <v>6</v>
      </c>
      <c r="Z356">
        <v>0</v>
      </c>
      <c r="AA356">
        <v>5.9</v>
      </c>
      <c r="AB356">
        <v>0</v>
      </c>
      <c r="AC356">
        <v>0</v>
      </c>
      <c r="AD356">
        <v>0</v>
      </c>
      <c r="AE356">
        <f t="shared" si="59"/>
        <v>1.5714285714285716</v>
      </c>
    </row>
    <row r="357" spans="1:31" x14ac:dyDescent="0.25">
      <c r="A357" s="4">
        <v>44158</v>
      </c>
      <c r="B357">
        <v>327</v>
      </c>
      <c r="C357">
        <v>1.5714285714285716</v>
      </c>
      <c r="D357">
        <v>0.7</v>
      </c>
      <c r="E357">
        <f t="shared" si="50"/>
        <v>105</v>
      </c>
      <c r="F357">
        <v>0.5</v>
      </c>
      <c r="G357">
        <f t="shared" si="51"/>
        <v>52.5</v>
      </c>
      <c r="H357">
        <f t="shared" si="57"/>
        <v>5.7999999999999989</v>
      </c>
      <c r="I357">
        <v>7.8</v>
      </c>
      <c r="K357">
        <f t="shared" si="58"/>
        <v>0</v>
      </c>
      <c r="L357">
        <f t="shared" si="52"/>
        <v>1</v>
      </c>
      <c r="M357">
        <f t="shared" si="53"/>
        <v>1.1000000000000001</v>
      </c>
      <c r="N357">
        <f t="shared" si="54"/>
        <v>0.90000000000000036</v>
      </c>
      <c r="O357" s="5">
        <f t="shared" si="55"/>
        <v>0</v>
      </c>
      <c r="P357">
        <f t="shared" si="56"/>
        <v>0</v>
      </c>
      <c r="S357" s="3">
        <v>44157</v>
      </c>
      <c r="T357">
        <v>326</v>
      </c>
      <c r="U357" t="s">
        <v>91</v>
      </c>
      <c r="V357">
        <v>0</v>
      </c>
      <c r="W357">
        <v>1</v>
      </c>
      <c r="X357">
        <v>1.1000000000000001</v>
      </c>
      <c r="Y357">
        <v>7</v>
      </c>
      <c r="Z357">
        <v>0</v>
      </c>
      <c r="AA357">
        <v>7</v>
      </c>
      <c r="AB357">
        <v>0</v>
      </c>
      <c r="AC357">
        <v>0</v>
      </c>
      <c r="AD357">
        <v>0</v>
      </c>
      <c r="AE357">
        <f t="shared" si="59"/>
        <v>1.5714285714285716</v>
      </c>
    </row>
    <row r="358" spans="1:31" x14ac:dyDescent="0.25">
      <c r="A358" s="4">
        <v>44159</v>
      </c>
      <c r="B358">
        <v>328</v>
      </c>
      <c r="C358">
        <v>1.5714285714285716</v>
      </c>
      <c r="D358">
        <v>0.7</v>
      </c>
      <c r="E358">
        <f t="shared" si="50"/>
        <v>105</v>
      </c>
      <c r="F358">
        <v>0.5</v>
      </c>
      <c r="G358">
        <f t="shared" si="51"/>
        <v>52.5</v>
      </c>
      <c r="H358">
        <f t="shared" si="57"/>
        <v>0</v>
      </c>
      <c r="I358">
        <v>0</v>
      </c>
      <c r="K358">
        <f t="shared" si="58"/>
        <v>0</v>
      </c>
      <c r="L358">
        <f t="shared" si="52"/>
        <v>1</v>
      </c>
      <c r="M358">
        <f t="shared" si="53"/>
        <v>1.1000000000000001</v>
      </c>
      <c r="N358">
        <f t="shared" si="54"/>
        <v>0</v>
      </c>
      <c r="O358" s="5">
        <f t="shared" si="55"/>
        <v>1.1000000000000001</v>
      </c>
      <c r="P358">
        <f t="shared" si="56"/>
        <v>0</v>
      </c>
      <c r="S358" s="3">
        <v>44158</v>
      </c>
      <c r="T358">
        <v>327</v>
      </c>
      <c r="U358" t="s">
        <v>91</v>
      </c>
      <c r="V358">
        <v>7.8</v>
      </c>
      <c r="W358">
        <v>1</v>
      </c>
      <c r="X358">
        <v>1.1000000000000001</v>
      </c>
      <c r="Y358">
        <v>1</v>
      </c>
      <c r="Z358">
        <v>0</v>
      </c>
      <c r="AA358">
        <v>1.1000000000000001</v>
      </c>
      <c r="AB358">
        <v>0</v>
      </c>
      <c r="AC358">
        <v>0</v>
      </c>
      <c r="AD358">
        <v>0</v>
      </c>
      <c r="AE358">
        <f t="shared" si="59"/>
        <v>1.5714285714285716</v>
      </c>
    </row>
    <row r="359" spans="1:31" x14ac:dyDescent="0.25">
      <c r="A359" s="4">
        <v>44160</v>
      </c>
      <c r="B359">
        <v>329</v>
      </c>
      <c r="C359">
        <v>1.5714285714285716</v>
      </c>
      <c r="D359">
        <v>0.7</v>
      </c>
      <c r="E359">
        <f t="shared" si="50"/>
        <v>105</v>
      </c>
      <c r="F359">
        <v>0.5</v>
      </c>
      <c r="G359">
        <f t="shared" si="51"/>
        <v>52.5</v>
      </c>
      <c r="H359">
        <f t="shared" si="57"/>
        <v>1.1000000000000001</v>
      </c>
      <c r="I359">
        <v>0</v>
      </c>
      <c r="K359">
        <f t="shared" si="58"/>
        <v>0</v>
      </c>
      <c r="L359">
        <f t="shared" si="52"/>
        <v>1</v>
      </c>
      <c r="M359">
        <f t="shared" si="53"/>
        <v>1.1000000000000001</v>
      </c>
      <c r="N359">
        <f t="shared" si="54"/>
        <v>0</v>
      </c>
      <c r="O359" s="5">
        <f t="shared" si="55"/>
        <v>2.2000000000000002</v>
      </c>
      <c r="P359">
        <f t="shared" si="56"/>
        <v>0</v>
      </c>
      <c r="S359" s="3">
        <v>44159</v>
      </c>
      <c r="T359">
        <v>328</v>
      </c>
      <c r="U359" t="s">
        <v>91</v>
      </c>
      <c r="V359">
        <v>0</v>
      </c>
      <c r="W359">
        <v>1</v>
      </c>
      <c r="X359">
        <v>1.1000000000000001</v>
      </c>
      <c r="Y359">
        <v>2</v>
      </c>
      <c r="Z359">
        <v>0</v>
      </c>
      <c r="AA359">
        <v>2.2999999999999998</v>
      </c>
      <c r="AB359">
        <v>0</v>
      </c>
      <c r="AC359">
        <v>0</v>
      </c>
      <c r="AD359">
        <v>0</v>
      </c>
      <c r="AE359">
        <f t="shared" si="59"/>
        <v>1.5714285714285716</v>
      </c>
    </row>
    <row r="360" spans="1:31" x14ac:dyDescent="0.25">
      <c r="A360" s="4">
        <v>44161</v>
      </c>
      <c r="B360">
        <v>330</v>
      </c>
      <c r="C360">
        <v>1.5714285714285716</v>
      </c>
      <c r="D360">
        <v>0.7</v>
      </c>
      <c r="E360">
        <f t="shared" si="50"/>
        <v>105</v>
      </c>
      <c r="F360">
        <v>0.5</v>
      </c>
      <c r="G360">
        <f t="shared" si="51"/>
        <v>52.5</v>
      </c>
      <c r="H360">
        <f t="shared" si="57"/>
        <v>2.2000000000000002</v>
      </c>
      <c r="I360">
        <v>0</v>
      </c>
      <c r="K360">
        <f t="shared" si="58"/>
        <v>0</v>
      </c>
      <c r="L360">
        <f t="shared" si="52"/>
        <v>1</v>
      </c>
      <c r="M360">
        <f t="shared" si="53"/>
        <v>1.1000000000000001</v>
      </c>
      <c r="N360">
        <f t="shared" si="54"/>
        <v>0</v>
      </c>
      <c r="O360" s="5">
        <f t="shared" si="55"/>
        <v>3.3000000000000003</v>
      </c>
      <c r="P360">
        <f t="shared" si="56"/>
        <v>0</v>
      </c>
      <c r="S360" s="3">
        <v>44160</v>
      </c>
      <c r="T360">
        <v>329</v>
      </c>
      <c r="U360" t="s">
        <v>91</v>
      </c>
      <c r="V360">
        <v>0</v>
      </c>
      <c r="W360">
        <v>1</v>
      </c>
      <c r="X360">
        <v>1.1000000000000001</v>
      </c>
      <c r="Y360">
        <v>3</v>
      </c>
      <c r="Z360">
        <v>0</v>
      </c>
      <c r="AA360">
        <v>3.4</v>
      </c>
      <c r="AB360">
        <v>0</v>
      </c>
      <c r="AC360">
        <v>0</v>
      </c>
      <c r="AD360">
        <v>0</v>
      </c>
      <c r="AE360">
        <f t="shared" si="59"/>
        <v>1.5714285714285716</v>
      </c>
    </row>
    <row r="361" spans="1:31" x14ac:dyDescent="0.25">
      <c r="A361" s="4">
        <v>44162</v>
      </c>
      <c r="B361">
        <v>331</v>
      </c>
      <c r="C361">
        <v>1.5714285714285716</v>
      </c>
      <c r="D361">
        <v>0.7</v>
      </c>
      <c r="E361">
        <f t="shared" si="50"/>
        <v>105</v>
      </c>
      <c r="F361">
        <v>0.5</v>
      </c>
      <c r="G361">
        <f t="shared" si="51"/>
        <v>52.5</v>
      </c>
      <c r="H361">
        <f t="shared" si="57"/>
        <v>3.3000000000000003</v>
      </c>
      <c r="I361">
        <v>7.8</v>
      </c>
      <c r="K361">
        <f t="shared" si="58"/>
        <v>0</v>
      </c>
      <c r="L361">
        <f t="shared" si="52"/>
        <v>1</v>
      </c>
      <c r="M361">
        <f t="shared" si="53"/>
        <v>1.1000000000000001</v>
      </c>
      <c r="N361">
        <f t="shared" si="54"/>
        <v>3.399999999999999</v>
      </c>
      <c r="O361" s="5">
        <f t="shared" si="55"/>
        <v>0</v>
      </c>
      <c r="P361">
        <f t="shared" si="56"/>
        <v>0</v>
      </c>
      <c r="S361" s="3">
        <v>44161</v>
      </c>
      <c r="T361">
        <v>330</v>
      </c>
      <c r="U361" t="s">
        <v>91</v>
      </c>
      <c r="V361">
        <v>0</v>
      </c>
      <c r="W361">
        <v>1</v>
      </c>
      <c r="X361">
        <v>1.1000000000000001</v>
      </c>
      <c r="Y361">
        <v>4</v>
      </c>
      <c r="Z361">
        <v>0</v>
      </c>
      <c r="AA361">
        <v>4.5999999999999996</v>
      </c>
      <c r="AB361">
        <v>0</v>
      </c>
      <c r="AC361">
        <v>0</v>
      </c>
      <c r="AD361">
        <v>0</v>
      </c>
      <c r="AE361">
        <f t="shared" si="59"/>
        <v>1.5714285714285716</v>
      </c>
    </row>
    <row r="362" spans="1:31" x14ac:dyDescent="0.25">
      <c r="A362" s="4">
        <v>44163</v>
      </c>
      <c r="B362">
        <v>332</v>
      </c>
      <c r="C362">
        <v>1.5714285714285716</v>
      </c>
      <c r="D362">
        <v>0.7</v>
      </c>
      <c r="E362">
        <f t="shared" si="50"/>
        <v>105</v>
      </c>
      <c r="F362">
        <v>0.5</v>
      </c>
      <c r="G362">
        <f t="shared" si="51"/>
        <v>52.5</v>
      </c>
      <c r="H362">
        <f t="shared" si="57"/>
        <v>0</v>
      </c>
      <c r="I362">
        <v>0</v>
      </c>
      <c r="K362">
        <f t="shared" si="58"/>
        <v>0</v>
      </c>
      <c r="L362">
        <f t="shared" si="52"/>
        <v>1</v>
      </c>
      <c r="M362">
        <f t="shared" si="53"/>
        <v>1.1000000000000001</v>
      </c>
      <c r="N362">
        <f t="shared" si="54"/>
        <v>0</v>
      </c>
      <c r="O362" s="5">
        <f t="shared" si="55"/>
        <v>1.1000000000000001</v>
      </c>
      <c r="P362">
        <f t="shared" si="56"/>
        <v>0</v>
      </c>
      <c r="S362" s="3">
        <v>44162</v>
      </c>
      <c r="T362">
        <v>331</v>
      </c>
      <c r="U362" t="s">
        <v>91</v>
      </c>
      <c r="V362">
        <v>7.8</v>
      </c>
      <c r="W362">
        <v>1</v>
      </c>
      <c r="X362">
        <v>1.1000000000000001</v>
      </c>
      <c r="Y362">
        <v>1</v>
      </c>
      <c r="Z362">
        <v>0</v>
      </c>
      <c r="AA362">
        <v>1.1000000000000001</v>
      </c>
      <c r="AB362">
        <v>0</v>
      </c>
      <c r="AC362">
        <v>0</v>
      </c>
      <c r="AD362">
        <v>0</v>
      </c>
      <c r="AE362">
        <f t="shared" si="59"/>
        <v>1.5714285714285716</v>
      </c>
    </row>
    <row r="363" spans="1:31" x14ac:dyDescent="0.25">
      <c r="A363" s="4">
        <v>44164</v>
      </c>
      <c r="B363">
        <v>333</v>
      </c>
      <c r="C363">
        <v>1.5714285714285716</v>
      </c>
      <c r="D363">
        <v>0.7</v>
      </c>
      <c r="E363">
        <f t="shared" si="50"/>
        <v>105</v>
      </c>
      <c r="F363">
        <v>0.5</v>
      </c>
      <c r="G363">
        <f t="shared" si="51"/>
        <v>52.5</v>
      </c>
      <c r="H363">
        <f t="shared" si="57"/>
        <v>1.1000000000000001</v>
      </c>
      <c r="I363">
        <v>0</v>
      </c>
      <c r="K363">
        <f t="shared" si="58"/>
        <v>0</v>
      </c>
      <c r="L363">
        <f t="shared" si="52"/>
        <v>1</v>
      </c>
      <c r="M363">
        <f t="shared" si="53"/>
        <v>1.1000000000000001</v>
      </c>
      <c r="N363">
        <f t="shared" si="54"/>
        <v>0</v>
      </c>
      <c r="O363" s="5">
        <f t="shared" si="55"/>
        <v>2.2000000000000002</v>
      </c>
      <c r="P363">
        <f t="shared" si="56"/>
        <v>0</v>
      </c>
      <c r="S363" s="3">
        <v>44163</v>
      </c>
      <c r="T363">
        <v>332</v>
      </c>
      <c r="U363" t="s">
        <v>91</v>
      </c>
      <c r="V363">
        <v>0</v>
      </c>
      <c r="W363">
        <v>1</v>
      </c>
      <c r="X363">
        <v>1.1000000000000001</v>
      </c>
      <c r="Y363">
        <v>2</v>
      </c>
      <c r="Z363">
        <v>0</v>
      </c>
      <c r="AA363">
        <v>2.2999999999999998</v>
      </c>
      <c r="AB363">
        <v>0</v>
      </c>
      <c r="AC363">
        <v>0</v>
      </c>
      <c r="AD363">
        <v>0</v>
      </c>
      <c r="AE363">
        <f t="shared" si="59"/>
        <v>1.5714285714285716</v>
      </c>
    </row>
    <row r="364" spans="1:31" x14ac:dyDescent="0.25">
      <c r="A364" s="4">
        <v>44165</v>
      </c>
      <c r="B364">
        <v>334</v>
      </c>
      <c r="C364">
        <v>1.5714285714285716</v>
      </c>
      <c r="D364">
        <v>0.7</v>
      </c>
      <c r="E364">
        <f t="shared" si="50"/>
        <v>105</v>
      </c>
      <c r="F364">
        <v>0.5</v>
      </c>
      <c r="G364">
        <f t="shared" si="51"/>
        <v>52.5</v>
      </c>
      <c r="H364">
        <f t="shared" si="57"/>
        <v>2.2000000000000002</v>
      </c>
      <c r="I364">
        <v>0</v>
      </c>
      <c r="K364">
        <f t="shared" si="58"/>
        <v>0</v>
      </c>
      <c r="L364">
        <f t="shared" si="52"/>
        <v>1</v>
      </c>
      <c r="M364">
        <f t="shared" si="53"/>
        <v>1.1000000000000001</v>
      </c>
      <c r="N364">
        <f t="shared" si="54"/>
        <v>0</v>
      </c>
      <c r="O364" s="5">
        <f t="shared" si="55"/>
        <v>3.3000000000000003</v>
      </c>
      <c r="P364">
        <f t="shared" si="56"/>
        <v>0</v>
      </c>
      <c r="S364" s="3">
        <v>44164</v>
      </c>
      <c r="T364">
        <v>333</v>
      </c>
      <c r="U364" t="s">
        <v>91</v>
      </c>
      <c r="V364">
        <v>0</v>
      </c>
      <c r="W364">
        <v>1</v>
      </c>
      <c r="X364">
        <v>1.1000000000000001</v>
      </c>
      <c r="Y364">
        <v>3</v>
      </c>
      <c r="Z364">
        <v>0</v>
      </c>
      <c r="AA364">
        <v>3.4</v>
      </c>
      <c r="AB364">
        <v>0</v>
      </c>
      <c r="AC364">
        <v>0</v>
      </c>
      <c r="AD364">
        <v>0</v>
      </c>
      <c r="AE364">
        <f t="shared" si="59"/>
        <v>1.5714285714285716</v>
      </c>
    </row>
    <row r="365" spans="1:31" x14ac:dyDescent="0.25">
      <c r="A365" s="4">
        <v>44166</v>
      </c>
      <c r="B365">
        <v>335</v>
      </c>
      <c r="C365">
        <v>1.5714285714285716</v>
      </c>
      <c r="D365">
        <v>0.7</v>
      </c>
      <c r="E365">
        <f t="shared" si="50"/>
        <v>105</v>
      </c>
      <c r="F365">
        <v>0.5</v>
      </c>
      <c r="G365">
        <f t="shared" si="51"/>
        <v>52.5</v>
      </c>
      <c r="H365">
        <f t="shared" si="57"/>
        <v>3.3000000000000003</v>
      </c>
      <c r="I365">
        <v>0</v>
      </c>
      <c r="K365">
        <f t="shared" si="58"/>
        <v>0</v>
      </c>
      <c r="L365">
        <f t="shared" si="52"/>
        <v>1</v>
      </c>
      <c r="M365">
        <f t="shared" si="53"/>
        <v>1.1000000000000001</v>
      </c>
      <c r="N365">
        <f t="shared" si="54"/>
        <v>0</v>
      </c>
      <c r="O365" s="5">
        <f t="shared" si="55"/>
        <v>4.4000000000000004</v>
      </c>
      <c r="P365">
        <f t="shared" si="56"/>
        <v>0</v>
      </c>
      <c r="S365" s="3">
        <v>44165</v>
      </c>
      <c r="T365">
        <v>334</v>
      </c>
      <c r="U365" t="s">
        <v>91</v>
      </c>
      <c r="V365">
        <v>0</v>
      </c>
      <c r="W365">
        <v>1</v>
      </c>
      <c r="X365">
        <v>1.1000000000000001</v>
      </c>
      <c r="Y365">
        <v>4</v>
      </c>
      <c r="Z365">
        <v>0</v>
      </c>
      <c r="AA365">
        <v>4.5999999999999996</v>
      </c>
      <c r="AB365">
        <v>0</v>
      </c>
      <c r="AC365">
        <v>0</v>
      </c>
      <c r="AD365">
        <v>0</v>
      </c>
      <c r="AE365">
        <f t="shared" si="59"/>
        <v>1.5714285714285716</v>
      </c>
    </row>
    <row r="366" spans="1:31" x14ac:dyDescent="0.25">
      <c r="A366" s="4">
        <v>44167</v>
      </c>
      <c r="B366">
        <v>336</v>
      </c>
      <c r="C366">
        <v>1.5714285714285716</v>
      </c>
      <c r="D366">
        <v>0.7</v>
      </c>
      <c r="E366">
        <f t="shared" si="50"/>
        <v>105</v>
      </c>
      <c r="F366">
        <v>0.5</v>
      </c>
      <c r="G366">
        <f t="shared" si="51"/>
        <v>52.5</v>
      </c>
      <c r="H366">
        <f t="shared" si="57"/>
        <v>4.4000000000000004</v>
      </c>
      <c r="I366">
        <v>0</v>
      </c>
      <c r="K366">
        <f t="shared" si="58"/>
        <v>0</v>
      </c>
      <c r="L366">
        <f t="shared" si="52"/>
        <v>1</v>
      </c>
      <c r="M366">
        <f t="shared" si="53"/>
        <v>1.1000000000000001</v>
      </c>
      <c r="N366">
        <f t="shared" si="54"/>
        <v>0</v>
      </c>
      <c r="O366" s="5">
        <f t="shared" si="55"/>
        <v>5.5</v>
      </c>
      <c r="P366">
        <f t="shared" si="56"/>
        <v>0</v>
      </c>
      <c r="S366" s="3">
        <v>44166</v>
      </c>
      <c r="T366">
        <v>335</v>
      </c>
      <c r="U366" t="s">
        <v>91</v>
      </c>
      <c r="V366">
        <v>0</v>
      </c>
      <c r="W366">
        <v>1</v>
      </c>
      <c r="X366">
        <v>1.1000000000000001</v>
      </c>
      <c r="Y366">
        <v>5</v>
      </c>
      <c r="Z366">
        <v>0</v>
      </c>
      <c r="AA366">
        <v>5.7</v>
      </c>
      <c r="AB366">
        <v>0</v>
      </c>
      <c r="AC366">
        <v>0</v>
      </c>
      <c r="AD366">
        <v>0</v>
      </c>
      <c r="AE366">
        <f t="shared" si="59"/>
        <v>1.5714285714285716</v>
      </c>
    </row>
    <row r="367" spans="1:31" x14ac:dyDescent="0.25">
      <c r="A367" s="4">
        <v>44168</v>
      </c>
      <c r="B367">
        <v>337</v>
      </c>
      <c r="C367">
        <v>1.5714285714285716</v>
      </c>
      <c r="D367">
        <v>0.7</v>
      </c>
      <c r="E367">
        <f t="shared" si="50"/>
        <v>105</v>
      </c>
      <c r="F367">
        <v>0.5</v>
      </c>
      <c r="G367">
        <f t="shared" si="51"/>
        <v>52.5</v>
      </c>
      <c r="H367">
        <f t="shared" si="57"/>
        <v>5.5</v>
      </c>
      <c r="I367">
        <v>7.9</v>
      </c>
      <c r="K367">
        <f t="shared" si="58"/>
        <v>0</v>
      </c>
      <c r="L367">
        <f t="shared" si="52"/>
        <v>1</v>
      </c>
      <c r="M367">
        <f t="shared" si="53"/>
        <v>1.1000000000000001</v>
      </c>
      <c r="N367">
        <f t="shared" si="54"/>
        <v>1.3000000000000007</v>
      </c>
      <c r="O367" s="5">
        <f t="shared" si="55"/>
        <v>4.4408920985006262E-16</v>
      </c>
      <c r="P367">
        <f t="shared" si="56"/>
        <v>0</v>
      </c>
      <c r="S367" s="3">
        <v>44167</v>
      </c>
      <c r="T367">
        <v>336</v>
      </c>
      <c r="U367" t="s">
        <v>91</v>
      </c>
      <c r="V367">
        <v>0</v>
      </c>
      <c r="W367">
        <v>1</v>
      </c>
      <c r="X367">
        <v>1.1000000000000001</v>
      </c>
      <c r="Y367">
        <v>6</v>
      </c>
      <c r="Z367">
        <v>0</v>
      </c>
      <c r="AA367">
        <v>6.8</v>
      </c>
      <c r="AB367">
        <v>0</v>
      </c>
      <c r="AC367">
        <v>0</v>
      </c>
      <c r="AD367">
        <v>0</v>
      </c>
      <c r="AE367">
        <f t="shared" si="59"/>
        <v>1.5714285714285716</v>
      </c>
    </row>
    <row r="368" spans="1:31" x14ac:dyDescent="0.25">
      <c r="A368" s="4">
        <v>44169</v>
      </c>
      <c r="B368">
        <v>338</v>
      </c>
      <c r="C368">
        <v>1.5714285714285716</v>
      </c>
      <c r="D368">
        <v>0.7</v>
      </c>
      <c r="E368">
        <f t="shared" si="50"/>
        <v>105</v>
      </c>
      <c r="F368">
        <v>0.5</v>
      </c>
      <c r="G368">
        <f t="shared" si="51"/>
        <v>52.5</v>
      </c>
      <c r="H368">
        <f t="shared" si="57"/>
        <v>4.4408920985006262E-16</v>
      </c>
      <c r="I368">
        <v>0</v>
      </c>
      <c r="K368">
        <f t="shared" si="58"/>
        <v>0</v>
      </c>
      <c r="L368">
        <f t="shared" si="52"/>
        <v>1</v>
      </c>
      <c r="M368">
        <f t="shared" si="53"/>
        <v>1.1000000000000001</v>
      </c>
      <c r="N368">
        <f t="shared" si="54"/>
        <v>0</v>
      </c>
      <c r="O368" s="5">
        <f t="shared" si="55"/>
        <v>1.1000000000000005</v>
      </c>
      <c r="P368">
        <f t="shared" si="56"/>
        <v>0</v>
      </c>
      <c r="S368" s="3">
        <v>44168</v>
      </c>
      <c r="T368">
        <v>337</v>
      </c>
      <c r="U368" t="s">
        <v>91</v>
      </c>
      <c r="V368">
        <v>7.9</v>
      </c>
      <c r="W368">
        <v>1</v>
      </c>
      <c r="X368">
        <v>1.1000000000000001</v>
      </c>
      <c r="Y368">
        <v>1</v>
      </c>
      <c r="Z368">
        <v>0</v>
      </c>
      <c r="AA368">
        <v>1.1000000000000001</v>
      </c>
      <c r="AB368">
        <v>0</v>
      </c>
      <c r="AC368">
        <v>0</v>
      </c>
      <c r="AD368">
        <v>0</v>
      </c>
      <c r="AE368">
        <f t="shared" si="59"/>
        <v>1.5714285714285716</v>
      </c>
    </row>
    <row r="369" spans="1:31" x14ac:dyDescent="0.25">
      <c r="A369" s="4">
        <v>44170</v>
      </c>
      <c r="B369">
        <v>339</v>
      </c>
      <c r="C369">
        <v>1.5714285714285716</v>
      </c>
      <c r="D369">
        <v>0.7</v>
      </c>
      <c r="E369">
        <f t="shared" si="50"/>
        <v>105</v>
      </c>
      <c r="F369">
        <v>0.5</v>
      </c>
      <c r="G369">
        <f t="shared" si="51"/>
        <v>52.5</v>
      </c>
      <c r="H369">
        <f t="shared" si="57"/>
        <v>1.1000000000000005</v>
      </c>
      <c r="I369">
        <v>0</v>
      </c>
      <c r="K369">
        <f t="shared" si="58"/>
        <v>0</v>
      </c>
      <c r="L369">
        <f t="shared" si="52"/>
        <v>1</v>
      </c>
      <c r="M369">
        <f t="shared" si="53"/>
        <v>1.1000000000000001</v>
      </c>
      <c r="N369">
        <f t="shared" si="54"/>
        <v>0</v>
      </c>
      <c r="O369" s="5">
        <f t="shared" si="55"/>
        <v>2.2000000000000006</v>
      </c>
      <c r="P369">
        <f t="shared" si="56"/>
        <v>0</v>
      </c>
      <c r="S369" s="3">
        <v>44169</v>
      </c>
      <c r="T369">
        <v>338</v>
      </c>
      <c r="U369" t="s">
        <v>91</v>
      </c>
      <c r="V369">
        <v>0</v>
      </c>
      <c r="W369">
        <v>1</v>
      </c>
      <c r="X369">
        <v>1.1000000000000001</v>
      </c>
      <c r="Y369">
        <v>2</v>
      </c>
      <c r="Z369">
        <v>0</v>
      </c>
      <c r="AA369">
        <v>2.2000000000000002</v>
      </c>
      <c r="AB369">
        <v>0</v>
      </c>
      <c r="AC369">
        <v>0</v>
      </c>
      <c r="AD369">
        <v>0</v>
      </c>
      <c r="AE369">
        <f t="shared" si="59"/>
        <v>1.5714285714285716</v>
      </c>
    </row>
    <row r="370" spans="1:31" x14ac:dyDescent="0.25">
      <c r="A370" s="4">
        <v>44171</v>
      </c>
      <c r="B370">
        <v>340</v>
      </c>
      <c r="C370">
        <v>1.5714285714285716</v>
      </c>
      <c r="D370">
        <v>0.7</v>
      </c>
      <c r="E370">
        <f t="shared" si="50"/>
        <v>105</v>
      </c>
      <c r="F370">
        <v>0.5</v>
      </c>
      <c r="G370">
        <f t="shared" si="51"/>
        <v>52.5</v>
      </c>
      <c r="H370">
        <f t="shared" si="57"/>
        <v>2.2000000000000006</v>
      </c>
      <c r="I370">
        <v>0</v>
      </c>
      <c r="K370">
        <f t="shared" si="58"/>
        <v>0</v>
      </c>
      <c r="L370">
        <f t="shared" si="52"/>
        <v>1</v>
      </c>
      <c r="M370">
        <f t="shared" si="53"/>
        <v>1.1000000000000001</v>
      </c>
      <c r="N370">
        <f t="shared" si="54"/>
        <v>0</v>
      </c>
      <c r="O370" s="5">
        <f t="shared" si="55"/>
        <v>3.3000000000000007</v>
      </c>
      <c r="P370">
        <f t="shared" si="56"/>
        <v>0</v>
      </c>
      <c r="S370" s="3">
        <v>44170</v>
      </c>
      <c r="T370">
        <v>339</v>
      </c>
      <c r="U370" t="s">
        <v>91</v>
      </c>
      <c r="V370">
        <v>0</v>
      </c>
      <c r="W370">
        <v>1</v>
      </c>
      <c r="X370">
        <v>1.1000000000000001</v>
      </c>
      <c r="Y370">
        <v>3</v>
      </c>
      <c r="Z370">
        <v>0</v>
      </c>
      <c r="AA370">
        <v>3.3</v>
      </c>
      <c r="AB370">
        <v>0</v>
      </c>
      <c r="AC370">
        <v>0</v>
      </c>
      <c r="AD370">
        <v>0</v>
      </c>
      <c r="AE370">
        <f t="shared" si="59"/>
        <v>1.5714285714285716</v>
      </c>
    </row>
    <row r="371" spans="1:31" x14ac:dyDescent="0.25">
      <c r="A371" s="4">
        <v>44172</v>
      </c>
      <c r="B371">
        <v>341</v>
      </c>
      <c r="C371">
        <v>1.5714285714285716</v>
      </c>
      <c r="D371">
        <v>0.7</v>
      </c>
      <c r="E371">
        <f t="shared" si="50"/>
        <v>105</v>
      </c>
      <c r="F371">
        <v>0.5</v>
      </c>
      <c r="G371">
        <f t="shared" si="51"/>
        <v>52.5</v>
      </c>
      <c r="H371">
        <f t="shared" si="57"/>
        <v>3.3000000000000007</v>
      </c>
      <c r="I371">
        <v>7.9</v>
      </c>
      <c r="K371">
        <f t="shared" si="58"/>
        <v>0</v>
      </c>
      <c r="L371">
        <f t="shared" si="52"/>
        <v>1</v>
      </c>
      <c r="M371">
        <f t="shared" si="53"/>
        <v>1.1000000000000001</v>
      </c>
      <c r="N371">
        <f t="shared" si="54"/>
        <v>3.5</v>
      </c>
      <c r="O371" s="5">
        <f t="shared" si="55"/>
        <v>4.4408920985006262E-16</v>
      </c>
      <c r="P371">
        <f t="shared" si="56"/>
        <v>0</v>
      </c>
      <c r="S371" s="3">
        <v>44171</v>
      </c>
      <c r="T371">
        <v>340</v>
      </c>
      <c r="U371" t="s">
        <v>91</v>
      </c>
      <c r="V371">
        <v>0</v>
      </c>
      <c r="W371">
        <v>1</v>
      </c>
      <c r="X371">
        <v>1.1000000000000001</v>
      </c>
      <c r="Y371">
        <v>4</v>
      </c>
      <c r="Z371">
        <v>0</v>
      </c>
      <c r="AA371">
        <v>4.4000000000000004</v>
      </c>
      <c r="AB371">
        <v>0</v>
      </c>
      <c r="AC371">
        <v>0</v>
      </c>
      <c r="AD371">
        <v>0</v>
      </c>
      <c r="AE371">
        <f t="shared" si="59"/>
        <v>1.5714285714285716</v>
      </c>
    </row>
    <row r="372" spans="1:31" x14ac:dyDescent="0.25">
      <c r="A372" s="4">
        <v>44173</v>
      </c>
      <c r="B372">
        <v>342</v>
      </c>
      <c r="C372">
        <v>1.5714285714285716</v>
      </c>
      <c r="D372">
        <v>0.7</v>
      </c>
      <c r="E372">
        <f t="shared" si="50"/>
        <v>105</v>
      </c>
      <c r="F372">
        <v>0.5</v>
      </c>
      <c r="G372">
        <f t="shared" si="51"/>
        <v>52.5</v>
      </c>
      <c r="H372">
        <f t="shared" si="57"/>
        <v>4.4408920985006262E-16</v>
      </c>
      <c r="I372">
        <v>0</v>
      </c>
      <c r="K372">
        <f t="shared" si="58"/>
        <v>0</v>
      </c>
      <c r="L372">
        <f t="shared" si="52"/>
        <v>1</v>
      </c>
      <c r="M372">
        <f t="shared" si="53"/>
        <v>1.1000000000000001</v>
      </c>
      <c r="N372">
        <f t="shared" si="54"/>
        <v>0</v>
      </c>
      <c r="O372" s="5">
        <f t="shared" si="55"/>
        <v>1.1000000000000005</v>
      </c>
      <c r="P372">
        <f t="shared" si="56"/>
        <v>0</v>
      </c>
      <c r="S372" s="3">
        <v>44172</v>
      </c>
      <c r="T372">
        <v>341</v>
      </c>
      <c r="U372" t="s">
        <v>91</v>
      </c>
      <c r="V372">
        <v>7.9</v>
      </c>
      <c r="W372">
        <v>1</v>
      </c>
      <c r="X372">
        <v>1.1000000000000001</v>
      </c>
      <c r="Y372">
        <v>1</v>
      </c>
      <c r="Z372">
        <v>0</v>
      </c>
      <c r="AA372">
        <v>1.1000000000000001</v>
      </c>
      <c r="AB372">
        <v>0</v>
      </c>
      <c r="AC372">
        <v>0</v>
      </c>
      <c r="AD372">
        <v>0</v>
      </c>
      <c r="AE372">
        <f t="shared" si="59"/>
        <v>1.5714285714285716</v>
      </c>
    </row>
    <row r="373" spans="1:31" x14ac:dyDescent="0.25">
      <c r="A373" s="4">
        <v>44174</v>
      </c>
      <c r="B373">
        <v>343</v>
      </c>
      <c r="C373">
        <v>1.5714285714285716</v>
      </c>
      <c r="D373">
        <v>0.7</v>
      </c>
      <c r="E373">
        <f t="shared" si="50"/>
        <v>105</v>
      </c>
      <c r="F373">
        <v>0.5</v>
      </c>
      <c r="G373">
        <f t="shared" si="51"/>
        <v>52.5</v>
      </c>
      <c r="H373">
        <f t="shared" si="57"/>
        <v>1.1000000000000005</v>
      </c>
      <c r="I373">
        <v>0</v>
      </c>
      <c r="K373">
        <f t="shared" si="58"/>
        <v>0</v>
      </c>
      <c r="L373">
        <f t="shared" si="52"/>
        <v>1</v>
      </c>
      <c r="M373">
        <f t="shared" si="53"/>
        <v>1.1000000000000001</v>
      </c>
      <c r="N373">
        <f t="shared" si="54"/>
        <v>0</v>
      </c>
      <c r="O373" s="5">
        <f t="shared" si="55"/>
        <v>2.2000000000000006</v>
      </c>
      <c r="P373">
        <f t="shared" si="56"/>
        <v>0</v>
      </c>
      <c r="S373" s="3">
        <v>44173</v>
      </c>
      <c r="T373">
        <v>342</v>
      </c>
      <c r="U373" t="s">
        <v>91</v>
      </c>
      <c r="V373">
        <v>0</v>
      </c>
      <c r="W373">
        <v>1</v>
      </c>
      <c r="X373">
        <v>1.1000000000000001</v>
      </c>
      <c r="Y373">
        <v>2</v>
      </c>
      <c r="Z373">
        <v>0</v>
      </c>
      <c r="AA373">
        <v>2.2000000000000002</v>
      </c>
      <c r="AB373">
        <v>0</v>
      </c>
      <c r="AC373">
        <v>0</v>
      </c>
      <c r="AD373">
        <v>0</v>
      </c>
      <c r="AE373">
        <f t="shared" si="59"/>
        <v>1.5714285714285716</v>
      </c>
    </row>
    <row r="374" spans="1:31" x14ac:dyDescent="0.25">
      <c r="A374" s="4">
        <v>44175</v>
      </c>
      <c r="B374">
        <v>344</v>
      </c>
      <c r="C374">
        <v>1.5714285714285716</v>
      </c>
      <c r="D374">
        <v>0.7</v>
      </c>
      <c r="E374">
        <f t="shared" si="50"/>
        <v>105</v>
      </c>
      <c r="F374">
        <v>0.5</v>
      </c>
      <c r="G374">
        <f t="shared" si="51"/>
        <v>52.5</v>
      </c>
      <c r="H374">
        <f t="shared" si="57"/>
        <v>2.2000000000000006</v>
      </c>
      <c r="I374">
        <v>0</v>
      </c>
      <c r="K374">
        <f t="shared" si="58"/>
        <v>0</v>
      </c>
      <c r="L374">
        <f t="shared" si="52"/>
        <v>1</v>
      </c>
      <c r="M374">
        <f t="shared" si="53"/>
        <v>1.1000000000000001</v>
      </c>
      <c r="N374">
        <f t="shared" si="54"/>
        <v>0</v>
      </c>
      <c r="O374" s="5">
        <f t="shared" si="55"/>
        <v>3.3000000000000007</v>
      </c>
      <c r="P374">
        <f t="shared" si="56"/>
        <v>0</v>
      </c>
      <c r="S374" s="3">
        <v>44174</v>
      </c>
      <c r="T374">
        <v>343</v>
      </c>
      <c r="U374" t="s">
        <v>91</v>
      </c>
      <c r="V374">
        <v>0</v>
      </c>
      <c r="W374">
        <v>1</v>
      </c>
      <c r="X374">
        <v>1.1000000000000001</v>
      </c>
      <c r="Y374">
        <v>3</v>
      </c>
      <c r="Z374">
        <v>0</v>
      </c>
      <c r="AA374">
        <v>3.3</v>
      </c>
      <c r="AB374">
        <v>0</v>
      </c>
      <c r="AC374">
        <v>0</v>
      </c>
      <c r="AD374">
        <v>0</v>
      </c>
      <c r="AE374">
        <f t="shared" si="59"/>
        <v>1.5714285714285716</v>
      </c>
    </row>
    <row r="375" spans="1:31" x14ac:dyDescent="0.25">
      <c r="A375" s="4">
        <v>44176</v>
      </c>
      <c r="B375">
        <v>345</v>
      </c>
      <c r="C375">
        <v>1.4285714285714286</v>
      </c>
      <c r="D375">
        <v>0.7</v>
      </c>
      <c r="E375">
        <f t="shared" si="50"/>
        <v>105</v>
      </c>
      <c r="F375">
        <v>0.5</v>
      </c>
      <c r="G375">
        <f t="shared" si="51"/>
        <v>52.5</v>
      </c>
      <c r="H375">
        <f t="shared" si="57"/>
        <v>3.3000000000000007</v>
      </c>
      <c r="I375">
        <v>0</v>
      </c>
      <c r="K375">
        <f t="shared" si="58"/>
        <v>0</v>
      </c>
      <c r="L375">
        <f t="shared" si="52"/>
        <v>1</v>
      </c>
      <c r="M375">
        <f t="shared" si="53"/>
        <v>1</v>
      </c>
      <c r="N375">
        <f t="shared" si="54"/>
        <v>0</v>
      </c>
      <c r="O375" s="5">
        <f t="shared" si="55"/>
        <v>4.3000000000000007</v>
      </c>
      <c r="P375">
        <f t="shared" si="56"/>
        <v>0</v>
      </c>
      <c r="S375" s="3">
        <v>44175</v>
      </c>
      <c r="T375">
        <v>344</v>
      </c>
      <c r="U375" t="s">
        <v>91</v>
      </c>
      <c r="V375">
        <v>0</v>
      </c>
      <c r="W375">
        <v>1</v>
      </c>
      <c r="X375">
        <v>1.1000000000000001</v>
      </c>
      <c r="Y375">
        <v>4</v>
      </c>
      <c r="Z375">
        <v>0</v>
      </c>
      <c r="AA375">
        <v>4.4000000000000004</v>
      </c>
      <c r="AB375">
        <v>0</v>
      </c>
      <c r="AC375">
        <v>0</v>
      </c>
      <c r="AD375">
        <v>0</v>
      </c>
      <c r="AE375">
        <f t="shared" si="59"/>
        <v>1.5714285714285716</v>
      </c>
    </row>
    <row r="376" spans="1:31" x14ac:dyDescent="0.25">
      <c r="A376" s="4">
        <v>44177</v>
      </c>
      <c r="B376">
        <v>346</v>
      </c>
      <c r="C376">
        <v>1.4285714285714286</v>
      </c>
      <c r="D376">
        <v>0.7</v>
      </c>
      <c r="E376">
        <f t="shared" si="50"/>
        <v>105</v>
      </c>
      <c r="F376">
        <v>0.5</v>
      </c>
      <c r="G376">
        <f t="shared" si="51"/>
        <v>52.5</v>
      </c>
      <c r="H376">
        <f t="shared" si="57"/>
        <v>4.3000000000000007</v>
      </c>
      <c r="I376">
        <v>0</v>
      </c>
      <c r="K376">
        <f t="shared" si="58"/>
        <v>0</v>
      </c>
      <c r="L376">
        <f t="shared" si="52"/>
        <v>1</v>
      </c>
      <c r="M376">
        <f t="shared" si="53"/>
        <v>1</v>
      </c>
      <c r="N376">
        <f t="shared" si="54"/>
        <v>0</v>
      </c>
      <c r="O376" s="5">
        <f t="shared" si="55"/>
        <v>5.3000000000000007</v>
      </c>
      <c r="P376">
        <f t="shared" si="56"/>
        <v>0</v>
      </c>
      <c r="S376" s="3">
        <v>44176</v>
      </c>
      <c r="T376">
        <v>345</v>
      </c>
      <c r="U376" t="s">
        <v>91</v>
      </c>
      <c r="V376">
        <v>0</v>
      </c>
      <c r="W376">
        <v>1</v>
      </c>
      <c r="X376">
        <v>1</v>
      </c>
      <c r="Y376">
        <v>5</v>
      </c>
      <c r="Z376">
        <v>0</v>
      </c>
      <c r="AA376">
        <v>5.4</v>
      </c>
      <c r="AB376">
        <v>0</v>
      </c>
      <c r="AC376">
        <v>0</v>
      </c>
      <c r="AD376">
        <v>0</v>
      </c>
      <c r="AE376">
        <f t="shared" si="59"/>
        <v>1.4285714285714286</v>
      </c>
    </row>
    <row r="377" spans="1:31" x14ac:dyDescent="0.25">
      <c r="A377" s="4">
        <v>44178</v>
      </c>
      <c r="B377">
        <v>347</v>
      </c>
      <c r="C377">
        <v>1.4285714285714286</v>
      </c>
      <c r="D377">
        <v>0.7</v>
      </c>
      <c r="E377">
        <f t="shared" si="50"/>
        <v>105</v>
      </c>
      <c r="F377">
        <v>0.5</v>
      </c>
      <c r="G377">
        <f t="shared" si="51"/>
        <v>52.5</v>
      </c>
      <c r="H377">
        <f t="shared" si="57"/>
        <v>5.3000000000000007</v>
      </c>
      <c r="I377">
        <v>7.8</v>
      </c>
      <c r="K377">
        <f t="shared" si="58"/>
        <v>0</v>
      </c>
      <c r="L377">
        <f t="shared" si="52"/>
        <v>1</v>
      </c>
      <c r="M377">
        <f t="shared" si="53"/>
        <v>1</v>
      </c>
      <c r="N377">
        <f t="shared" si="54"/>
        <v>1.4999999999999991</v>
      </c>
      <c r="O377" s="5">
        <f t="shared" si="55"/>
        <v>0</v>
      </c>
      <c r="P377">
        <f t="shared" si="56"/>
        <v>0</v>
      </c>
      <c r="S377" s="3">
        <v>44177</v>
      </c>
      <c r="T377">
        <v>346</v>
      </c>
      <c r="U377" t="s">
        <v>91</v>
      </c>
      <c r="V377">
        <v>0</v>
      </c>
      <c r="W377">
        <v>1</v>
      </c>
      <c r="X377">
        <v>1</v>
      </c>
      <c r="Y377">
        <v>6</v>
      </c>
      <c r="Z377">
        <v>0</v>
      </c>
      <c r="AA377">
        <v>6.5</v>
      </c>
      <c r="AB377">
        <v>0</v>
      </c>
      <c r="AC377">
        <v>0</v>
      </c>
      <c r="AD377">
        <v>0</v>
      </c>
      <c r="AE377">
        <f t="shared" si="59"/>
        <v>1.4285714285714286</v>
      </c>
    </row>
    <row r="378" spans="1:31" x14ac:dyDescent="0.25">
      <c r="A378" s="4">
        <v>44179</v>
      </c>
      <c r="B378">
        <v>348</v>
      </c>
      <c r="C378">
        <v>1.4285714285714286</v>
      </c>
      <c r="D378">
        <v>0.7</v>
      </c>
      <c r="E378">
        <f t="shared" si="50"/>
        <v>105</v>
      </c>
      <c r="F378">
        <v>0.5</v>
      </c>
      <c r="G378">
        <f t="shared" si="51"/>
        <v>52.5</v>
      </c>
      <c r="H378">
        <f t="shared" si="57"/>
        <v>0</v>
      </c>
      <c r="I378">
        <v>0</v>
      </c>
      <c r="K378">
        <f t="shared" si="58"/>
        <v>0</v>
      </c>
      <c r="L378">
        <f t="shared" si="52"/>
        <v>1</v>
      </c>
      <c r="M378">
        <f t="shared" si="53"/>
        <v>1</v>
      </c>
      <c r="N378">
        <f t="shared" si="54"/>
        <v>0</v>
      </c>
      <c r="O378" s="5">
        <f t="shared" si="55"/>
        <v>1</v>
      </c>
      <c r="P378">
        <f t="shared" si="56"/>
        <v>0</v>
      </c>
      <c r="S378" s="3">
        <v>44178</v>
      </c>
      <c r="T378">
        <v>347</v>
      </c>
      <c r="U378" t="s">
        <v>91</v>
      </c>
      <c r="V378">
        <v>7.8</v>
      </c>
      <c r="W378">
        <v>1</v>
      </c>
      <c r="X378">
        <v>1</v>
      </c>
      <c r="Y378">
        <v>1</v>
      </c>
      <c r="Z378">
        <v>0</v>
      </c>
      <c r="AA378">
        <v>1</v>
      </c>
      <c r="AB378">
        <v>0</v>
      </c>
      <c r="AC378">
        <v>0</v>
      </c>
      <c r="AD378">
        <v>0</v>
      </c>
      <c r="AE378">
        <f t="shared" si="59"/>
        <v>1.4285714285714286</v>
      </c>
    </row>
    <row r="379" spans="1:31" x14ac:dyDescent="0.25">
      <c r="A379" s="4">
        <v>44180</v>
      </c>
      <c r="B379">
        <v>349</v>
      </c>
      <c r="C379">
        <v>1.4285714285714286</v>
      </c>
      <c r="D379">
        <v>0.7</v>
      </c>
      <c r="E379">
        <f t="shared" si="50"/>
        <v>105</v>
      </c>
      <c r="F379">
        <v>0.5</v>
      </c>
      <c r="G379">
        <f t="shared" si="51"/>
        <v>52.5</v>
      </c>
      <c r="H379">
        <f t="shared" si="57"/>
        <v>1</v>
      </c>
      <c r="I379">
        <v>0</v>
      </c>
      <c r="K379">
        <f t="shared" si="58"/>
        <v>0</v>
      </c>
      <c r="L379">
        <f t="shared" si="52"/>
        <v>1</v>
      </c>
      <c r="M379">
        <f t="shared" si="53"/>
        <v>1</v>
      </c>
      <c r="N379">
        <f t="shared" si="54"/>
        <v>0</v>
      </c>
      <c r="O379" s="5">
        <f t="shared" si="55"/>
        <v>2</v>
      </c>
      <c r="P379">
        <f t="shared" si="56"/>
        <v>0</v>
      </c>
      <c r="S379" s="3">
        <v>44179</v>
      </c>
      <c r="T379">
        <v>348</v>
      </c>
      <c r="U379" t="s">
        <v>91</v>
      </c>
      <c r="V379">
        <v>0</v>
      </c>
      <c r="W379">
        <v>1</v>
      </c>
      <c r="X379">
        <v>1</v>
      </c>
      <c r="Y379">
        <v>2</v>
      </c>
      <c r="Z379">
        <v>0</v>
      </c>
      <c r="AA379">
        <v>2.1</v>
      </c>
      <c r="AB379">
        <v>0</v>
      </c>
      <c r="AC379">
        <v>0</v>
      </c>
      <c r="AD379">
        <v>0</v>
      </c>
      <c r="AE379">
        <f t="shared" si="59"/>
        <v>1.4285714285714286</v>
      </c>
    </row>
    <row r="380" spans="1:31" x14ac:dyDescent="0.25">
      <c r="A380" s="4">
        <v>44181</v>
      </c>
      <c r="B380">
        <v>350</v>
      </c>
      <c r="C380">
        <v>1.4285714285714286</v>
      </c>
      <c r="D380">
        <v>0.7</v>
      </c>
      <c r="E380">
        <f t="shared" si="50"/>
        <v>105</v>
      </c>
      <c r="F380">
        <v>0.5</v>
      </c>
      <c r="G380">
        <f t="shared" si="51"/>
        <v>52.5</v>
      </c>
      <c r="H380">
        <f t="shared" si="57"/>
        <v>2</v>
      </c>
      <c r="I380">
        <v>0</v>
      </c>
      <c r="K380">
        <f t="shared" si="58"/>
        <v>0</v>
      </c>
      <c r="L380">
        <f t="shared" si="52"/>
        <v>1</v>
      </c>
      <c r="M380">
        <f t="shared" si="53"/>
        <v>1</v>
      </c>
      <c r="N380">
        <f t="shared" si="54"/>
        <v>0</v>
      </c>
      <c r="O380" s="5">
        <f t="shared" si="55"/>
        <v>3</v>
      </c>
      <c r="P380">
        <f t="shared" si="56"/>
        <v>0</v>
      </c>
      <c r="S380" s="3">
        <v>44180</v>
      </c>
      <c r="T380">
        <v>349</v>
      </c>
      <c r="U380" t="s">
        <v>91</v>
      </c>
      <c r="V380">
        <v>0</v>
      </c>
      <c r="W380">
        <v>1</v>
      </c>
      <c r="X380">
        <v>1</v>
      </c>
      <c r="Y380">
        <v>3</v>
      </c>
      <c r="Z380">
        <v>0</v>
      </c>
      <c r="AA380">
        <v>3.1</v>
      </c>
      <c r="AB380">
        <v>0</v>
      </c>
      <c r="AC380">
        <v>0</v>
      </c>
      <c r="AD380">
        <v>0</v>
      </c>
      <c r="AE380">
        <f t="shared" si="59"/>
        <v>1.4285714285714286</v>
      </c>
    </row>
    <row r="381" spans="1:31" x14ac:dyDescent="0.25">
      <c r="A381" s="4">
        <v>44182</v>
      </c>
      <c r="B381">
        <v>351</v>
      </c>
      <c r="C381">
        <v>1.4285714285714286</v>
      </c>
      <c r="D381">
        <v>0.7</v>
      </c>
      <c r="E381">
        <f t="shared" si="50"/>
        <v>105</v>
      </c>
      <c r="F381">
        <v>0.5</v>
      </c>
      <c r="G381">
        <f t="shared" si="51"/>
        <v>52.5</v>
      </c>
      <c r="H381">
        <f t="shared" si="57"/>
        <v>3</v>
      </c>
      <c r="I381">
        <v>7.8</v>
      </c>
      <c r="K381">
        <f t="shared" si="58"/>
        <v>0</v>
      </c>
      <c r="L381">
        <f t="shared" si="52"/>
        <v>1</v>
      </c>
      <c r="M381">
        <f t="shared" si="53"/>
        <v>1</v>
      </c>
      <c r="N381">
        <f t="shared" si="54"/>
        <v>3.8</v>
      </c>
      <c r="O381" s="5">
        <f t="shared" si="55"/>
        <v>0</v>
      </c>
      <c r="P381">
        <f t="shared" si="56"/>
        <v>0</v>
      </c>
      <c r="S381" s="3">
        <v>44181</v>
      </c>
      <c r="T381">
        <v>350</v>
      </c>
      <c r="U381" t="s">
        <v>91</v>
      </c>
      <c r="V381">
        <v>0</v>
      </c>
      <c r="W381">
        <v>1</v>
      </c>
      <c r="X381">
        <v>1</v>
      </c>
      <c r="Y381">
        <v>4</v>
      </c>
      <c r="Z381">
        <v>0</v>
      </c>
      <c r="AA381">
        <v>4.2</v>
      </c>
      <c r="AB381">
        <v>0</v>
      </c>
      <c r="AC381">
        <v>0</v>
      </c>
      <c r="AD381">
        <v>0</v>
      </c>
      <c r="AE381">
        <f t="shared" si="59"/>
        <v>1.4285714285714286</v>
      </c>
    </row>
    <row r="382" spans="1:31" x14ac:dyDescent="0.25">
      <c r="A382" s="4">
        <v>44183</v>
      </c>
      <c r="B382">
        <v>352</v>
      </c>
      <c r="C382">
        <v>1.4285714285714286</v>
      </c>
      <c r="D382">
        <v>0.7</v>
      </c>
      <c r="E382">
        <f t="shared" si="50"/>
        <v>105</v>
      </c>
      <c r="F382">
        <v>0.5</v>
      </c>
      <c r="G382">
        <f t="shared" si="51"/>
        <v>52.5</v>
      </c>
      <c r="H382">
        <f t="shared" si="57"/>
        <v>0</v>
      </c>
      <c r="I382">
        <v>0</v>
      </c>
      <c r="K382">
        <f t="shared" si="58"/>
        <v>0</v>
      </c>
      <c r="L382">
        <f t="shared" si="52"/>
        <v>1</v>
      </c>
      <c r="M382">
        <f t="shared" si="53"/>
        <v>1</v>
      </c>
      <c r="N382">
        <f t="shared" si="54"/>
        <v>0</v>
      </c>
      <c r="O382" s="5">
        <f t="shared" si="55"/>
        <v>1</v>
      </c>
      <c r="P382">
        <f t="shared" si="56"/>
        <v>0</v>
      </c>
      <c r="S382" s="3">
        <v>44182</v>
      </c>
      <c r="T382">
        <v>351</v>
      </c>
      <c r="U382" t="s">
        <v>91</v>
      </c>
      <c r="V382">
        <v>7.8</v>
      </c>
      <c r="W382">
        <v>1</v>
      </c>
      <c r="X382">
        <v>1</v>
      </c>
      <c r="Y382">
        <v>1</v>
      </c>
      <c r="Z382">
        <v>0</v>
      </c>
      <c r="AA382">
        <v>1</v>
      </c>
      <c r="AB382">
        <v>0</v>
      </c>
      <c r="AC382">
        <v>0</v>
      </c>
      <c r="AD382">
        <v>0</v>
      </c>
      <c r="AE382">
        <f t="shared" si="59"/>
        <v>1.4285714285714286</v>
      </c>
    </row>
    <row r="383" spans="1:31" x14ac:dyDescent="0.25">
      <c r="A383" s="4">
        <v>44184</v>
      </c>
      <c r="B383">
        <v>353</v>
      </c>
      <c r="C383">
        <v>1.4285714285714286</v>
      </c>
      <c r="D383">
        <v>0.7</v>
      </c>
      <c r="E383">
        <f t="shared" si="50"/>
        <v>105</v>
      </c>
      <c r="F383">
        <v>0.5</v>
      </c>
      <c r="G383">
        <f t="shared" si="51"/>
        <v>52.5</v>
      </c>
      <c r="H383">
        <f t="shared" si="57"/>
        <v>1</v>
      </c>
      <c r="I383">
        <v>0</v>
      </c>
      <c r="K383">
        <f t="shared" si="58"/>
        <v>0</v>
      </c>
      <c r="L383">
        <f t="shared" si="52"/>
        <v>1</v>
      </c>
      <c r="M383">
        <f t="shared" si="53"/>
        <v>1</v>
      </c>
      <c r="N383">
        <f t="shared" si="54"/>
        <v>0</v>
      </c>
      <c r="O383" s="5">
        <f t="shared" si="55"/>
        <v>2</v>
      </c>
      <c r="P383">
        <f t="shared" si="56"/>
        <v>0</v>
      </c>
      <c r="S383" s="3">
        <v>44183</v>
      </c>
      <c r="T383">
        <v>352</v>
      </c>
      <c r="U383" t="s">
        <v>91</v>
      </c>
      <c r="V383">
        <v>0</v>
      </c>
      <c r="W383">
        <v>1</v>
      </c>
      <c r="X383">
        <v>1</v>
      </c>
      <c r="Y383">
        <v>2</v>
      </c>
      <c r="Z383">
        <v>0</v>
      </c>
      <c r="AA383">
        <v>2.1</v>
      </c>
      <c r="AB383">
        <v>0</v>
      </c>
      <c r="AC383">
        <v>0</v>
      </c>
      <c r="AD383">
        <v>0</v>
      </c>
      <c r="AE383">
        <f t="shared" si="59"/>
        <v>1.4285714285714286</v>
      </c>
    </row>
    <row r="384" spans="1:31" x14ac:dyDescent="0.25">
      <c r="A384" s="4">
        <v>44185</v>
      </c>
      <c r="B384">
        <v>354</v>
      </c>
      <c r="C384">
        <v>1.4285714285714286</v>
      </c>
      <c r="D384">
        <v>0.7</v>
      </c>
      <c r="E384">
        <f t="shared" si="50"/>
        <v>105</v>
      </c>
      <c r="F384">
        <v>0.5</v>
      </c>
      <c r="G384">
        <f t="shared" si="51"/>
        <v>52.5</v>
      </c>
      <c r="H384">
        <f t="shared" si="57"/>
        <v>2</v>
      </c>
      <c r="I384">
        <v>0</v>
      </c>
      <c r="K384">
        <f t="shared" si="58"/>
        <v>0</v>
      </c>
      <c r="L384">
        <f t="shared" si="52"/>
        <v>1</v>
      </c>
      <c r="M384">
        <f t="shared" si="53"/>
        <v>1</v>
      </c>
      <c r="N384">
        <f t="shared" si="54"/>
        <v>0</v>
      </c>
      <c r="O384" s="5">
        <f t="shared" si="55"/>
        <v>3</v>
      </c>
      <c r="P384">
        <f t="shared" si="56"/>
        <v>0</v>
      </c>
      <c r="S384" s="3">
        <v>44184</v>
      </c>
      <c r="T384">
        <v>353</v>
      </c>
      <c r="U384" t="s">
        <v>91</v>
      </c>
      <c r="V384">
        <v>0</v>
      </c>
      <c r="W384">
        <v>1</v>
      </c>
      <c r="X384">
        <v>1</v>
      </c>
      <c r="Y384">
        <v>3</v>
      </c>
      <c r="Z384">
        <v>0</v>
      </c>
      <c r="AA384">
        <v>3.1</v>
      </c>
      <c r="AB384">
        <v>0</v>
      </c>
      <c r="AC384">
        <v>0</v>
      </c>
      <c r="AD384">
        <v>0</v>
      </c>
      <c r="AE384">
        <f t="shared" si="59"/>
        <v>1.4285714285714286</v>
      </c>
    </row>
    <row r="385" spans="1:31" x14ac:dyDescent="0.25">
      <c r="A385" s="4">
        <v>44186</v>
      </c>
      <c r="B385">
        <v>355</v>
      </c>
      <c r="C385">
        <v>1.5714285714285716</v>
      </c>
      <c r="D385">
        <v>0.7</v>
      </c>
      <c r="E385">
        <f t="shared" si="50"/>
        <v>105</v>
      </c>
      <c r="F385">
        <v>0.5</v>
      </c>
      <c r="G385">
        <f t="shared" si="51"/>
        <v>52.5</v>
      </c>
      <c r="H385">
        <f t="shared" si="57"/>
        <v>3</v>
      </c>
      <c r="I385">
        <v>0</v>
      </c>
      <c r="K385">
        <f t="shared" si="58"/>
        <v>0</v>
      </c>
      <c r="L385">
        <f t="shared" si="52"/>
        <v>1</v>
      </c>
      <c r="M385">
        <f t="shared" si="53"/>
        <v>1.1000000000000001</v>
      </c>
      <c r="N385">
        <f t="shared" si="54"/>
        <v>0</v>
      </c>
      <c r="O385" s="5">
        <f t="shared" si="55"/>
        <v>4.0999999999999996</v>
      </c>
      <c r="P385">
        <f t="shared" si="56"/>
        <v>0</v>
      </c>
      <c r="S385" s="3">
        <v>44185</v>
      </c>
      <c r="T385">
        <v>354</v>
      </c>
      <c r="U385" t="s">
        <v>91</v>
      </c>
      <c r="V385">
        <v>0</v>
      </c>
      <c r="W385">
        <v>1</v>
      </c>
      <c r="X385">
        <v>1</v>
      </c>
      <c r="Y385">
        <v>4</v>
      </c>
      <c r="Z385">
        <v>0</v>
      </c>
      <c r="AA385">
        <v>4.2</v>
      </c>
      <c r="AB385">
        <v>0</v>
      </c>
      <c r="AC385">
        <v>0</v>
      </c>
      <c r="AD385">
        <v>0</v>
      </c>
      <c r="AE385">
        <f t="shared" si="59"/>
        <v>1.4285714285714286</v>
      </c>
    </row>
    <row r="386" spans="1:31" x14ac:dyDescent="0.25">
      <c r="A386" s="4">
        <v>44187</v>
      </c>
      <c r="B386">
        <v>356</v>
      </c>
      <c r="C386">
        <v>1.5714285714285716</v>
      </c>
      <c r="D386">
        <v>0.7</v>
      </c>
      <c r="E386">
        <f t="shared" si="50"/>
        <v>105</v>
      </c>
      <c r="F386">
        <v>0.5</v>
      </c>
      <c r="G386">
        <f t="shared" si="51"/>
        <v>52.5</v>
      </c>
      <c r="H386">
        <f t="shared" si="57"/>
        <v>4.0999999999999996</v>
      </c>
      <c r="I386">
        <v>0</v>
      </c>
      <c r="K386">
        <f t="shared" si="58"/>
        <v>0</v>
      </c>
      <c r="L386">
        <f t="shared" si="52"/>
        <v>1</v>
      </c>
      <c r="M386">
        <f t="shared" si="53"/>
        <v>1.1000000000000001</v>
      </c>
      <c r="N386">
        <f t="shared" si="54"/>
        <v>0</v>
      </c>
      <c r="O386" s="5">
        <f t="shared" si="55"/>
        <v>5.1999999999999993</v>
      </c>
      <c r="P386">
        <f t="shared" si="56"/>
        <v>0</v>
      </c>
      <c r="S386" s="3">
        <v>44186</v>
      </c>
      <c r="T386">
        <v>355</v>
      </c>
      <c r="U386" t="s">
        <v>91</v>
      </c>
      <c r="V386">
        <v>0</v>
      </c>
      <c r="W386">
        <v>1</v>
      </c>
      <c r="X386">
        <v>1.1000000000000001</v>
      </c>
      <c r="Y386">
        <v>5</v>
      </c>
      <c r="Z386">
        <v>0</v>
      </c>
      <c r="AA386">
        <v>5.3</v>
      </c>
      <c r="AB386">
        <v>0</v>
      </c>
      <c r="AC386">
        <v>0</v>
      </c>
      <c r="AD386">
        <v>0</v>
      </c>
      <c r="AE386">
        <f t="shared" si="59"/>
        <v>1.5714285714285716</v>
      </c>
    </row>
    <row r="387" spans="1:31" x14ac:dyDescent="0.25">
      <c r="A387" s="4">
        <v>44188</v>
      </c>
      <c r="B387">
        <v>357</v>
      </c>
      <c r="C387">
        <v>1.5714285714285716</v>
      </c>
      <c r="D387">
        <v>0.7</v>
      </c>
      <c r="E387">
        <f t="shared" si="50"/>
        <v>105</v>
      </c>
      <c r="F387">
        <v>0.5</v>
      </c>
      <c r="G387">
        <f t="shared" si="51"/>
        <v>52.5</v>
      </c>
      <c r="H387">
        <f t="shared" si="57"/>
        <v>5.1999999999999993</v>
      </c>
      <c r="I387">
        <v>7.3</v>
      </c>
      <c r="K387">
        <f t="shared" si="58"/>
        <v>0</v>
      </c>
      <c r="L387">
        <f t="shared" si="52"/>
        <v>1</v>
      </c>
      <c r="M387">
        <f t="shared" si="53"/>
        <v>1.1000000000000001</v>
      </c>
      <c r="N387">
        <f t="shared" si="54"/>
        <v>1</v>
      </c>
      <c r="O387" s="5">
        <f t="shared" si="55"/>
        <v>0</v>
      </c>
      <c r="P387">
        <f t="shared" si="56"/>
        <v>0</v>
      </c>
      <c r="S387" s="3">
        <v>44187</v>
      </c>
      <c r="T387">
        <v>356</v>
      </c>
      <c r="U387" t="s">
        <v>91</v>
      </c>
      <c r="V387">
        <v>0</v>
      </c>
      <c r="W387">
        <v>1</v>
      </c>
      <c r="X387">
        <v>1.1000000000000001</v>
      </c>
      <c r="Y387">
        <v>6</v>
      </c>
      <c r="Z387">
        <v>0</v>
      </c>
      <c r="AA387">
        <v>6.3</v>
      </c>
      <c r="AB387">
        <v>0</v>
      </c>
      <c r="AC387">
        <v>0</v>
      </c>
      <c r="AD387">
        <v>0</v>
      </c>
      <c r="AE387">
        <f t="shared" si="59"/>
        <v>1.5714285714285716</v>
      </c>
    </row>
    <row r="388" spans="1:31" x14ac:dyDescent="0.25">
      <c r="A388" s="4">
        <v>44189</v>
      </c>
      <c r="B388">
        <v>358</v>
      </c>
      <c r="C388">
        <v>1.5714285714285716</v>
      </c>
      <c r="D388">
        <v>0.7</v>
      </c>
      <c r="E388">
        <f t="shared" si="50"/>
        <v>105</v>
      </c>
      <c r="F388">
        <v>0.5</v>
      </c>
      <c r="G388">
        <f t="shared" si="51"/>
        <v>52.5</v>
      </c>
      <c r="H388">
        <f t="shared" si="57"/>
        <v>0</v>
      </c>
      <c r="I388">
        <v>0</v>
      </c>
      <c r="K388">
        <f t="shared" si="58"/>
        <v>0</v>
      </c>
      <c r="L388">
        <f t="shared" si="52"/>
        <v>1</v>
      </c>
      <c r="M388">
        <f t="shared" si="53"/>
        <v>1.1000000000000001</v>
      </c>
      <c r="N388">
        <f t="shared" si="54"/>
        <v>0</v>
      </c>
      <c r="O388" s="5">
        <f t="shared" si="55"/>
        <v>1.1000000000000001</v>
      </c>
      <c r="P388">
        <f t="shared" si="56"/>
        <v>0</v>
      </c>
      <c r="S388" s="3">
        <v>44188</v>
      </c>
      <c r="T388">
        <v>357</v>
      </c>
      <c r="U388" t="s">
        <v>91</v>
      </c>
      <c r="V388">
        <v>7.3</v>
      </c>
      <c r="W388">
        <v>1</v>
      </c>
      <c r="X388">
        <v>1.1000000000000001</v>
      </c>
      <c r="Y388">
        <v>1</v>
      </c>
      <c r="Z388">
        <v>0</v>
      </c>
      <c r="AA388">
        <v>1.1000000000000001</v>
      </c>
      <c r="AB388">
        <v>0</v>
      </c>
      <c r="AC388">
        <v>0</v>
      </c>
      <c r="AD388">
        <v>0</v>
      </c>
      <c r="AE388">
        <f t="shared" si="59"/>
        <v>1.5714285714285716</v>
      </c>
    </row>
    <row r="389" spans="1:31" x14ac:dyDescent="0.25">
      <c r="A389" s="4">
        <v>44190</v>
      </c>
      <c r="B389">
        <v>359</v>
      </c>
      <c r="C389">
        <v>1.5714285714285716</v>
      </c>
      <c r="D389">
        <v>0.7</v>
      </c>
      <c r="E389">
        <f t="shared" si="50"/>
        <v>105</v>
      </c>
      <c r="F389">
        <v>0.5</v>
      </c>
      <c r="G389">
        <f t="shared" si="51"/>
        <v>52.5</v>
      </c>
      <c r="H389">
        <f t="shared" si="57"/>
        <v>1.1000000000000001</v>
      </c>
      <c r="I389">
        <v>0</v>
      </c>
      <c r="K389">
        <f t="shared" si="58"/>
        <v>0</v>
      </c>
      <c r="L389">
        <f t="shared" si="52"/>
        <v>1</v>
      </c>
      <c r="M389">
        <f t="shared" si="53"/>
        <v>1.1000000000000001</v>
      </c>
      <c r="N389">
        <f t="shared" si="54"/>
        <v>0</v>
      </c>
      <c r="O389" s="5">
        <f t="shared" si="55"/>
        <v>2.2000000000000002</v>
      </c>
      <c r="P389">
        <f t="shared" si="56"/>
        <v>0</v>
      </c>
      <c r="S389" s="3">
        <v>44189</v>
      </c>
      <c r="T389">
        <v>358</v>
      </c>
      <c r="U389" t="s">
        <v>91</v>
      </c>
      <c r="V389">
        <v>0</v>
      </c>
      <c r="W389">
        <v>1</v>
      </c>
      <c r="X389">
        <v>1.1000000000000001</v>
      </c>
      <c r="Y389">
        <v>2</v>
      </c>
      <c r="Z389">
        <v>0</v>
      </c>
      <c r="AA389">
        <v>2.1</v>
      </c>
      <c r="AB389">
        <v>0</v>
      </c>
      <c r="AC389">
        <v>0</v>
      </c>
      <c r="AD389">
        <v>0</v>
      </c>
      <c r="AE389">
        <f t="shared" si="59"/>
        <v>1.5714285714285716</v>
      </c>
    </row>
    <row r="390" spans="1:31" x14ac:dyDescent="0.25">
      <c r="A390" s="4">
        <v>44191</v>
      </c>
      <c r="B390">
        <v>360</v>
      </c>
      <c r="C390">
        <v>1.5714285714285716</v>
      </c>
      <c r="D390">
        <v>0.7</v>
      </c>
      <c r="E390">
        <f t="shared" si="50"/>
        <v>105</v>
      </c>
      <c r="F390">
        <v>0.5</v>
      </c>
      <c r="G390">
        <f t="shared" si="51"/>
        <v>52.5</v>
      </c>
      <c r="H390">
        <f t="shared" si="57"/>
        <v>2.2000000000000002</v>
      </c>
      <c r="I390">
        <v>0</v>
      </c>
      <c r="K390">
        <f t="shared" si="58"/>
        <v>0</v>
      </c>
      <c r="L390">
        <f t="shared" si="52"/>
        <v>1</v>
      </c>
      <c r="M390">
        <f t="shared" si="53"/>
        <v>1.1000000000000001</v>
      </c>
      <c r="N390">
        <f t="shared" si="54"/>
        <v>0</v>
      </c>
      <c r="O390" s="5">
        <f t="shared" si="55"/>
        <v>3.3000000000000003</v>
      </c>
      <c r="P390">
        <f t="shared" si="56"/>
        <v>0</v>
      </c>
      <c r="S390" s="3">
        <v>44190</v>
      </c>
      <c r="T390">
        <v>359</v>
      </c>
      <c r="U390" t="s">
        <v>91</v>
      </c>
      <c r="V390">
        <v>0</v>
      </c>
      <c r="W390">
        <v>1</v>
      </c>
      <c r="X390">
        <v>1.1000000000000001</v>
      </c>
      <c r="Y390">
        <v>3</v>
      </c>
      <c r="Z390">
        <v>0</v>
      </c>
      <c r="AA390">
        <v>3.2</v>
      </c>
      <c r="AB390">
        <v>0</v>
      </c>
      <c r="AC390">
        <v>0</v>
      </c>
      <c r="AD390">
        <v>0</v>
      </c>
      <c r="AE390">
        <f t="shared" si="59"/>
        <v>1.5714285714285716</v>
      </c>
    </row>
    <row r="391" spans="1:31" x14ac:dyDescent="0.25">
      <c r="A391" s="4">
        <v>44192</v>
      </c>
      <c r="B391">
        <v>361</v>
      </c>
      <c r="C391">
        <v>1.5714285714285716</v>
      </c>
      <c r="D391">
        <v>0.7</v>
      </c>
      <c r="E391">
        <f t="shared" si="50"/>
        <v>105</v>
      </c>
      <c r="F391">
        <v>0.5</v>
      </c>
      <c r="G391">
        <f t="shared" si="51"/>
        <v>52.5</v>
      </c>
      <c r="H391">
        <f t="shared" si="57"/>
        <v>3.3000000000000003</v>
      </c>
      <c r="I391">
        <v>7.3</v>
      </c>
      <c r="K391">
        <f t="shared" si="58"/>
        <v>0</v>
      </c>
      <c r="L391">
        <f t="shared" si="52"/>
        <v>1</v>
      </c>
      <c r="M391">
        <f t="shared" si="53"/>
        <v>1.1000000000000001</v>
      </c>
      <c r="N391">
        <f t="shared" si="54"/>
        <v>2.899999999999999</v>
      </c>
      <c r="O391" s="5">
        <f t="shared" si="55"/>
        <v>0</v>
      </c>
      <c r="P391">
        <f t="shared" si="56"/>
        <v>0</v>
      </c>
      <c r="S391" s="3">
        <v>44191</v>
      </c>
      <c r="T391">
        <v>360</v>
      </c>
      <c r="U391" t="s">
        <v>91</v>
      </c>
      <c r="V391">
        <v>0</v>
      </c>
      <c r="W391">
        <v>1</v>
      </c>
      <c r="X391">
        <v>1.1000000000000001</v>
      </c>
      <c r="Y391">
        <v>4</v>
      </c>
      <c r="Z391">
        <v>0</v>
      </c>
      <c r="AA391">
        <v>4.3</v>
      </c>
      <c r="AB391">
        <v>0</v>
      </c>
      <c r="AC391">
        <v>0</v>
      </c>
      <c r="AD391">
        <v>0</v>
      </c>
      <c r="AE391">
        <f t="shared" si="59"/>
        <v>1.5714285714285716</v>
      </c>
    </row>
    <row r="392" spans="1:31" x14ac:dyDescent="0.25">
      <c r="A392" s="4">
        <v>44193</v>
      </c>
      <c r="B392">
        <v>362</v>
      </c>
      <c r="C392">
        <v>1.5714285714285716</v>
      </c>
      <c r="D392">
        <v>0.7</v>
      </c>
      <c r="E392">
        <f t="shared" si="50"/>
        <v>105</v>
      </c>
      <c r="F392">
        <v>0.5</v>
      </c>
      <c r="G392">
        <f t="shared" si="51"/>
        <v>52.5</v>
      </c>
      <c r="H392">
        <f t="shared" si="57"/>
        <v>0</v>
      </c>
      <c r="I392">
        <v>0</v>
      </c>
      <c r="K392">
        <f t="shared" si="58"/>
        <v>0</v>
      </c>
      <c r="L392">
        <f t="shared" si="52"/>
        <v>1</v>
      </c>
      <c r="M392">
        <f t="shared" si="53"/>
        <v>1.1000000000000001</v>
      </c>
      <c r="N392">
        <f t="shared" si="54"/>
        <v>0</v>
      </c>
      <c r="O392" s="5">
        <f t="shared" si="55"/>
        <v>1.1000000000000001</v>
      </c>
      <c r="P392">
        <f t="shared" si="56"/>
        <v>0</v>
      </c>
      <c r="S392" s="3">
        <v>44192</v>
      </c>
      <c r="T392">
        <v>361</v>
      </c>
      <c r="U392" t="s">
        <v>91</v>
      </c>
      <c r="V392">
        <v>7.3</v>
      </c>
      <c r="W392">
        <v>1</v>
      </c>
      <c r="X392">
        <v>1.1000000000000001</v>
      </c>
      <c r="Y392">
        <v>1</v>
      </c>
      <c r="Z392">
        <v>0</v>
      </c>
      <c r="AA392">
        <v>1.1000000000000001</v>
      </c>
      <c r="AB392">
        <v>0</v>
      </c>
      <c r="AC392">
        <v>0</v>
      </c>
      <c r="AD392">
        <v>0</v>
      </c>
      <c r="AE392">
        <f t="shared" si="59"/>
        <v>1.5714285714285716</v>
      </c>
    </row>
    <row r="393" spans="1:31" x14ac:dyDescent="0.25">
      <c r="A393" s="4">
        <v>44194</v>
      </c>
      <c r="B393">
        <v>363</v>
      </c>
      <c r="C393">
        <v>1.5714285714285716</v>
      </c>
      <c r="D393">
        <v>0.7</v>
      </c>
      <c r="E393">
        <f t="shared" si="50"/>
        <v>105</v>
      </c>
      <c r="F393">
        <v>0.5</v>
      </c>
      <c r="G393">
        <f t="shared" si="51"/>
        <v>52.5</v>
      </c>
      <c r="H393">
        <f t="shared" si="57"/>
        <v>1.1000000000000001</v>
      </c>
      <c r="I393">
        <v>0</v>
      </c>
      <c r="K393">
        <f t="shared" si="58"/>
        <v>0</v>
      </c>
      <c r="L393">
        <f t="shared" si="52"/>
        <v>1</v>
      </c>
      <c r="M393">
        <f t="shared" si="53"/>
        <v>1.1000000000000001</v>
      </c>
      <c r="N393">
        <f t="shared" si="54"/>
        <v>0</v>
      </c>
      <c r="O393" s="5">
        <f t="shared" si="55"/>
        <v>2.2000000000000002</v>
      </c>
      <c r="P393">
        <f t="shared" si="56"/>
        <v>0</v>
      </c>
      <c r="S393" s="3">
        <v>44193</v>
      </c>
      <c r="T393">
        <v>362</v>
      </c>
      <c r="U393" t="s">
        <v>91</v>
      </c>
      <c r="V393">
        <v>0</v>
      </c>
      <c r="W393">
        <v>1</v>
      </c>
      <c r="X393">
        <v>1.1000000000000001</v>
      </c>
      <c r="Y393">
        <v>2</v>
      </c>
      <c r="Z393">
        <v>0</v>
      </c>
      <c r="AA393">
        <v>2.1</v>
      </c>
      <c r="AB393">
        <v>0</v>
      </c>
      <c r="AC393">
        <v>0</v>
      </c>
      <c r="AD393">
        <v>0</v>
      </c>
      <c r="AE393">
        <f t="shared" si="59"/>
        <v>1.5714285714285716</v>
      </c>
    </row>
    <row r="394" spans="1:31" x14ac:dyDescent="0.25">
      <c r="A394" s="4">
        <v>44195</v>
      </c>
      <c r="B394">
        <v>364</v>
      </c>
      <c r="C394">
        <v>1.5714285714285716</v>
      </c>
      <c r="D394">
        <v>0.7</v>
      </c>
      <c r="E394">
        <f t="shared" si="50"/>
        <v>105</v>
      </c>
      <c r="F394">
        <v>0.5</v>
      </c>
      <c r="G394">
        <f t="shared" si="51"/>
        <v>52.5</v>
      </c>
      <c r="H394">
        <f t="shared" si="57"/>
        <v>2.2000000000000002</v>
      </c>
      <c r="I394">
        <v>0</v>
      </c>
      <c r="K394">
        <f t="shared" si="58"/>
        <v>0</v>
      </c>
      <c r="L394">
        <f t="shared" si="52"/>
        <v>1</v>
      </c>
      <c r="M394">
        <f t="shared" si="53"/>
        <v>1.1000000000000001</v>
      </c>
      <c r="N394">
        <f t="shared" si="54"/>
        <v>0</v>
      </c>
      <c r="O394" s="5">
        <f t="shared" si="55"/>
        <v>3.3000000000000003</v>
      </c>
      <c r="P394">
        <f t="shared" si="56"/>
        <v>0</v>
      </c>
      <c r="S394" s="3">
        <v>44194</v>
      </c>
      <c r="T394">
        <v>363</v>
      </c>
      <c r="U394" t="s">
        <v>91</v>
      </c>
      <c r="V394">
        <v>0</v>
      </c>
      <c r="W394">
        <v>1</v>
      </c>
      <c r="X394">
        <v>1.1000000000000001</v>
      </c>
      <c r="Y394">
        <v>3</v>
      </c>
      <c r="Z394">
        <v>0</v>
      </c>
      <c r="AA394">
        <v>3.2</v>
      </c>
      <c r="AB394">
        <v>0</v>
      </c>
      <c r="AC394">
        <v>0</v>
      </c>
      <c r="AD394">
        <v>0</v>
      </c>
      <c r="AE394">
        <f t="shared" si="59"/>
        <v>1.5714285714285716</v>
      </c>
    </row>
    <row r="395" spans="1:31" x14ac:dyDescent="0.25">
      <c r="A395" s="4">
        <v>44196</v>
      </c>
      <c r="B395" t="s">
        <v>91</v>
      </c>
      <c r="C395">
        <v>0</v>
      </c>
      <c r="D395">
        <v>0.7</v>
      </c>
      <c r="E395">
        <f t="shared" si="50"/>
        <v>105</v>
      </c>
      <c r="F395">
        <v>0.5</v>
      </c>
      <c r="G395">
        <f t="shared" si="51"/>
        <v>52.5</v>
      </c>
      <c r="H395">
        <f t="shared" si="57"/>
        <v>3.3000000000000003</v>
      </c>
      <c r="I395">
        <v>0</v>
      </c>
      <c r="K395">
        <f t="shared" si="58"/>
        <v>0</v>
      </c>
      <c r="L395">
        <f t="shared" si="52"/>
        <v>1</v>
      </c>
      <c r="M395">
        <f t="shared" si="53"/>
        <v>0</v>
      </c>
      <c r="N395">
        <f t="shared" si="54"/>
        <v>0</v>
      </c>
      <c r="O395" s="5">
        <f t="shared" si="55"/>
        <v>3.3000000000000003</v>
      </c>
      <c r="P395">
        <f t="shared" si="56"/>
        <v>0</v>
      </c>
      <c r="S395" s="3">
        <v>44195</v>
      </c>
      <c r="T395">
        <v>364</v>
      </c>
      <c r="U395" t="s">
        <v>91</v>
      </c>
      <c r="V395">
        <v>0</v>
      </c>
      <c r="W395">
        <v>1</v>
      </c>
      <c r="X395">
        <v>1.1000000000000001</v>
      </c>
      <c r="Y395">
        <v>4</v>
      </c>
      <c r="Z395">
        <v>0</v>
      </c>
      <c r="AA395">
        <v>4.3</v>
      </c>
      <c r="AB395">
        <v>0</v>
      </c>
      <c r="AC395">
        <v>0</v>
      </c>
      <c r="AD395">
        <v>0</v>
      </c>
      <c r="AE395">
        <f t="shared" si="59"/>
        <v>1.5714285714285716</v>
      </c>
    </row>
    <row r="396" spans="1:31" x14ac:dyDescent="0.25">
      <c r="S396" s="3">
        <v>44196</v>
      </c>
      <c r="T396" t="s">
        <v>91</v>
      </c>
      <c r="U396" t="s">
        <v>91</v>
      </c>
      <c r="V396">
        <v>0</v>
      </c>
      <c r="W396">
        <v>1</v>
      </c>
      <c r="X396">
        <v>0</v>
      </c>
      <c r="Y396">
        <v>4</v>
      </c>
    </row>
    <row r="397" spans="1:31" x14ac:dyDescent="0.25">
      <c r="C397">
        <f>+SUM(C31:C394)</f>
        <v>1073.0000000000009</v>
      </c>
      <c r="D397">
        <f t="shared" ref="D397:P397" si="60">+SUM(D31:D394)</f>
        <v>254.79999999999831</v>
      </c>
      <c r="E397">
        <f t="shared" si="60"/>
        <v>38220</v>
      </c>
      <c r="F397">
        <f t="shared" si="60"/>
        <v>182</v>
      </c>
      <c r="G397">
        <f t="shared" si="60"/>
        <v>19110</v>
      </c>
      <c r="H397">
        <f t="shared" si="60"/>
        <v>6341.3000000000056</v>
      </c>
      <c r="I397">
        <f t="shared" si="60"/>
        <v>414.20000000000005</v>
      </c>
      <c r="K397">
        <f>+SUM(K31:K394)</f>
        <v>373.8</v>
      </c>
      <c r="L397">
        <f t="shared" si="60"/>
        <v>363.88</v>
      </c>
      <c r="M397">
        <f t="shared" si="60"/>
        <v>751.10000000000161</v>
      </c>
      <c r="N397">
        <f t="shared" si="60"/>
        <v>40.199999999999996</v>
      </c>
      <c r="O397">
        <f t="shared" si="60"/>
        <v>6344.6000000000058</v>
      </c>
      <c r="P397">
        <f t="shared" si="60"/>
        <v>534</v>
      </c>
    </row>
    <row r="406" spans="2:4" x14ac:dyDescent="0.25">
      <c r="C406" t="s">
        <v>94</v>
      </c>
      <c r="D406" t="s">
        <v>87</v>
      </c>
    </row>
    <row r="407" spans="2:4" x14ac:dyDescent="0.25">
      <c r="C407" t="s">
        <v>76</v>
      </c>
      <c r="D407" t="s">
        <v>76</v>
      </c>
    </row>
    <row r="408" spans="2:4" x14ac:dyDescent="0.25">
      <c r="B408" t="s">
        <v>153</v>
      </c>
      <c r="C408">
        <v>37</v>
      </c>
      <c r="D408">
        <v>34.799999999999997</v>
      </c>
    </row>
    <row r="409" spans="2:4" x14ac:dyDescent="0.25">
      <c r="B409" t="s">
        <v>154</v>
      </c>
      <c r="C409">
        <v>31</v>
      </c>
      <c r="D409">
        <v>29.5</v>
      </c>
    </row>
    <row r="410" spans="2:4" x14ac:dyDescent="0.25">
      <c r="B410" t="s">
        <v>155</v>
      </c>
      <c r="C410">
        <v>30</v>
      </c>
      <c r="D410">
        <v>28.6</v>
      </c>
    </row>
    <row r="411" spans="2:4" x14ac:dyDescent="0.25">
      <c r="B411" t="s">
        <v>156</v>
      </c>
      <c r="C411">
        <v>38</v>
      </c>
      <c r="D411">
        <v>35.700000000000003</v>
      </c>
    </row>
    <row r="412" spans="2:4" x14ac:dyDescent="0.25">
      <c r="B412" t="s">
        <v>157</v>
      </c>
      <c r="C412">
        <v>27</v>
      </c>
      <c r="D412">
        <v>25.8</v>
      </c>
    </row>
    <row r="413" spans="2:4" x14ac:dyDescent="0.25">
      <c r="B413" t="s">
        <v>158</v>
      </c>
      <c r="C413">
        <v>15</v>
      </c>
      <c r="D413">
        <v>14.6</v>
      </c>
    </row>
    <row r="414" spans="2:4" x14ac:dyDescent="0.25">
      <c r="B414" t="s">
        <v>159</v>
      </c>
      <c r="C414">
        <v>6</v>
      </c>
      <c r="D414">
        <v>5.9</v>
      </c>
    </row>
    <row r="415" spans="2:4" x14ac:dyDescent="0.25">
      <c r="B415" t="s">
        <v>160</v>
      </c>
      <c r="C415">
        <v>20</v>
      </c>
      <c r="D415">
        <v>19.399999999999999</v>
      </c>
    </row>
    <row r="416" spans="2:4" x14ac:dyDescent="0.25">
      <c r="B416" t="s">
        <v>161</v>
      </c>
      <c r="C416">
        <v>47</v>
      </c>
      <c r="D416">
        <v>43.5</v>
      </c>
    </row>
    <row r="417" spans="1:17" x14ac:dyDescent="0.25">
      <c r="B417" t="s">
        <v>162</v>
      </c>
      <c r="C417">
        <v>68</v>
      </c>
      <c r="D417">
        <v>60.6</v>
      </c>
    </row>
    <row r="418" spans="1:17" x14ac:dyDescent="0.25">
      <c r="B418" t="s">
        <v>163</v>
      </c>
      <c r="C418">
        <v>49</v>
      </c>
      <c r="D418">
        <v>45.2</v>
      </c>
    </row>
    <row r="419" spans="1:17" x14ac:dyDescent="0.25">
      <c r="B419" t="s">
        <v>164</v>
      </c>
      <c r="C419">
        <v>46</v>
      </c>
      <c r="D419">
        <v>42.6</v>
      </c>
    </row>
    <row r="421" spans="1:17" x14ac:dyDescent="0.25">
      <c r="B421" t="s">
        <v>83</v>
      </c>
      <c r="C421">
        <v>414</v>
      </c>
      <c r="D421">
        <v>386.1</v>
      </c>
    </row>
    <row r="423" spans="1:17" x14ac:dyDescent="0.25">
      <c r="A423" t="s">
        <v>92</v>
      </c>
      <c r="B423" t="s">
        <v>93</v>
      </c>
      <c r="C423" t="s">
        <v>136</v>
      </c>
      <c r="D423" t="s">
        <v>137</v>
      </c>
      <c r="E423" t="s">
        <v>141</v>
      </c>
      <c r="F423" t="s">
        <v>115</v>
      </c>
      <c r="G423" t="s">
        <v>138</v>
      </c>
      <c r="H423" t="s">
        <v>139</v>
      </c>
      <c r="I423" t="s">
        <v>140</v>
      </c>
      <c r="K423" t="s">
        <v>117</v>
      </c>
      <c r="L423" t="s">
        <v>75</v>
      </c>
      <c r="M423" t="s">
        <v>144</v>
      </c>
      <c r="N423" t="s">
        <v>143</v>
      </c>
      <c r="O423" t="s">
        <v>142</v>
      </c>
      <c r="P423" t="s">
        <v>145</v>
      </c>
    </row>
    <row r="424" spans="1:17" x14ac:dyDescent="0.25">
      <c r="A424">
        <v>1</v>
      </c>
      <c r="B424" t="s">
        <v>153</v>
      </c>
      <c r="C424">
        <v>50.699999999999996</v>
      </c>
      <c r="D424">
        <v>0.7</v>
      </c>
      <c r="E424">
        <f>150*D424</f>
        <v>105</v>
      </c>
      <c r="F424">
        <v>0.5</v>
      </c>
      <c r="G424">
        <f>+F424*E424</f>
        <v>52.5</v>
      </c>
      <c r="H424">
        <v>0</v>
      </c>
      <c r="I424">
        <v>34.799999999999997</v>
      </c>
      <c r="K424">
        <f>+IF(A424=$A$424,0,IF(O423&gt;=G423,O423-I424,0))</f>
        <v>0</v>
      </c>
      <c r="M424">
        <f>+C424*0.7</f>
        <v>35.489999999999995</v>
      </c>
      <c r="O424" s="5">
        <f>IF(H424-I424-K424+M424+N424&lt;0,0,H424-I424-K424+M424+N424)</f>
        <v>0.68999999999999773</v>
      </c>
    </row>
    <row r="425" spans="1:17" x14ac:dyDescent="0.25">
      <c r="A425">
        <v>2</v>
      </c>
      <c r="B425" t="s">
        <v>154</v>
      </c>
      <c r="C425">
        <v>61.499999999999993</v>
      </c>
      <c r="D425">
        <v>0.7</v>
      </c>
      <c r="E425">
        <f t="shared" ref="E425:E435" si="61">150*D425</f>
        <v>105</v>
      </c>
      <c r="F425">
        <v>0.5</v>
      </c>
      <c r="G425">
        <f t="shared" ref="G425:G435" si="62">+F425*E425</f>
        <v>52.5</v>
      </c>
      <c r="H425" s="6">
        <f>+O424</f>
        <v>0.68999999999999773</v>
      </c>
      <c r="I425">
        <v>29.5</v>
      </c>
      <c r="K425">
        <f t="shared" ref="K425:K435" si="63">+IF(A425=$A$424,0,IF(O424&gt;=G424,O424-I425,0))</f>
        <v>0</v>
      </c>
      <c r="M425">
        <f t="shared" ref="M425:M435" si="64">+C425*0.7</f>
        <v>43.04999999999999</v>
      </c>
      <c r="O425" s="5">
        <f t="shared" ref="O425:O435" si="65">IF(H425-I425-K425+M425+N425&lt;0,0,H425-I425-K425+M425+N425)</f>
        <v>14.239999999999988</v>
      </c>
      <c r="Q425">
        <f>+IF(O424&gt;=G424,O424-I425,0)</f>
        <v>0</v>
      </c>
    </row>
    <row r="426" spans="1:17" x14ac:dyDescent="0.25">
      <c r="A426">
        <v>3</v>
      </c>
      <c r="B426" t="s">
        <v>155</v>
      </c>
      <c r="C426">
        <v>81.3</v>
      </c>
      <c r="D426">
        <v>0.7</v>
      </c>
      <c r="E426">
        <f t="shared" si="61"/>
        <v>105</v>
      </c>
      <c r="F426">
        <v>0.5</v>
      </c>
      <c r="G426">
        <f t="shared" si="62"/>
        <v>52.5</v>
      </c>
      <c r="H426" s="6">
        <f t="shared" ref="H426:H435" si="66">+O425</f>
        <v>14.239999999999988</v>
      </c>
      <c r="I426">
        <v>28.6</v>
      </c>
      <c r="K426">
        <f t="shared" si="63"/>
        <v>0</v>
      </c>
      <c r="M426">
        <f t="shared" si="64"/>
        <v>56.91</v>
      </c>
      <c r="O426" s="5">
        <f t="shared" si="65"/>
        <v>42.549999999999983</v>
      </c>
      <c r="Q426">
        <f t="shared" ref="Q426:Q435" si="67">+IF(O425&gt;=G425,O425-I426,0)</f>
        <v>0</v>
      </c>
    </row>
    <row r="427" spans="1:17" x14ac:dyDescent="0.25">
      <c r="A427">
        <v>4</v>
      </c>
      <c r="B427" t="s">
        <v>156</v>
      </c>
      <c r="C427">
        <v>99.9</v>
      </c>
      <c r="D427">
        <v>0.7</v>
      </c>
      <c r="E427">
        <f t="shared" si="61"/>
        <v>105</v>
      </c>
      <c r="F427">
        <v>0.5</v>
      </c>
      <c r="G427">
        <f t="shared" si="62"/>
        <v>52.5</v>
      </c>
      <c r="H427" s="6">
        <f t="shared" si="66"/>
        <v>42.549999999999983</v>
      </c>
      <c r="I427">
        <v>35.700000000000003</v>
      </c>
      <c r="K427">
        <f t="shared" si="63"/>
        <v>0</v>
      </c>
      <c r="M427">
        <f t="shared" si="64"/>
        <v>69.929999999999993</v>
      </c>
      <c r="O427" s="5">
        <f t="shared" si="65"/>
        <v>76.779999999999973</v>
      </c>
      <c r="Q427">
        <f t="shared" si="67"/>
        <v>0</v>
      </c>
    </row>
    <row r="428" spans="1:17" x14ac:dyDescent="0.25">
      <c r="A428">
        <v>5</v>
      </c>
      <c r="B428" t="s">
        <v>157</v>
      </c>
      <c r="C428">
        <v>115.19999999999999</v>
      </c>
      <c r="D428">
        <v>0.7</v>
      </c>
      <c r="E428">
        <f t="shared" si="61"/>
        <v>105</v>
      </c>
      <c r="F428">
        <v>0.5</v>
      </c>
      <c r="G428">
        <f t="shared" si="62"/>
        <v>52.5</v>
      </c>
      <c r="H428" s="6">
        <f t="shared" si="66"/>
        <v>76.779999999999973</v>
      </c>
      <c r="I428">
        <v>25.8</v>
      </c>
      <c r="K428">
        <f t="shared" si="63"/>
        <v>50.979999999999976</v>
      </c>
      <c r="M428">
        <f t="shared" si="64"/>
        <v>80.639999999999986</v>
      </c>
      <c r="O428" s="5">
        <f t="shared" si="65"/>
        <v>80.639999999999986</v>
      </c>
      <c r="Q428">
        <f t="shared" si="67"/>
        <v>50.979999999999976</v>
      </c>
    </row>
    <row r="429" spans="1:17" x14ac:dyDescent="0.25">
      <c r="A429">
        <v>6</v>
      </c>
      <c r="B429" t="s">
        <v>158</v>
      </c>
      <c r="C429">
        <v>133.80000000000001</v>
      </c>
      <c r="D429">
        <v>0.7</v>
      </c>
      <c r="E429">
        <f t="shared" si="61"/>
        <v>105</v>
      </c>
      <c r="F429">
        <v>0.5</v>
      </c>
      <c r="G429">
        <f t="shared" si="62"/>
        <v>52.5</v>
      </c>
      <c r="H429" s="6">
        <f t="shared" si="66"/>
        <v>80.639999999999986</v>
      </c>
      <c r="I429">
        <v>14.6</v>
      </c>
      <c r="K429">
        <f t="shared" si="63"/>
        <v>66.039999999999992</v>
      </c>
      <c r="M429">
        <f t="shared" si="64"/>
        <v>93.66</v>
      </c>
      <c r="O429" s="5">
        <f t="shared" si="65"/>
        <v>93.66</v>
      </c>
      <c r="Q429">
        <f t="shared" si="67"/>
        <v>66.039999999999992</v>
      </c>
    </row>
    <row r="430" spans="1:17" x14ac:dyDescent="0.25">
      <c r="A430">
        <v>7</v>
      </c>
      <c r="B430" t="s">
        <v>159</v>
      </c>
      <c r="C430">
        <v>148.20000000000002</v>
      </c>
      <c r="D430">
        <v>0.7</v>
      </c>
      <c r="E430">
        <f t="shared" si="61"/>
        <v>105</v>
      </c>
      <c r="F430">
        <v>0.5</v>
      </c>
      <c r="G430">
        <f t="shared" si="62"/>
        <v>52.5</v>
      </c>
      <c r="H430" s="6">
        <f t="shared" si="66"/>
        <v>93.66</v>
      </c>
      <c r="I430">
        <v>5.9</v>
      </c>
      <c r="K430">
        <f t="shared" si="63"/>
        <v>87.759999999999991</v>
      </c>
      <c r="M430">
        <f t="shared" si="64"/>
        <v>103.74000000000001</v>
      </c>
      <c r="O430" s="5">
        <f t="shared" si="65"/>
        <v>103.74000000000001</v>
      </c>
      <c r="Q430">
        <f t="shared" si="67"/>
        <v>87.759999999999991</v>
      </c>
    </row>
    <row r="431" spans="1:17" x14ac:dyDescent="0.25">
      <c r="A431">
        <v>8</v>
      </c>
      <c r="B431" t="s">
        <v>160</v>
      </c>
      <c r="C431">
        <v>135</v>
      </c>
      <c r="D431">
        <v>0.7</v>
      </c>
      <c r="E431">
        <f t="shared" si="61"/>
        <v>105</v>
      </c>
      <c r="F431">
        <v>0.5</v>
      </c>
      <c r="G431">
        <f t="shared" si="62"/>
        <v>52.5</v>
      </c>
      <c r="H431" s="6">
        <f t="shared" si="66"/>
        <v>103.74000000000001</v>
      </c>
      <c r="I431">
        <v>19.399999999999999</v>
      </c>
      <c r="K431">
        <f t="shared" si="63"/>
        <v>84.34</v>
      </c>
      <c r="M431">
        <f t="shared" si="64"/>
        <v>94.5</v>
      </c>
      <c r="O431" s="5">
        <f t="shared" si="65"/>
        <v>94.5</v>
      </c>
      <c r="Q431">
        <f t="shared" si="67"/>
        <v>84.34</v>
      </c>
    </row>
    <row r="432" spans="1:17" x14ac:dyDescent="0.25">
      <c r="A432">
        <v>9</v>
      </c>
      <c r="B432" t="s">
        <v>161</v>
      </c>
      <c r="C432">
        <v>107.1</v>
      </c>
      <c r="D432">
        <v>0.7</v>
      </c>
      <c r="E432">
        <f t="shared" si="61"/>
        <v>105</v>
      </c>
      <c r="F432">
        <v>0.5</v>
      </c>
      <c r="G432">
        <f t="shared" si="62"/>
        <v>52.5</v>
      </c>
      <c r="H432" s="6">
        <f t="shared" si="66"/>
        <v>94.5</v>
      </c>
      <c r="I432">
        <v>43.5</v>
      </c>
      <c r="K432">
        <f t="shared" si="63"/>
        <v>51</v>
      </c>
      <c r="M432">
        <f t="shared" si="64"/>
        <v>74.969999999999985</v>
      </c>
      <c r="O432" s="5">
        <f t="shared" si="65"/>
        <v>74.969999999999985</v>
      </c>
      <c r="Q432">
        <f t="shared" si="67"/>
        <v>51</v>
      </c>
    </row>
    <row r="433" spans="1:17" x14ac:dyDescent="0.25">
      <c r="A433">
        <v>10</v>
      </c>
      <c r="B433" t="s">
        <v>162</v>
      </c>
      <c r="C433">
        <v>77.400000000000006</v>
      </c>
      <c r="D433">
        <v>0.7</v>
      </c>
      <c r="E433">
        <f t="shared" si="61"/>
        <v>105</v>
      </c>
      <c r="F433">
        <v>0.5</v>
      </c>
      <c r="G433">
        <f t="shared" si="62"/>
        <v>52.5</v>
      </c>
      <c r="H433" s="6">
        <f t="shared" si="66"/>
        <v>74.969999999999985</v>
      </c>
      <c r="I433">
        <v>60.6</v>
      </c>
      <c r="K433">
        <f t="shared" si="63"/>
        <v>14.369999999999983</v>
      </c>
      <c r="M433">
        <f t="shared" si="64"/>
        <v>54.18</v>
      </c>
      <c r="O433" s="5">
        <f t="shared" si="65"/>
        <v>54.18</v>
      </c>
      <c r="Q433">
        <f t="shared" si="67"/>
        <v>14.369999999999983</v>
      </c>
    </row>
    <row r="434" spans="1:17" x14ac:dyDescent="0.25">
      <c r="A434">
        <v>11</v>
      </c>
      <c r="B434" t="s">
        <v>163</v>
      </c>
      <c r="C434">
        <v>53.7</v>
      </c>
      <c r="D434">
        <v>0.7</v>
      </c>
      <c r="E434">
        <f t="shared" si="61"/>
        <v>105</v>
      </c>
      <c r="F434">
        <v>0.5</v>
      </c>
      <c r="G434">
        <f t="shared" si="62"/>
        <v>52.5</v>
      </c>
      <c r="H434" s="6">
        <f t="shared" si="66"/>
        <v>54.18</v>
      </c>
      <c r="I434">
        <v>45.2</v>
      </c>
      <c r="K434">
        <f t="shared" si="63"/>
        <v>8.9799999999999969</v>
      </c>
      <c r="M434">
        <f t="shared" si="64"/>
        <v>37.589999999999996</v>
      </c>
      <c r="O434" s="5">
        <f t="shared" si="65"/>
        <v>37.589999999999996</v>
      </c>
      <c r="Q434">
        <f t="shared" si="67"/>
        <v>8.9799999999999969</v>
      </c>
    </row>
    <row r="435" spans="1:17" x14ac:dyDescent="0.25">
      <c r="A435">
        <v>12</v>
      </c>
      <c r="B435" t="s">
        <v>164</v>
      </c>
      <c r="C435">
        <v>47.400000000000006</v>
      </c>
      <c r="D435">
        <v>0.7</v>
      </c>
      <c r="E435">
        <f t="shared" si="61"/>
        <v>105</v>
      </c>
      <c r="F435">
        <v>0.5</v>
      </c>
      <c r="G435">
        <f t="shared" si="62"/>
        <v>52.5</v>
      </c>
      <c r="H435" s="6">
        <f t="shared" si="66"/>
        <v>37.589999999999996</v>
      </c>
      <c r="I435">
        <v>42.6</v>
      </c>
      <c r="K435">
        <f t="shared" si="63"/>
        <v>0</v>
      </c>
      <c r="M435">
        <f t="shared" si="64"/>
        <v>33.18</v>
      </c>
      <c r="O435" s="5">
        <f t="shared" si="65"/>
        <v>28.169999999999995</v>
      </c>
      <c r="Q435">
        <f t="shared" si="67"/>
        <v>0</v>
      </c>
    </row>
    <row r="436" spans="1:17" x14ac:dyDescent="0.25">
      <c r="K436">
        <f>+SUM(K424:K435)</f>
        <v>363.47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glossary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GL756</dc:creator>
  <cp:lastModifiedBy>Administrador</cp:lastModifiedBy>
  <dcterms:created xsi:type="dcterms:W3CDTF">2020-11-02T10:58:58Z</dcterms:created>
  <dcterms:modified xsi:type="dcterms:W3CDTF">2022-06-10T20:51:56Z</dcterms:modified>
</cp:coreProperties>
</file>