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elsiso\Documents\Nelson\PHD\PHD\2.Investigación\Proyecto 3. LCA desde costes\Paper\paper1\Data_in_brief\R_object\InputData\"/>
    </mc:Choice>
  </mc:AlternateContent>
  <xr:revisionPtr revIDLastSave="0" documentId="13_ncr:1_{5802C0FA-CBA3-469C-AEAA-137D8A0E00C8}" xr6:coauthVersionLast="36" xr6:coauthVersionMax="46" xr10:uidLastSave="{00000000-0000-0000-0000-000000000000}"/>
  <bookViews>
    <workbookView xWindow="-120" yWindow="-120" windowWidth="29040" windowHeight="15840" activeTab="1" xr2:uid="{65EED612-7614-4EA6-B338-593E775BCC54}"/>
  </bookViews>
  <sheets>
    <sheet name="data" sheetId="1" r:id="rId1"/>
    <sheet name="glossary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2" i="1"/>
  <c r="I2" i="1"/>
  <c r="F74" i="1" l="1"/>
  <c r="F75" i="1"/>
  <c r="I70" i="1"/>
  <c r="J70" i="1"/>
  <c r="I71" i="1"/>
  <c r="J71" i="1"/>
  <c r="I72" i="1"/>
  <c r="J72" i="1"/>
  <c r="I73" i="1"/>
  <c r="J73" i="1"/>
  <c r="J69" i="1"/>
  <c r="I69" i="1"/>
  <c r="F70" i="1"/>
  <c r="F71" i="1"/>
  <c r="F72" i="1"/>
  <c r="F73" i="1"/>
  <c r="F69" i="1"/>
  <c r="H73" i="1"/>
  <c r="H72" i="1"/>
  <c r="H71" i="1"/>
  <c r="H70" i="1"/>
  <c r="H69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</calcChain>
</file>

<file path=xl/sharedStrings.xml><?xml version="1.0" encoding="utf-8"?>
<sst xmlns="http://schemas.openxmlformats.org/spreadsheetml/2006/main" count="425" uniqueCount="68">
  <si>
    <t>Cool</t>
  </si>
  <si>
    <t>Temperate</t>
  </si>
  <si>
    <t>Warm</t>
  </si>
  <si>
    <t>Anhydrous ammonia (AH)</t>
  </si>
  <si>
    <t>AN</t>
  </si>
  <si>
    <t>Ammonium phosphate (AP) (c)</t>
  </si>
  <si>
    <t>AS</t>
  </si>
  <si>
    <t>CAN</t>
  </si>
  <si>
    <t>NK mixtures (d)</t>
  </si>
  <si>
    <t>NPK mixtures (d)</t>
  </si>
  <si>
    <t>NP mixtures (d)</t>
  </si>
  <si>
    <t>N solutions (e)</t>
  </si>
  <si>
    <t>Other straight N compounds (f)</t>
  </si>
  <si>
    <t>Urea(g)</t>
  </si>
  <si>
    <t>Type_of_PH</t>
  </si>
  <si>
    <t>Weather</t>
  </si>
  <si>
    <t>Type_of_fertiliser</t>
  </si>
  <si>
    <t>normal_pH</t>
  </si>
  <si>
    <t>high_pH</t>
  </si>
  <si>
    <t>Type_emission</t>
  </si>
  <si>
    <t>NH3</t>
  </si>
  <si>
    <t>Recommended_value</t>
  </si>
  <si>
    <t>Fertiliser</t>
  </si>
  <si>
    <t>generic</t>
  </si>
  <si>
    <t>NOx</t>
  </si>
  <si>
    <t>Li_mean</t>
  </si>
  <si>
    <t>Ls_mean</t>
  </si>
  <si>
    <t>IC</t>
  </si>
  <si>
    <t>Reference</t>
  </si>
  <si>
    <t>Sd</t>
  </si>
  <si>
    <t>Mean</t>
  </si>
  <si>
    <t>N2O_n_d_md</t>
  </si>
  <si>
    <t>N2O_n_d_rainfed</t>
  </si>
  <si>
    <t>N2O_n_d_drip</t>
  </si>
  <si>
    <t>N2O_n_d_furrow</t>
  </si>
  <si>
    <t>N2O_n_d_sprinkler</t>
  </si>
  <si>
    <t>N2O_n_i_vol</t>
  </si>
  <si>
    <t>N2O_n_i_leach</t>
  </si>
  <si>
    <t>Standard_error</t>
  </si>
  <si>
    <t>sample</t>
  </si>
  <si>
    <t>Variable</t>
  </si>
  <si>
    <t>Description</t>
  </si>
  <si>
    <t>Unit</t>
  </si>
  <si>
    <t>factor</t>
  </si>
  <si>
    <t>Recommended value for fertiliser emission factor</t>
  </si>
  <si>
    <t>Arithmetic average for fertiliser emission factor</t>
  </si>
  <si>
    <t>Standrad deviation for fertilise emission factors</t>
  </si>
  <si>
    <t>Standard error for ferlitiser emission factor</t>
  </si>
  <si>
    <t>Lower limit for fertiliser emission factor</t>
  </si>
  <si>
    <t>Upper limit for fertiliser emission factors</t>
  </si>
  <si>
    <t>Confidence interval</t>
  </si>
  <si>
    <r>
      <t>kg·kg of fertiliser applied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</si>
  <si>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kg·kg of fertiliser applied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/>
    </r>
  </si>
  <si>
    <t>dimensionless</t>
  </si>
  <si>
    <t>Type of soil PH</t>
  </si>
  <si>
    <t>Ty of fertiliser emissions</t>
  </si>
  <si>
    <t>Type of weather</t>
  </si>
  <si>
    <t>Fertiliser family</t>
  </si>
  <si>
    <t>Sources:</t>
  </si>
  <si>
    <t>[1] J. Kuenen, C. Dore, Uncertainties, in: EMEP/EEA Air Pollutant Emission Inventory Guidebook 2019: Technical Guidance to Prepare National Emission Inventories, Office of the European Union, Luxembourg, 2019.</t>
  </si>
  <si>
    <t>[2] N. Hutchings, J. Weeb, B. Amon, Crop production and agricultural soils 2019, in: EMEP/EEA Air Pollutant Emission Inventory Guidebook 2019, Luxembourg, 2019.</t>
  </si>
  <si>
    <t>[3] E. Stehfest, L. Bouwman, N2O and NO emission from agricultural fields and soils under natural vegetation: summarizing available measurement data and modeling of global annual emissions, Nutrient Cycling in Agroecosystems 2006 74:3. 74 (2006) 207–228. https://doi.org/10.1007/S10705-006-9000-7.</t>
  </si>
  <si>
    <t>[4] M.L. Cayuela, E. Aguilera, A. Sanz-Cobena, D.C. Adams, D. Abalos, L. Barton, R. Ryals, W.L. Silver, M.A. Alfaro, V.A. Pappa, P. Smith, J. Garnier, G. Billen, L. Bouwman, A. Bondeau, L. Lassaletta, Direct nitrous oxide emissions in Mediterranean climate cropping systems: Emission factors based on a meta-analysis of available measurement data, Agriculture, Ecosystems &amp; Environment. 238 (2017) 25–35. https://doi.org/10.1016/J.AGEE.2016.10.006.</t>
  </si>
  <si>
    <t>[5] K. Hergoualc’h, H. Akiyama, M. Bernoux, N. Chirinda, N2O Emissions from Managed Soils, and CO2 Emissions from Lime and Urea Application, in: 2019 Refinement to the 2006 IPCC Guidelines for National Greenhouse Gas Inventories, Switzerland, 2019. https://cgspace.cgiar.org/bitstream/handle/10568/107142/N2O_CO2.pdf?sequence=1 (accessed April 28, 2022).</t>
  </si>
  <si>
    <t>[1,2]</t>
  </si>
  <si>
    <t>[1,3]</t>
  </si>
  <si>
    <t>[4]</t>
  </si>
  <si>
    <t>[5]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</si>
</sst>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9" fontId="0" fillId="0" borderId="0" xfId="0" applyNumberFormat="1"/>
    <xf numFmtId="0" fontId="2" fillId="0" borderId="1" xfId="0" applyFont="1" applyBorder="1"/>
    <xf numFmtId="0" fontId="0" fillId="0" borderId="1" xfId="0" applyBorder="1"/>
    <xf numFmtId="0" fontId="4" fillId="0" borderId="0" xfId="0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2FAA4-40B8-493A-898B-87DB6DBF6F00}">
  <dimension ref="A1:M75"/>
  <sheetViews>
    <sheetView workbookViewId="0">
      <selection activeCell="E14" sqref="E14"/>
    </sheetView>
  </sheetViews>
  <sheetFormatPr defaultColWidth="11.42578125" defaultRowHeight="15" x14ac:dyDescent="0.25"/>
  <cols>
    <col min="1" max="1" width="29.7109375" customWidth="1"/>
    <col min="4" max="4" width="22.140625" customWidth="1"/>
    <col min="5" max="5" width="23.85546875" customWidth="1"/>
    <col min="11" max="11" width="11.140625" customWidth="1"/>
    <col min="12" max="12" width="11.42578125" customWidth="1"/>
    <col min="13" max="13" width="11.42578125" style="5" customWidth="1"/>
  </cols>
  <sheetData>
    <row r="1" spans="1:13" x14ac:dyDescent="0.25">
      <c r="A1" t="s">
        <v>16</v>
      </c>
      <c r="B1" t="s">
        <v>15</v>
      </c>
      <c r="C1" t="s">
        <v>14</v>
      </c>
      <c r="D1" t="s">
        <v>19</v>
      </c>
      <c r="E1" t="s">
        <v>21</v>
      </c>
      <c r="F1" t="s">
        <v>30</v>
      </c>
      <c r="G1" t="s">
        <v>29</v>
      </c>
      <c r="H1" t="s">
        <v>38</v>
      </c>
      <c r="I1" t="s">
        <v>25</v>
      </c>
      <c r="J1" t="s">
        <v>26</v>
      </c>
      <c r="K1" t="s">
        <v>27</v>
      </c>
      <c r="L1" t="s">
        <v>39</v>
      </c>
      <c r="M1" s="5" t="s">
        <v>28</v>
      </c>
    </row>
    <row r="2" spans="1:13" x14ac:dyDescent="0.25">
      <c r="A2" t="s">
        <v>3</v>
      </c>
      <c r="B2" t="s">
        <v>0</v>
      </c>
      <c r="C2" t="s">
        <v>17</v>
      </c>
      <c r="D2" t="s">
        <v>20</v>
      </c>
      <c r="E2">
        <v>1.9E-2</v>
      </c>
      <c r="I2">
        <f>+E2*0.5</f>
        <v>9.4999999999999998E-3</v>
      </c>
      <c r="J2">
        <f>+E2*2.5</f>
        <v>4.7500000000000001E-2</v>
      </c>
      <c r="K2" s="1">
        <v>0.95</v>
      </c>
      <c r="M2" s="5" t="s">
        <v>64</v>
      </c>
    </row>
    <row r="3" spans="1:13" x14ac:dyDescent="0.25">
      <c r="A3" t="s">
        <v>3</v>
      </c>
      <c r="B3" t="s">
        <v>0</v>
      </c>
      <c r="C3" t="s">
        <v>18</v>
      </c>
      <c r="D3" t="s">
        <v>20</v>
      </c>
      <c r="E3">
        <v>3.5000000000000003E-2</v>
      </c>
      <c r="I3">
        <f t="shared" ref="I3:I66" si="0">+E3*0.5</f>
        <v>1.7500000000000002E-2</v>
      </c>
      <c r="J3">
        <f t="shared" ref="J3:J66" si="1">+E3*2.5</f>
        <v>8.7500000000000008E-2</v>
      </c>
      <c r="K3" s="1">
        <v>0.95</v>
      </c>
      <c r="M3" s="5" t="s">
        <v>64</v>
      </c>
    </row>
    <row r="4" spans="1:13" x14ac:dyDescent="0.25">
      <c r="A4" t="s">
        <v>3</v>
      </c>
      <c r="B4" t="s">
        <v>1</v>
      </c>
      <c r="C4" t="s">
        <v>17</v>
      </c>
      <c r="D4" t="s">
        <v>20</v>
      </c>
      <c r="E4">
        <v>0.02</v>
      </c>
      <c r="I4">
        <f t="shared" si="0"/>
        <v>0.01</v>
      </c>
      <c r="J4">
        <f t="shared" si="1"/>
        <v>0.05</v>
      </c>
      <c r="K4" s="1">
        <v>0.95</v>
      </c>
      <c r="M4" s="5" t="s">
        <v>64</v>
      </c>
    </row>
    <row r="5" spans="1:13" x14ac:dyDescent="0.25">
      <c r="A5" t="s">
        <v>3</v>
      </c>
      <c r="B5" t="s">
        <v>1</v>
      </c>
      <c r="C5" t="s">
        <v>18</v>
      </c>
      <c r="D5" t="s">
        <v>20</v>
      </c>
      <c r="E5">
        <v>3.5999999999999997E-2</v>
      </c>
      <c r="I5">
        <f t="shared" si="0"/>
        <v>1.7999999999999999E-2</v>
      </c>
      <c r="J5">
        <f t="shared" si="1"/>
        <v>0.09</v>
      </c>
      <c r="K5" s="1">
        <v>0.95</v>
      </c>
      <c r="M5" s="5" t="s">
        <v>64</v>
      </c>
    </row>
    <row r="6" spans="1:13" x14ac:dyDescent="0.25">
      <c r="A6" t="s">
        <v>3</v>
      </c>
      <c r="B6" t="s">
        <v>2</v>
      </c>
      <c r="C6" t="s">
        <v>17</v>
      </c>
      <c r="D6" t="s">
        <v>20</v>
      </c>
      <c r="E6">
        <v>2.5000000000000001E-2</v>
      </c>
      <c r="I6">
        <f t="shared" si="0"/>
        <v>1.2500000000000001E-2</v>
      </c>
      <c r="J6">
        <f t="shared" si="1"/>
        <v>6.25E-2</v>
      </c>
      <c r="K6" s="1">
        <v>0.95</v>
      </c>
      <c r="M6" s="5" t="s">
        <v>64</v>
      </c>
    </row>
    <row r="7" spans="1:13" x14ac:dyDescent="0.25">
      <c r="A7" t="s">
        <v>3</v>
      </c>
      <c r="B7" t="s">
        <v>2</v>
      </c>
      <c r="C7" t="s">
        <v>18</v>
      </c>
      <c r="D7" t="s">
        <v>20</v>
      </c>
      <c r="E7">
        <v>4.5999999999999999E-2</v>
      </c>
      <c r="I7">
        <f t="shared" si="0"/>
        <v>2.3E-2</v>
      </c>
      <c r="J7">
        <f t="shared" si="1"/>
        <v>0.11499999999999999</v>
      </c>
      <c r="K7" s="1">
        <v>0.95</v>
      </c>
      <c r="M7" s="5" t="s">
        <v>64</v>
      </c>
    </row>
    <row r="8" spans="1:13" x14ac:dyDescent="0.25">
      <c r="A8" t="s">
        <v>4</v>
      </c>
      <c r="B8" t="s">
        <v>0</v>
      </c>
      <c r="C8" t="s">
        <v>17</v>
      </c>
      <c r="D8" t="s">
        <v>20</v>
      </c>
      <c r="E8">
        <v>1.4999999999999999E-2</v>
      </c>
      <c r="I8">
        <f t="shared" si="0"/>
        <v>7.4999999999999997E-3</v>
      </c>
      <c r="J8">
        <f t="shared" si="1"/>
        <v>3.7499999999999999E-2</v>
      </c>
      <c r="K8" s="1">
        <v>0.95</v>
      </c>
      <c r="M8" s="5" t="s">
        <v>64</v>
      </c>
    </row>
    <row r="9" spans="1:13" x14ac:dyDescent="0.25">
      <c r="A9" t="s">
        <v>4</v>
      </c>
      <c r="B9" t="s">
        <v>0</v>
      </c>
      <c r="C9" t="s">
        <v>18</v>
      </c>
      <c r="D9" t="s">
        <v>20</v>
      </c>
      <c r="E9">
        <v>3.2000000000000001E-2</v>
      </c>
      <c r="I9">
        <f t="shared" si="0"/>
        <v>1.6E-2</v>
      </c>
      <c r="J9">
        <f t="shared" si="1"/>
        <v>0.08</v>
      </c>
      <c r="K9" s="1">
        <v>0.95</v>
      </c>
      <c r="M9" s="5" t="s">
        <v>64</v>
      </c>
    </row>
    <row r="10" spans="1:13" x14ac:dyDescent="0.25">
      <c r="A10" t="s">
        <v>4</v>
      </c>
      <c r="B10" t="s">
        <v>1</v>
      </c>
      <c r="C10" t="s">
        <v>17</v>
      </c>
      <c r="D10" t="s">
        <v>20</v>
      </c>
      <c r="E10">
        <v>1.6E-2</v>
      </c>
      <c r="I10">
        <f t="shared" si="0"/>
        <v>8.0000000000000002E-3</v>
      </c>
      <c r="J10">
        <f t="shared" si="1"/>
        <v>0.04</v>
      </c>
      <c r="K10" s="1">
        <v>0.95</v>
      </c>
      <c r="M10" s="5" t="s">
        <v>64</v>
      </c>
    </row>
    <row r="11" spans="1:13" x14ac:dyDescent="0.25">
      <c r="A11" t="s">
        <v>4</v>
      </c>
      <c r="B11" t="s">
        <v>1</v>
      </c>
      <c r="C11" t="s">
        <v>18</v>
      </c>
      <c r="D11" t="s">
        <v>20</v>
      </c>
      <c r="E11">
        <v>3.3000000000000002E-2</v>
      </c>
      <c r="I11">
        <f t="shared" si="0"/>
        <v>1.6500000000000001E-2</v>
      </c>
      <c r="J11">
        <f t="shared" si="1"/>
        <v>8.2500000000000004E-2</v>
      </c>
      <c r="K11" s="1">
        <v>0.95</v>
      </c>
      <c r="M11" s="5" t="s">
        <v>64</v>
      </c>
    </row>
    <row r="12" spans="1:13" x14ac:dyDescent="0.25">
      <c r="A12" t="s">
        <v>4</v>
      </c>
      <c r="B12" t="s">
        <v>2</v>
      </c>
      <c r="C12" t="s">
        <v>17</v>
      </c>
      <c r="D12" t="s">
        <v>20</v>
      </c>
      <c r="E12">
        <v>0.02</v>
      </c>
      <c r="I12">
        <f t="shared" si="0"/>
        <v>0.01</v>
      </c>
      <c r="J12">
        <f t="shared" si="1"/>
        <v>0.05</v>
      </c>
      <c r="K12" s="1">
        <v>0.95</v>
      </c>
      <c r="M12" s="5" t="s">
        <v>64</v>
      </c>
    </row>
    <row r="13" spans="1:13" x14ac:dyDescent="0.25">
      <c r="A13" t="s">
        <v>4</v>
      </c>
      <c r="B13" t="s">
        <v>2</v>
      </c>
      <c r="C13" t="s">
        <v>18</v>
      </c>
      <c r="D13" t="s">
        <v>20</v>
      </c>
      <c r="E13">
        <v>4.1000000000000002E-2</v>
      </c>
      <c r="I13">
        <f t="shared" si="0"/>
        <v>2.0500000000000001E-2</v>
      </c>
      <c r="J13">
        <f t="shared" si="1"/>
        <v>0.10250000000000001</v>
      </c>
      <c r="K13" s="1">
        <v>0.95</v>
      </c>
      <c r="M13" s="5" t="s">
        <v>64</v>
      </c>
    </row>
    <row r="14" spans="1:13" x14ac:dyDescent="0.25">
      <c r="A14" t="s">
        <v>5</v>
      </c>
      <c r="B14" t="s">
        <v>0</v>
      </c>
      <c r="C14" t="s">
        <v>17</v>
      </c>
      <c r="D14" t="s">
        <v>20</v>
      </c>
      <c r="E14">
        <v>0.05</v>
      </c>
      <c r="I14">
        <f t="shared" si="0"/>
        <v>2.5000000000000001E-2</v>
      </c>
      <c r="J14">
        <f t="shared" si="1"/>
        <v>0.125</v>
      </c>
      <c r="K14" s="1">
        <v>0.95</v>
      </c>
      <c r="M14" s="5" t="s">
        <v>64</v>
      </c>
    </row>
    <row r="15" spans="1:13" x14ac:dyDescent="0.25">
      <c r="A15" t="s">
        <v>5</v>
      </c>
      <c r="B15" t="s">
        <v>0</v>
      </c>
      <c r="C15" t="s">
        <v>18</v>
      </c>
      <c r="D15" t="s">
        <v>20</v>
      </c>
      <c r="E15">
        <v>9.0999999999999998E-2</v>
      </c>
      <c r="I15">
        <f t="shared" si="0"/>
        <v>4.5499999999999999E-2</v>
      </c>
      <c r="J15">
        <f t="shared" si="1"/>
        <v>0.22749999999999998</v>
      </c>
      <c r="K15" s="1">
        <v>0.95</v>
      </c>
      <c r="M15" s="5" t="s">
        <v>64</v>
      </c>
    </row>
    <row r="16" spans="1:13" x14ac:dyDescent="0.25">
      <c r="A16" t="s">
        <v>5</v>
      </c>
      <c r="B16" t="s">
        <v>1</v>
      </c>
      <c r="C16" t="s">
        <v>17</v>
      </c>
      <c r="D16" t="s">
        <v>20</v>
      </c>
      <c r="E16">
        <v>5.0999999999999997E-2</v>
      </c>
      <c r="I16">
        <f t="shared" si="0"/>
        <v>2.5499999999999998E-2</v>
      </c>
      <c r="J16">
        <f t="shared" si="1"/>
        <v>0.1275</v>
      </c>
      <c r="K16" s="1">
        <v>0.95</v>
      </c>
      <c r="M16" s="5" t="s">
        <v>64</v>
      </c>
    </row>
    <row r="17" spans="1:13" x14ac:dyDescent="0.25">
      <c r="A17" t="s">
        <v>5</v>
      </c>
      <c r="B17" t="s">
        <v>1</v>
      </c>
      <c r="C17" t="s">
        <v>18</v>
      </c>
      <c r="D17" t="s">
        <v>20</v>
      </c>
      <c r="E17">
        <v>9.4E-2</v>
      </c>
      <c r="I17">
        <f t="shared" si="0"/>
        <v>4.7E-2</v>
      </c>
      <c r="J17">
        <f t="shared" si="1"/>
        <v>0.23499999999999999</v>
      </c>
      <c r="K17" s="1">
        <v>0.95</v>
      </c>
      <c r="M17" s="5" t="s">
        <v>64</v>
      </c>
    </row>
    <row r="18" spans="1:13" x14ac:dyDescent="0.25">
      <c r="A18" t="s">
        <v>5</v>
      </c>
      <c r="B18" t="s">
        <v>2</v>
      </c>
      <c r="C18" t="s">
        <v>17</v>
      </c>
      <c r="D18" t="s">
        <v>20</v>
      </c>
      <c r="E18">
        <v>6.4000000000000001E-2</v>
      </c>
      <c r="I18">
        <f t="shared" si="0"/>
        <v>3.2000000000000001E-2</v>
      </c>
      <c r="J18">
        <f t="shared" si="1"/>
        <v>0.16</v>
      </c>
      <c r="K18" s="1">
        <v>0.95</v>
      </c>
      <c r="M18" s="5" t="s">
        <v>64</v>
      </c>
    </row>
    <row r="19" spans="1:13" x14ac:dyDescent="0.25">
      <c r="A19" t="s">
        <v>5</v>
      </c>
      <c r="B19" t="s">
        <v>2</v>
      </c>
      <c r="C19" t="s">
        <v>18</v>
      </c>
      <c r="D19" t="s">
        <v>20</v>
      </c>
      <c r="E19">
        <v>0.11700000000000001</v>
      </c>
      <c r="I19">
        <f t="shared" si="0"/>
        <v>5.8500000000000003E-2</v>
      </c>
      <c r="J19">
        <f t="shared" si="1"/>
        <v>0.29250000000000004</v>
      </c>
      <c r="K19" s="1">
        <v>0.95</v>
      </c>
      <c r="M19" s="5" t="s">
        <v>64</v>
      </c>
    </row>
    <row r="20" spans="1:13" x14ac:dyDescent="0.25">
      <c r="A20" t="s">
        <v>6</v>
      </c>
      <c r="B20" t="s">
        <v>0</v>
      </c>
      <c r="C20" t="s">
        <v>17</v>
      </c>
      <c r="D20" t="s">
        <v>20</v>
      </c>
      <c r="E20">
        <v>0.09</v>
      </c>
      <c r="I20">
        <f t="shared" si="0"/>
        <v>4.4999999999999998E-2</v>
      </c>
      <c r="J20">
        <f t="shared" si="1"/>
        <v>0.22499999999999998</v>
      </c>
      <c r="K20" s="1">
        <v>0.95</v>
      </c>
      <c r="M20" s="5" t="s">
        <v>64</v>
      </c>
    </row>
    <row r="21" spans="1:13" x14ac:dyDescent="0.25">
      <c r="A21" t="s">
        <v>6</v>
      </c>
      <c r="B21" t="s">
        <v>0</v>
      </c>
      <c r="C21" t="s">
        <v>18</v>
      </c>
      <c r="D21" t="s">
        <v>20</v>
      </c>
      <c r="E21">
        <v>0.16500000000000001</v>
      </c>
      <c r="I21">
        <f t="shared" si="0"/>
        <v>8.2500000000000004E-2</v>
      </c>
      <c r="J21">
        <f t="shared" si="1"/>
        <v>0.41250000000000003</v>
      </c>
      <c r="K21" s="1">
        <v>0.95</v>
      </c>
      <c r="M21" s="5" t="s">
        <v>64</v>
      </c>
    </row>
    <row r="22" spans="1:13" x14ac:dyDescent="0.25">
      <c r="A22" t="s">
        <v>6</v>
      </c>
      <c r="B22" t="s">
        <v>1</v>
      </c>
      <c r="C22" t="s">
        <v>17</v>
      </c>
      <c r="D22" t="s">
        <v>20</v>
      </c>
      <c r="E22">
        <v>9.1999999999999998E-2</v>
      </c>
      <c r="I22">
        <f t="shared" si="0"/>
        <v>4.5999999999999999E-2</v>
      </c>
      <c r="J22">
        <f t="shared" si="1"/>
        <v>0.22999999999999998</v>
      </c>
      <c r="K22" s="1">
        <v>0.95</v>
      </c>
      <c r="M22" s="5" t="s">
        <v>64</v>
      </c>
    </row>
    <row r="23" spans="1:13" x14ac:dyDescent="0.25">
      <c r="A23" t="s">
        <v>6</v>
      </c>
      <c r="B23" t="s">
        <v>1</v>
      </c>
      <c r="C23" t="s">
        <v>18</v>
      </c>
      <c r="D23" t="s">
        <v>20</v>
      </c>
      <c r="E23">
        <v>0.17</v>
      </c>
      <c r="I23">
        <f t="shared" si="0"/>
        <v>8.5000000000000006E-2</v>
      </c>
      <c r="J23">
        <f t="shared" si="1"/>
        <v>0.42500000000000004</v>
      </c>
      <c r="K23" s="1">
        <v>0.95</v>
      </c>
      <c r="M23" s="5" t="s">
        <v>64</v>
      </c>
    </row>
    <row r="24" spans="1:13" x14ac:dyDescent="0.25">
      <c r="A24" t="s">
        <v>6</v>
      </c>
      <c r="B24" t="s">
        <v>2</v>
      </c>
      <c r="C24" t="s">
        <v>17</v>
      </c>
      <c r="D24" t="s">
        <v>20</v>
      </c>
      <c r="E24">
        <v>0.115</v>
      </c>
      <c r="I24">
        <f t="shared" si="0"/>
        <v>5.7500000000000002E-2</v>
      </c>
      <c r="J24">
        <f t="shared" si="1"/>
        <v>0.28750000000000003</v>
      </c>
      <c r="K24" s="1">
        <v>0.95</v>
      </c>
      <c r="M24" s="5" t="s">
        <v>64</v>
      </c>
    </row>
    <row r="25" spans="1:13" x14ac:dyDescent="0.25">
      <c r="A25" t="s">
        <v>6</v>
      </c>
      <c r="B25" t="s">
        <v>2</v>
      </c>
      <c r="C25" t="s">
        <v>18</v>
      </c>
      <c r="D25" t="s">
        <v>20</v>
      </c>
      <c r="E25">
        <v>0.21199999999999999</v>
      </c>
      <c r="I25">
        <f t="shared" si="0"/>
        <v>0.106</v>
      </c>
      <c r="J25">
        <f t="shared" si="1"/>
        <v>0.53</v>
      </c>
      <c r="K25" s="1">
        <v>0.95</v>
      </c>
      <c r="M25" s="5" t="s">
        <v>64</v>
      </c>
    </row>
    <row r="26" spans="1:13" x14ac:dyDescent="0.25">
      <c r="A26" t="s">
        <v>7</v>
      </c>
      <c r="B26" t="s">
        <v>0</v>
      </c>
      <c r="C26" t="s">
        <v>17</v>
      </c>
      <c r="D26" t="s">
        <v>20</v>
      </c>
      <c r="E26">
        <v>8.0000000000000002E-3</v>
      </c>
      <c r="I26">
        <f t="shared" si="0"/>
        <v>4.0000000000000001E-3</v>
      </c>
      <c r="J26">
        <f t="shared" si="1"/>
        <v>0.02</v>
      </c>
      <c r="K26" s="1">
        <v>0.95</v>
      </c>
      <c r="M26" s="5" t="s">
        <v>64</v>
      </c>
    </row>
    <row r="27" spans="1:13" x14ac:dyDescent="0.25">
      <c r="A27" t="s">
        <v>7</v>
      </c>
      <c r="B27" t="s">
        <v>0</v>
      </c>
      <c r="C27" t="s">
        <v>18</v>
      </c>
      <c r="D27" t="s">
        <v>20</v>
      </c>
      <c r="E27">
        <v>1.7000000000000001E-2</v>
      </c>
      <c r="I27">
        <f t="shared" si="0"/>
        <v>8.5000000000000006E-3</v>
      </c>
      <c r="J27">
        <f t="shared" si="1"/>
        <v>4.2500000000000003E-2</v>
      </c>
      <c r="K27" s="1">
        <v>0.95</v>
      </c>
      <c r="M27" s="5" t="s">
        <v>64</v>
      </c>
    </row>
    <row r="28" spans="1:13" x14ac:dyDescent="0.25">
      <c r="A28" t="s">
        <v>7</v>
      </c>
      <c r="B28" t="s">
        <v>1</v>
      </c>
      <c r="C28" t="s">
        <v>17</v>
      </c>
      <c r="D28" t="s">
        <v>20</v>
      </c>
      <c r="E28">
        <v>8.0000000000000002E-3</v>
      </c>
      <c r="I28">
        <f t="shared" si="0"/>
        <v>4.0000000000000001E-3</v>
      </c>
      <c r="J28">
        <f t="shared" si="1"/>
        <v>0.02</v>
      </c>
      <c r="K28" s="1">
        <v>0.95</v>
      </c>
      <c r="M28" s="5" t="s">
        <v>64</v>
      </c>
    </row>
    <row r="29" spans="1:13" x14ac:dyDescent="0.25">
      <c r="A29" t="s">
        <v>7</v>
      </c>
      <c r="B29" t="s">
        <v>1</v>
      </c>
      <c r="C29" t="s">
        <v>18</v>
      </c>
      <c r="D29" t="s">
        <v>20</v>
      </c>
      <c r="E29">
        <v>1.7000000000000001E-2</v>
      </c>
      <c r="I29">
        <f t="shared" si="0"/>
        <v>8.5000000000000006E-3</v>
      </c>
      <c r="J29">
        <f t="shared" si="1"/>
        <v>4.2500000000000003E-2</v>
      </c>
      <c r="K29" s="1">
        <v>0.95</v>
      </c>
      <c r="M29" s="5" t="s">
        <v>64</v>
      </c>
    </row>
    <row r="30" spans="1:13" x14ac:dyDescent="0.25">
      <c r="A30" t="s">
        <v>7</v>
      </c>
      <c r="B30" t="s">
        <v>2</v>
      </c>
      <c r="C30" t="s">
        <v>17</v>
      </c>
      <c r="D30" t="s">
        <v>20</v>
      </c>
      <c r="E30">
        <v>0.01</v>
      </c>
      <c r="I30">
        <f t="shared" si="0"/>
        <v>5.0000000000000001E-3</v>
      </c>
      <c r="J30">
        <f t="shared" si="1"/>
        <v>2.5000000000000001E-2</v>
      </c>
      <c r="K30" s="1">
        <v>0.95</v>
      </c>
      <c r="M30" s="5" t="s">
        <v>64</v>
      </c>
    </row>
    <row r="31" spans="1:13" x14ac:dyDescent="0.25">
      <c r="A31" t="s">
        <v>7</v>
      </c>
      <c r="B31" t="s">
        <v>2</v>
      </c>
      <c r="C31" t="s">
        <v>18</v>
      </c>
      <c r="D31" t="s">
        <v>20</v>
      </c>
      <c r="E31">
        <v>2.1000000000000001E-2</v>
      </c>
      <c r="I31">
        <f t="shared" si="0"/>
        <v>1.0500000000000001E-2</v>
      </c>
      <c r="J31">
        <f t="shared" si="1"/>
        <v>5.2500000000000005E-2</v>
      </c>
      <c r="K31" s="1">
        <v>0.95</v>
      </c>
      <c r="M31" s="5" t="s">
        <v>64</v>
      </c>
    </row>
    <row r="32" spans="1:13" x14ac:dyDescent="0.25">
      <c r="A32" t="s">
        <v>8</v>
      </c>
      <c r="B32" t="s">
        <v>0</v>
      </c>
      <c r="C32" t="s">
        <v>17</v>
      </c>
      <c r="D32" t="s">
        <v>20</v>
      </c>
      <c r="E32">
        <v>1.4999999999999999E-2</v>
      </c>
      <c r="I32">
        <f t="shared" si="0"/>
        <v>7.4999999999999997E-3</v>
      </c>
      <c r="J32">
        <f t="shared" si="1"/>
        <v>3.7499999999999999E-2</v>
      </c>
      <c r="K32" s="1">
        <v>0.95</v>
      </c>
      <c r="M32" s="5" t="s">
        <v>64</v>
      </c>
    </row>
    <row r="33" spans="1:13" x14ac:dyDescent="0.25">
      <c r="A33" t="s">
        <v>8</v>
      </c>
      <c r="B33" t="s">
        <v>0</v>
      </c>
      <c r="C33" t="s">
        <v>18</v>
      </c>
      <c r="D33" t="s">
        <v>20</v>
      </c>
      <c r="E33">
        <v>3.2000000000000001E-2</v>
      </c>
      <c r="I33">
        <f t="shared" si="0"/>
        <v>1.6E-2</v>
      </c>
      <c r="J33">
        <f t="shared" si="1"/>
        <v>0.08</v>
      </c>
      <c r="K33" s="1">
        <v>0.95</v>
      </c>
      <c r="M33" s="5" t="s">
        <v>64</v>
      </c>
    </row>
    <row r="34" spans="1:13" x14ac:dyDescent="0.25">
      <c r="A34" t="s">
        <v>8</v>
      </c>
      <c r="B34" t="s">
        <v>1</v>
      </c>
      <c r="C34" t="s">
        <v>17</v>
      </c>
      <c r="D34" t="s">
        <v>20</v>
      </c>
      <c r="E34">
        <v>2.1999999999999999E-2</v>
      </c>
      <c r="I34">
        <f t="shared" si="0"/>
        <v>1.0999999999999999E-2</v>
      </c>
      <c r="J34">
        <f t="shared" si="1"/>
        <v>5.4999999999999993E-2</v>
      </c>
      <c r="K34" s="1">
        <v>0.95</v>
      </c>
      <c r="M34" s="5" t="s">
        <v>64</v>
      </c>
    </row>
    <row r="35" spans="1:13" x14ac:dyDescent="0.25">
      <c r="A35" t="s">
        <v>8</v>
      </c>
      <c r="B35" t="s">
        <v>1</v>
      </c>
      <c r="C35" t="s">
        <v>18</v>
      </c>
      <c r="D35" t="s">
        <v>20</v>
      </c>
      <c r="E35">
        <v>3.3000000000000002E-2</v>
      </c>
      <c r="I35">
        <f t="shared" si="0"/>
        <v>1.6500000000000001E-2</v>
      </c>
      <c r="J35">
        <f t="shared" si="1"/>
        <v>8.2500000000000004E-2</v>
      </c>
      <c r="K35" s="1">
        <v>0.95</v>
      </c>
      <c r="M35" s="5" t="s">
        <v>64</v>
      </c>
    </row>
    <row r="36" spans="1:13" x14ac:dyDescent="0.25">
      <c r="A36" t="s">
        <v>8</v>
      </c>
      <c r="B36" t="s">
        <v>2</v>
      </c>
      <c r="C36" t="s">
        <v>17</v>
      </c>
      <c r="D36" t="s">
        <v>20</v>
      </c>
      <c r="E36">
        <v>0.02</v>
      </c>
      <c r="I36">
        <f t="shared" si="0"/>
        <v>0.01</v>
      </c>
      <c r="J36">
        <f t="shared" si="1"/>
        <v>0.05</v>
      </c>
      <c r="K36" s="1">
        <v>0.95</v>
      </c>
      <c r="M36" s="5" t="s">
        <v>64</v>
      </c>
    </row>
    <row r="37" spans="1:13" x14ac:dyDescent="0.25">
      <c r="A37" t="s">
        <v>8</v>
      </c>
      <c r="B37" t="s">
        <v>2</v>
      </c>
      <c r="C37" t="s">
        <v>18</v>
      </c>
      <c r="D37" t="s">
        <v>20</v>
      </c>
      <c r="E37">
        <v>4.1000000000000002E-2</v>
      </c>
      <c r="I37">
        <f t="shared" si="0"/>
        <v>2.0500000000000001E-2</v>
      </c>
      <c r="J37">
        <f t="shared" si="1"/>
        <v>0.10250000000000001</v>
      </c>
      <c r="K37" s="1">
        <v>0.95</v>
      </c>
      <c r="M37" s="5" t="s">
        <v>64</v>
      </c>
    </row>
    <row r="38" spans="1:13" x14ac:dyDescent="0.25">
      <c r="A38" t="s">
        <v>9</v>
      </c>
      <c r="B38" t="s">
        <v>0</v>
      </c>
      <c r="C38" t="s">
        <v>17</v>
      </c>
      <c r="D38" t="s">
        <v>20</v>
      </c>
      <c r="E38">
        <v>0.05</v>
      </c>
      <c r="I38">
        <f t="shared" si="0"/>
        <v>2.5000000000000001E-2</v>
      </c>
      <c r="J38">
        <f t="shared" si="1"/>
        <v>0.125</v>
      </c>
      <c r="K38" s="1">
        <v>0.95</v>
      </c>
      <c r="M38" s="5" t="s">
        <v>64</v>
      </c>
    </row>
    <row r="39" spans="1:13" x14ac:dyDescent="0.25">
      <c r="A39" t="s">
        <v>9</v>
      </c>
      <c r="B39" t="s">
        <v>0</v>
      </c>
      <c r="C39" t="s">
        <v>18</v>
      </c>
      <c r="D39" t="s">
        <v>20</v>
      </c>
      <c r="E39">
        <v>9.0999999999999998E-2</v>
      </c>
      <c r="I39">
        <f t="shared" si="0"/>
        <v>4.5499999999999999E-2</v>
      </c>
      <c r="J39">
        <f t="shared" si="1"/>
        <v>0.22749999999999998</v>
      </c>
      <c r="K39" s="1">
        <v>0.95</v>
      </c>
      <c r="M39" s="5" t="s">
        <v>64</v>
      </c>
    </row>
    <row r="40" spans="1:13" x14ac:dyDescent="0.25">
      <c r="A40" t="s">
        <v>9</v>
      </c>
      <c r="B40" t="s">
        <v>1</v>
      </c>
      <c r="C40" t="s">
        <v>17</v>
      </c>
      <c r="D40" t="s">
        <v>20</v>
      </c>
      <c r="E40">
        <v>6.7000000000000004E-2</v>
      </c>
      <c r="I40">
        <f t="shared" si="0"/>
        <v>3.3500000000000002E-2</v>
      </c>
      <c r="J40">
        <f t="shared" si="1"/>
        <v>0.16750000000000001</v>
      </c>
      <c r="K40" s="1">
        <v>0.95</v>
      </c>
      <c r="M40" s="5" t="s">
        <v>64</v>
      </c>
    </row>
    <row r="41" spans="1:13" x14ac:dyDescent="0.25">
      <c r="A41" t="s">
        <v>9</v>
      </c>
      <c r="B41" t="s">
        <v>1</v>
      </c>
      <c r="C41" t="s">
        <v>18</v>
      </c>
      <c r="D41" t="s">
        <v>20</v>
      </c>
      <c r="E41">
        <v>9.4E-2</v>
      </c>
      <c r="I41">
        <f t="shared" si="0"/>
        <v>4.7E-2</v>
      </c>
      <c r="J41">
        <f t="shared" si="1"/>
        <v>0.23499999999999999</v>
      </c>
      <c r="K41" s="1">
        <v>0.95</v>
      </c>
      <c r="M41" s="5" t="s">
        <v>64</v>
      </c>
    </row>
    <row r="42" spans="1:13" x14ac:dyDescent="0.25">
      <c r="A42" t="s">
        <v>9</v>
      </c>
      <c r="B42" t="s">
        <v>2</v>
      </c>
      <c r="C42" t="s">
        <v>17</v>
      </c>
      <c r="D42" t="s">
        <v>20</v>
      </c>
      <c r="E42">
        <v>6.4000000000000001E-2</v>
      </c>
      <c r="I42">
        <f t="shared" si="0"/>
        <v>3.2000000000000001E-2</v>
      </c>
      <c r="J42">
        <f t="shared" si="1"/>
        <v>0.16</v>
      </c>
      <c r="K42" s="1">
        <v>0.95</v>
      </c>
      <c r="M42" s="5" t="s">
        <v>64</v>
      </c>
    </row>
    <row r="43" spans="1:13" x14ac:dyDescent="0.25">
      <c r="A43" t="s">
        <v>9</v>
      </c>
      <c r="B43" t="s">
        <v>2</v>
      </c>
      <c r="C43" t="s">
        <v>18</v>
      </c>
      <c r="D43" t="s">
        <v>20</v>
      </c>
      <c r="E43">
        <v>0.11700000000000001</v>
      </c>
      <c r="I43">
        <f t="shared" si="0"/>
        <v>5.8500000000000003E-2</v>
      </c>
      <c r="J43">
        <f t="shared" si="1"/>
        <v>0.29250000000000004</v>
      </c>
      <c r="K43" s="1">
        <v>0.95</v>
      </c>
      <c r="M43" s="5" t="s">
        <v>64</v>
      </c>
    </row>
    <row r="44" spans="1:13" x14ac:dyDescent="0.25">
      <c r="A44" t="s">
        <v>10</v>
      </c>
      <c r="B44" t="s">
        <v>0</v>
      </c>
      <c r="C44" t="s">
        <v>17</v>
      </c>
      <c r="D44" t="s">
        <v>20</v>
      </c>
      <c r="E44">
        <v>0.05</v>
      </c>
      <c r="I44">
        <f t="shared" si="0"/>
        <v>2.5000000000000001E-2</v>
      </c>
      <c r="J44">
        <f t="shared" si="1"/>
        <v>0.125</v>
      </c>
      <c r="K44" s="1">
        <v>0.95</v>
      </c>
      <c r="M44" s="5" t="s">
        <v>64</v>
      </c>
    </row>
    <row r="45" spans="1:13" x14ac:dyDescent="0.25">
      <c r="A45" t="s">
        <v>10</v>
      </c>
      <c r="B45" t="s">
        <v>0</v>
      </c>
      <c r="C45" t="s">
        <v>18</v>
      </c>
      <c r="D45" t="s">
        <v>20</v>
      </c>
      <c r="E45">
        <v>9.0999999999999998E-2</v>
      </c>
      <c r="I45">
        <f t="shared" si="0"/>
        <v>4.5499999999999999E-2</v>
      </c>
      <c r="J45">
        <f t="shared" si="1"/>
        <v>0.22749999999999998</v>
      </c>
      <c r="K45" s="1">
        <v>0.95</v>
      </c>
      <c r="M45" s="5" t="s">
        <v>64</v>
      </c>
    </row>
    <row r="46" spans="1:13" x14ac:dyDescent="0.25">
      <c r="A46" t="s">
        <v>10</v>
      </c>
      <c r="B46" t="s">
        <v>1</v>
      </c>
      <c r="C46" t="s">
        <v>17</v>
      </c>
      <c r="D46" t="s">
        <v>20</v>
      </c>
      <c r="E46">
        <v>6.7000000000000004E-2</v>
      </c>
      <c r="I46">
        <f t="shared" si="0"/>
        <v>3.3500000000000002E-2</v>
      </c>
      <c r="J46">
        <f t="shared" si="1"/>
        <v>0.16750000000000001</v>
      </c>
      <c r="K46" s="1">
        <v>0.95</v>
      </c>
      <c r="M46" s="5" t="s">
        <v>64</v>
      </c>
    </row>
    <row r="47" spans="1:13" x14ac:dyDescent="0.25">
      <c r="A47" t="s">
        <v>10</v>
      </c>
      <c r="B47" t="s">
        <v>1</v>
      </c>
      <c r="C47" t="s">
        <v>18</v>
      </c>
      <c r="D47" t="s">
        <v>20</v>
      </c>
      <c r="E47">
        <v>9.4E-2</v>
      </c>
      <c r="I47">
        <f t="shared" si="0"/>
        <v>4.7E-2</v>
      </c>
      <c r="J47">
        <f t="shared" si="1"/>
        <v>0.23499999999999999</v>
      </c>
      <c r="K47" s="1">
        <v>0.95</v>
      </c>
      <c r="M47" s="5" t="s">
        <v>64</v>
      </c>
    </row>
    <row r="48" spans="1:13" x14ac:dyDescent="0.25">
      <c r="A48" t="s">
        <v>10</v>
      </c>
      <c r="B48" t="s">
        <v>2</v>
      </c>
      <c r="C48" t="s">
        <v>17</v>
      </c>
      <c r="D48" t="s">
        <v>20</v>
      </c>
      <c r="E48">
        <v>6.4000000000000001E-2</v>
      </c>
      <c r="I48">
        <f t="shared" si="0"/>
        <v>3.2000000000000001E-2</v>
      </c>
      <c r="J48">
        <f t="shared" si="1"/>
        <v>0.16</v>
      </c>
      <c r="K48" s="1">
        <v>0.95</v>
      </c>
      <c r="M48" s="5" t="s">
        <v>64</v>
      </c>
    </row>
    <row r="49" spans="1:13" x14ac:dyDescent="0.25">
      <c r="A49" t="s">
        <v>10</v>
      </c>
      <c r="B49" t="s">
        <v>2</v>
      </c>
      <c r="C49" t="s">
        <v>18</v>
      </c>
      <c r="D49" t="s">
        <v>20</v>
      </c>
      <c r="E49">
        <v>0.11700000000000001</v>
      </c>
      <c r="I49">
        <f t="shared" si="0"/>
        <v>5.8500000000000003E-2</v>
      </c>
      <c r="J49">
        <f t="shared" si="1"/>
        <v>0.29250000000000004</v>
      </c>
      <c r="K49" s="1">
        <v>0.95</v>
      </c>
      <c r="M49" s="5" t="s">
        <v>64</v>
      </c>
    </row>
    <row r="50" spans="1:13" x14ac:dyDescent="0.25">
      <c r="A50" t="s">
        <v>11</v>
      </c>
      <c r="B50" t="s">
        <v>0</v>
      </c>
      <c r="C50" t="s">
        <v>17</v>
      </c>
      <c r="D50" t="s">
        <v>20</v>
      </c>
      <c r="E50">
        <v>9.8000000000000004E-2</v>
      </c>
      <c r="I50">
        <f t="shared" si="0"/>
        <v>4.9000000000000002E-2</v>
      </c>
      <c r="J50">
        <f t="shared" si="1"/>
        <v>0.245</v>
      </c>
      <c r="K50" s="1">
        <v>0.95</v>
      </c>
      <c r="M50" s="5" t="s">
        <v>64</v>
      </c>
    </row>
    <row r="51" spans="1:13" x14ac:dyDescent="0.25">
      <c r="A51" t="s">
        <v>11</v>
      </c>
      <c r="B51" t="s">
        <v>0</v>
      </c>
      <c r="C51" t="s">
        <v>18</v>
      </c>
      <c r="D51" t="s">
        <v>20</v>
      </c>
      <c r="E51">
        <v>9.5000000000000001E-2</v>
      </c>
      <c r="I51">
        <f t="shared" si="0"/>
        <v>4.7500000000000001E-2</v>
      </c>
      <c r="J51">
        <f t="shared" si="1"/>
        <v>0.23749999999999999</v>
      </c>
      <c r="K51" s="1">
        <v>0.95</v>
      </c>
      <c r="M51" s="5" t="s">
        <v>64</v>
      </c>
    </row>
    <row r="52" spans="1:13" x14ac:dyDescent="0.25">
      <c r="A52" t="s">
        <v>11</v>
      </c>
      <c r="B52" t="s">
        <v>1</v>
      </c>
      <c r="C52" t="s">
        <v>17</v>
      </c>
      <c r="D52" t="s">
        <v>20</v>
      </c>
      <c r="E52">
        <v>0.1</v>
      </c>
      <c r="I52">
        <f t="shared" si="0"/>
        <v>0.05</v>
      </c>
      <c r="J52">
        <f t="shared" si="1"/>
        <v>0.25</v>
      </c>
      <c r="K52" s="1">
        <v>0.95</v>
      </c>
      <c r="M52" s="5" t="s">
        <v>64</v>
      </c>
    </row>
    <row r="53" spans="1:13" x14ac:dyDescent="0.25">
      <c r="A53" t="s">
        <v>11</v>
      </c>
      <c r="B53" t="s">
        <v>1</v>
      </c>
      <c r="C53" t="s">
        <v>18</v>
      </c>
      <c r="D53" t="s">
        <v>20</v>
      </c>
      <c r="E53">
        <v>9.7000000000000003E-2</v>
      </c>
      <c r="I53">
        <f t="shared" si="0"/>
        <v>4.8500000000000001E-2</v>
      </c>
      <c r="J53">
        <f t="shared" si="1"/>
        <v>0.24249999999999999</v>
      </c>
      <c r="K53" s="1">
        <v>0.95</v>
      </c>
      <c r="M53" s="5" t="s">
        <v>64</v>
      </c>
    </row>
    <row r="54" spans="1:13" x14ac:dyDescent="0.25">
      <c r="A54" t="s">
        <v>11</v>
      </c>
      <c r="B54" t="s">
        <v>2</v>
      </c>
      <c r="C54" t="s">
        <v>17</v>
      </c>
      <c r="D54" t="s">
        <v>20</v>
      </c>
      <c r="E54">
        <v>0.126</v>
      </c>
      <c r="I54">
        <f t="shared" si="0"/>
        <v>6.3E-2</v>
      </c>
      <c r="J54">
        <f t="shared" si="1"/>
        <v>0.315</v>
      </c>
      <c r="K54" s="1">
        <v>0.95</v>
      </c>
      <c r="M54" s="5" t="s">
        <v>64</v>
      </c>
    </row>
    <row r="55" spans="1:13" x14ac:dyDescent="0.25">
      <c r="A55" t="s">
        <v>11</v>
      </c>
      <c r="B55" t="s">
        <v>2</v>
      </c>
      <c r="C55" t="s">
        <v>18</v>
      </c>
      <c r="D55" t="s">
        <v>20</v>
      </c>
      <c r="E55">
        <v>0.122</v>
      </c>
      <c r="I55">
        <f t="shared" si="0"/>
        <v>6.0999999999999999E-2</v>
      </c>
      <c r="J55">
        <f t="shared" si="1"/>
        <v>0.30499999999999999</v>
      </c>
      <c r="K55" s="1">
        <v>0.95</v>
      </c>
      <c r="M55" s="5" t="s">
        <v>64</v>
      </c>
    </row>
    <row r="56" spans="1:13" x14ac:dyDescent="0.25">
      <c r="A56" t="s">
        <v>12</v>
      </c>
      <c r="B56" t="s">
        <v>0</v>
      </c>
      <c r="C56" t="s">
        <v>17</v>
      </c>
      <c r="D56" t="s">
        <v>20</v>
      </c>
      <c r="E56">
        <v>0.01</v>
      </c>
      <c r="I56">
        <f t="shared" si="0"/>
        <v>5.0000000000000001E-3</v>
      </c>
      <c r="J56">
        <f t="shared" si="1"/>
        <v>2.5000000000000001E-2</v>
      </c>
      <c r="K56" s="1">
        <v>0.95</v>
      </c>
      <c r="M56" s="5" t="s">
        <v>64</v>
      </c>
    </row>
    <row r="57" spans="1:13" x14ac:dyDescent="0.25">
      <c r="A57" t="s">
        <v>12</v>
      </c>
      <c r="B57" t="s">
        <v>0</v>
      </c>
      <c r="C57" t="s">
        <v>18</v>
      </c>
      <c r="D57" t="s">
        <v>20</v>
      </c>
      <c r="E57">
        <v>1.9E-2</v>
      </c>
      <c r="I57">
        <f t="shared" si="0"/>
        <v>9.4999999999999998E-3</v>
      </c>
      <c r="J57">
        <f t="shared" si="1"/>
        <v>4.7500000000000001E-2</v>
      </c>
      <c r="K57" s="1">
        <v>0.95</v>
      </c>
      <c r="M57" s="5" t="s">
        <v>64</v>
      </c>
    </row>
    <row r="58" spans="1:13" x14ac:dyDescent="0.25">
      <c r="A58" t="s">
        <v>12</v>
      </c>
      <c r="B58" t="s">
        <v>1</v>
      </c>
      <c r="C58" t="s">
        <v>17</v>
      </c>
      <c r="D58" t="s">
        <v>20</v>
      </c>
      <c r="E58">
        <v>1.4E-2</v>
      </c>
      <c r="I58">
        <f t="shared" si="0"/>
        <v>7.0000000000000001E-3</v>
      </c>
      <c r="J58">
        <f t="shared" si="1"/>
        <v>3.5000000000000003E-2</v>
      </c>
      <c r="K58" s="1">
        <v>0.95</v>
      </c>
      <c r="M58" s="5" t="s">
        <v>64</v>
      </c>
    </row>
    <row r="59" spans="1:13" x14ac:dyDescent="0.25">
      <c r="A59" t="s">
        <v>12</v>
      </c>
      <c r="B59" t="s">
        <v>1</v>
      </c>
      <c r="C59" t="s">
        <v>18</v>
      </c>
      <c r="D59" t="s">
        <v>20</v>
      </c>
      <c r="E59">
        <v>0.02</v>
      </c>
      <c r="I59">
        <f t="shared" si="0"/>
        <v>0.01</v>
      </c>
      <c r="J59">
        <f t="shared" si="1"/>
        <v>0.05</v>
      </c>
      <c r="K59" s="1">
        <v>0.95</v>
      </c>
      <c r="M59" s="5" t="s">
        <v>64</v>
      </c>
    </row>
    <row r="60" spans="1:13" x14ac:dyDescent="0.25">
      <c r="A60" t="s">
        <v>12</v>
      </c>
      <c r="B60" t="s">
        <v>2</v>
      </c>
      <c r="C60" t="s">
        <v>17</v>
      </c>
      <c r="D60" t="s">
        <v>20</v>
      </c>
      <c r="E60">
        <v>1.2999999999999999E-2</v>
      </c>
      <c r="I60">
        <f t="shared" si="0"/>
        <v>6.4999999999999997E-3</v>
      </c>
      <c r="J60">
        <f t="shared" si="1"/>
        <v>3.2500000000000001E-2</v>
      </c>
      <c r="K60" s="1">
        <v>0.95</v>
      </c>
      <c r="M60" s="5" t="s">
        <v>64</v>
      </c>
    </row>
    <row r="61" spans="1:13" x14ac:dyDescent="0.25">
      <c r="A61" t="s">
        <v>12</v>
      </c>
      <c r="B61" t="s">
        <v>2</v>
      </c>
      <c r="C61" t="s">
        <v>18</v>
      </c>
      <c r="D61" t="s">
        <v>20</v>
      </c>
      <c r="E61">
        <v>2.5000000000000001E-2</v>
      </c>
      <c r="I61">
        <f t="shared" si="0"/>
        <v>1.2500000000000001E-2</v>
      </c>
      <c r="J61">
        <f t="shared" si="1"/>
        <v>6.25E-2</v>
      </c>
      <c r="K61" s="1">
        <v>0.95</v>
      </c>
      <c r="M61" s="5" t="s">
        <v>64</v>
      </c>
    </row>
    <row r="62" spans="1:13" x14ac:dyDescent="0.25">
      <c r="A62" t="s">
        <v>13</v>
      </c>
      <c r="B62" t="s">
        <v>0</v>
      </c>
      <c r="C62" t="s">
        <v>17</v>
      </c>
      <c r="D62" t="s">
        <v>20</v>
      </c>
      <c r="E62">
        <v>0.155</v>
      </c>
      <c r="I62">
        <f t="shared" si="0"/>
        <v>7.7499999999999999E-2</v>
      </c>
      <c r="J62">
        <f t="shared" si="1"/>
        <v>0.38750000000000001</v>
      </c>
      <c r="K62" s="1">
        <v>0.95</v>
      </c>
      <c r="M62" s="5" t="s">
        <v>64</v>
      </c>
    </row>
    <row r="63" spans="1:13" x14ac:dyDescent="0.25">
      <c r="A63" t="s">
        <v>13</v>
      </c>
      <c r="B63" t="s">
        <v>0</v>
      </c>
      <c r="C63" t="s">
        <v>18</v>
      </c>
      <c r="D63" t="s">
        <v>20</v>
      </c>
      <c r="E63">
        <v>0.16400000000000001</v>
      </c>
      <c r="I63">
        <f t="shared" si="0"/>
        <v>8.2000000000000003E-2</v>
      </c>
      <c r="J63">
        <f t="shared" si="1"/>
        <v>0.41000000000000003</v>
      </c>
      <c r="K63" s="1">
        <v>0.95</v>
      </c>
      <c r="M63" s="5" t="s">
        <v>64</v>
      </c>
    </row>
    <row r="64" spans="1:13" x14ac:dyDescent="0.25">
      <c r="A64" t="s">
        <v>13</v>
      </c>
      <c r="B64" t="s">
        <v>1</v>
      </c>
      <c r="C64" t="s">
        <v>17</v>
      </c>
      <c r="D64" t="s">
        <v>20</v>
      </c>
      <c r="E64">
        <v>0.159</v>
      </c>
      <c r="I64">
        <f t="shared" si="0"/>
        <v>7.9500000000000001E-2</v>
      </c>
      <c r="J64">
        <f t="shared" si="1"/>
        <v>0.39750000000000002</v>
      </c>
      <c r="K64" s="1">
        <v>0.95</v>
      </c>
      <c r="M64" s="5" t="s">
        <v>64</v>
      </c>
    </row>
    <row r="65" spans="1:13" x14ac:dyDescent="0.25">
      <c r="A65" t="s">
        <v>13</v>
      </c>
      <c r="B65" t="s">
        <v>1</v>
      </c>
      <c r="C65" t="s">
        <v>18</v>
      </c>
      <c r="D65" t="s">
        <v>20</v>
      </c>
      <c r="E65">
        <v>0.16800000000000001</v>
      </c>
      <c r="I65">
        <f t="shared" si="0"/>
        <v>8.4000000000000005E-2</v>
      </c>
      <c r="J65">
        <f t="shared" si="1"/>
        <v>0.42000000000000004</v>
      </c>
      <c r="K65" s="1">
        <v>0.95</v>
      </c>
      <c r="M65" s="5" t="s">
        <v>64</v>
      </c>
    </row>
    <row r="66" spans="1:13" x14ac:dyDescent="0.25">
      <c r="A66" t="s">
        <v>13</v>
      </c>
      <c r="B66" t="s">
        <v>2</v>
      </c>
      <c r="C66" t="s">
        <v>17</v>
      </c>
      <c r="D66" t="s">
        <v>20</v>
      </c>
      <c r="E66">
        <v>0.19800000000000001</v>
      </c>
      <c r="I66">
        <f t="shared" si="0"/>
        <v>9.9000000000000005E-2</v>
      </c>
      <c r="J66">
        <f t="shared" si="1"/>
        <v>0.495</v>
      </c>
      <c r="K66" s="1">
        <v>0.95</v>
      </c>
      <c r="M66" s="5" t="s">
        <v>64</v>
      </c>
    </row>
    <row r="67" spans="1:13" x14ac:dyDescent="0.25">
      <c r="A67" t="s">
        <v>13</v>
      </c>
      <c r="B67" t="s">
        <v>2</v>
      </c>
      <c r="C67" t="s">
        <v>18</v>
      </c>
      <c r="D67" t="s">
        <v>20</v>
      </c>
      <c r="E67">
        <v>0.21</v>
      </c>
      <c r="I67">
        <f t="shared" ref="I67" si="2">+E67*0.5</f>
        <v>0.105</v>
      </c>
      <c r="J67">
        <f t="shared" ref="J67" si="3">+E67*2.5</f>
        <v>0.52500000000000002</v>
      </c>
      <c r="K67" s="1">
        <v>0.95</v>
      </c>
      <c r="M67" s="5" t="s">
        <v>64</v>
      </c>
    </row>
    <row r="68" spans="1:13" x14ac:dyDescent="0.25">
      <c r="A68" t="s">
        <v>22</v>
      </c>
      <c r="B68" t="s">
        <v>23</v>
      </c>
      <c r="C68" t="s">
        <v>23</v>
      </c>
      <c r="D68" t="s">
        <v>24</v>
      </c>
      <c r="E68">
        <v>0.04</v>
      </c>
      <c r="F68">
        <v>2.5000000000000001E-2</v>
      </c>
      <c r="I68">
        <v>5.0000000000000001E-3</v>
      </c>
      <c r="J68">
        <v>0.104</v>
      </c>
      <c r="K68" s="1">
        <v>0.95</v>
      </c>
      <c r="L68">
        <v>189</v>
      </c>
      <c r="M68" s="5" t="s">
        <v>65</v>
      </c>
    </row>
    <row r="69" spans="1:13" x14ac:dyDescent="0.25">
      <c r="A69" t="s">
        <v>22</v>
      </c>
      <c r="B69" t="s">
        <v>23</v>
      </c>
      <c r="C69" t="s">
        <v>23</v>
      </c>
      <c r="D69" t="s">
        <v>31</v>
      </c>
      <c r="E69">
        <v>5.0000000000000001E-3</v>
      </c>
      <c r="F69">
        <f>+E69</f>
        <v>5.0000000000000001E-3</v>
      </c>
      <c r="H69">
        <f>0.12/100</f>
        <v>1.1999999999999999E-3</v>
      </c>
      <c r="I69">
        <f>+F69-H69</f>
        <v>3.8000000000000004E-3</v>
      </c>
      <c r="J69">
        <f>+F69+H69</f>
        <v>6.1999999999999998E-3</v>
      </c>
      <c r="K69" s="1">
        <v>0.95</v>
      </c>
      <c r="L69">
        <v>200</v>
      </c>
      <c r="M69" s="5" t="s">
        <v>66</v>
      </c>
    </row>
    <row r="70" spans="1:13" x14ac:dyDescent="0.25">
      <c r="A70" t="s">
        <v>22</v>
      </c>
      <c r="B70" t="s">
        <v>23</v>
      </c>
      <c r="C70" t="s">
        <v>23</v>
      </c>
      <c r="D70" t="s">
        <v>32</v>
      </c>
      <c r="E70">
        <v>2.7000000000000001E-3</v>
      </c>
      <c r="F70">
        <f t="shared" ref="F70:F75" si="4">+E70</f>
        <v>2.7000000000000001E-3</v>
      </c>
      <c r="H70">
        <f>0.21/100</f>
        <v>2.0999999999999999E-3</v>
      </c>
      <c r="I70">
        <f t="shared" ref="I70:I73" si="5">+F70-H70</f>
        <v>6.0000000000000027E-4</v>
      </c>
      <c r="J70">
        <f t="shared" ref="J70:J73" si="6">+F70+H70</f>
        <v>4.8000000000000004E-3</v>
      </c>
      <c r="K70" s="1">
        <v>0.95</v>
      </c>
      <c r="L70">
        <v>62</v>
      </c>
      <c r="M70" s="5" t="s">
        <v>66</v>
      </c>
    </row>
    <row r="71" spans="1:13" x14ac:dyDescent="0.25">
      <c r="A71" t="s">
        <v>22</v>
      </c>
      <c r="B71" t="s">
        <v>23</v>
      </c>
      <c r="C71" t="s">
        <v>23</v>
      </c>
      <c r="D71" t="s">
        <v>33</v>
      </c>
      <c r="E71">
        <v>5.1000000000000004E-3</v>
      </c>
      <c r="F71">
        <f t="shared" si="4"/>
        <v>5.1000000000000004E-3</v>
      </c>
      <c r="H71">
        <f>0.26/100</f>
        <v>2.5999999999999999E-3</v>
      </c>
      <c r="I71">
        <f t="shared" si="5"/>
        <v>2.5000000000000005E-3</v>
      </c>
      <c r="J71">
        <f t="shared" si="6"/>
        <v>7.7000000000000002E-3</v>
      </c>
      <c r="K71" s="1">
        <v>0.95</v>
      </c>
      <c r="L71">
        <v>52</v>
      </c>
      <c r="M71" s="5" t="s">
        <v>66</v>
      </c>
    </row>
    <row r="72" spans="1:13" x14ac:dyDescent="0.25">
      <c r="A72" t="s">
        <v>22</v>
      </c>
      <c r="B72" t="s">
        <v>23</v>
      </c>
      <c r="C72" t="s">
        <v>23</v>
      </c>
      <c r="D72" t="s">
        <v>34</v>
      </c>
      <c r="E72">
        <v>4.7000000000000002E-3</v>
      </c>
      <c r="F72">
        <f t="shared" si="4"/>
        <v>4.7000000000000002E-3</v>
      </c>
      <c r="H72">
        <f>0.36/100</f>
        <v>3.5999999999999999E-3</v>
      </c>
      <c r="I72">
        <f t="shared" si="5"/>
        <v>1.1000000000000003E-3</v>
      </c>
      <c r="J72">
        <f t="shared" si="6"/>
        <v>8.3000000000000001E-3</v>
      </c>
      <c r="K72" s="1">
        <v>0.95</v>
      </c>
      <c r="L72">
        <v>27</v>
      </c>
      <c r="M72" s="5" t="s">
        <v>66</v>
      </c>
    </row>
    <row r="73" spans="1:13" x14ac:dyDescent="0.25">
      <c r="A73" t="s">
        <v>22</v>
      </c>
      <c r="B73" t="s">
        <v>23</v>
      </c>
      <c r="C73" t="s">
        <v>23</v>
      </c>
      <c r="D73" t="s">
        <v>35</v>
      </c>
      <c r="E73">
        <v>9.1000000000000004E-3</v>
      </c>
      <c r="F73">
        <f t="shared" si="4"/>
        <v>9.1000000000000004E-3</v>
      </c>
      <c r="H73">
        <f>0.24/100</f>
        <v>2.3999999999999998E-3</v>
      </c>
      <c r="I73">
        <f t="shared" si="5"/>
        <v>6.7000000000000011E-3</v>
      </c>
      <c r="J73">
        <f t="shared" si="6"/>
        <v>1.15E-2</v>
      </c>
      <c r="K73" s="1">
        <v>0.95</v>
      </c>
      <c r="L73">
        <v>45</v>
      </c>
      <c r="M73" s="5" t="s">
        <v>66</v>
      </c>
    </row>
    <row r="74" spans="1:13" x14ac:dyDescent="0.25">
      <c r="A74" t="s">
        <v>22</v>
      </c>
      <c r="B74" t="s">
        <v>23</v>
      </c>
      <c r="C74" t="s">
        <v>23</v>
      </c>
      <c r="D74" t="s">
        <v>36</v>
      </c>
      <c r="E74">
        <v>0.01</v>
      </c>
      <c r="F74">
        <f t="shared" si="4"/>
        <v>0.01</v>
      </c>
      <c r="I74">
        <v>2E-3</v>
      </c>
      <c r="J74">
        <v>1.7999999999999999E-2</v>
      </c>
      <c r="K74" s="1">
        <v>0.95</v>
      </c>
      <c r="M74" s="5" t="s">
        <v>67</v>
      </c>
    </row>
    <row r="75" spans="1:13" x14ac:dyDescent="0.25">
      <c r="A75" t="s">
        <v>22</v>
      </c>
      <c r="B75" t="s">
        <v>23</v>
      </c>
      <c r="C75" t="s">
        <v>23</v>
      </c>
      <c r="D75" t="s">
        <v>37</v>
      </c>
      <c r="E75">
        <v>1.0999999999999999E-2</v>
      </c>
      <c r="F75">
        <f t="shared" si="4"/>
        <v>1.0999999999999999E-2</v>
      </c>
      <c r="I75">
        <v>0</v>
      </c>
      <c r="J75">
        <v>2.1000000000000001E-2</v>
      </c>
      <c r="K75" s="1">
        <v>0.95</v>
      </c>
      <c r="M75" s="5" t="s">
        <v>67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3FC419-5D22-476E-9042-8CD6B515A929}">
  <dimension ref="A1:C18"/>
  <sheetViews>
    <sheetView tabSelected="1" workbookViewId="0">
      <selection activeCell="B19" sqref="B19"/>
    </sheetView>
  </sheetViews>
  <sheetFormatPr defaultRowHeight="15" x14ac:dyDescent="0.25"/>
  <cols>
    <col min="2" max="2" width="46.5703125" customWidth="1"/>
    <col min="3" max="3" width="25.85546875" customWidth="1"/>
  </cols>
  <sheetData>
    <row r="1" spans="1:3" x14ac:dyDescent="0.25">
      <c r="A1" s="2" t="s">
        <v>40</v>
      </c>
      <c r="B1" s="2" t="s">
        <v>41</v>
      </c>
      <c r="C1" s="2" t="s">
        <v>42</v>
      </c>
    </row>
    <row r="2" spans="1:3" x14ac:dyDescent="0.25">
      <c r="A2" t="s">
        <v>16</v>
      </c>
      <c r="B2" t="s">
        <v>57</v>
      </c>
      <c r="C2" t="s">
        <v>43</v>
      </c>
    </row>
    <row r="3" spans="1:3" x14ac:dyDescent="0.25">
      <c r="A3" t="s">
        <v>15</v>
      </c>
      <c r="B3" t="s">
        <v>56</v>
      </c>
      <c r="C3" t="s">
        <v>43</v>
      </c>
    </row>
    <row r="4" spans="1:3" x14ac:dyDescent="0.25">
      <c r="A4" t="s">
        <v>14</v>
      </c>
      <c r="B4" t="s">
        <v>54</v>
      </c>
      <c r="C4" t="s">
        <v>43</v>
      </c>
    </row>
    <row r="5" spans="1:3" x14ac:dyDescent="0.25">
      <c r="A5" t="s">
        <v>19</v>
      </c>
      <c r="B5" t="s">
        <v>55</v>
      </c>
      <c r="C5" t="s">
        <v>43</v>
      </c>
    </row>
    <row r="6" spans="1:3" ht="17.25" x14ac:dyDescent="0.25">
      <c r="A6" t="s">
        <v>21</v>
      </c>
      <c r="B6" t="s">
        <v>44</v>
      </c>
      <c r="C6" t="s">
        <v>51</v>
      </c>
    </row>
    <row r="7" spans="1:3" ht="17.25" x14ac:dyDescent="0.25">
      <c r="A7" t="s">
        <v>30</v>
      </c>
      <c r="B7" t="s">
        <v>45</v>
      </c>
      <c r="C7" t="s">
        <v>51</v>
      </c>
    </row>
    <row r="8" spans="1:3" ht="17.25" x14ac:dyDescent="0.25">
      <c r="A8" t="s">
        <v>29</v>
      </c>
      <c r="B8" t="s">
        <v>46</v>
      </c>
      <c r="C8" t="s">
        <v>52</v>
      </c>
    </row>
    <row r="9" spans="1:3" ht="17.25" x14ac:dyDescent="0.25">
      <c r="A9" t="s">
        <v>38</v>
      </c>
      <c r="B9" t="s">
        <v>47</v>
      </c>
      <c r="C9" t="s">
        <v>52</v>
      </c>
    </row>
    <row r="10" spans="1:3" ht="17.25" x14ac:dyDescent="0.25">
      <c r="A10" t="s">
        <v>25</v>
      </c>
      <c r="B10" t="s">
        <v>48</v>
      </c>
      <c r="C10" t="s">
        <v>52</v>
      </c>
    </row>
    <row r="11" spans="1:3" ht="17.25" x14ac:dyDescent="0.25">
      <c r="A11" t="s">
        <v>26</v>
      </c>
      <c r="B11" t="s">
        <v>49</v>
      </c>
      <c r="C11" t="s">
        <v>52</v>
      </c>
    </row>
    <row r="12" spans="1:3" x14ac:dyDescent="0.25">
      <c r="A12" s="3" t="s">
        <v>27</v>
      </c>
      <c r="B12" s="3" t="s">
        <v>50</v>
      </c>
      <c r="C12" s="3" t="s">
        <v>53</v>
      </c>
    </row>
    <row r="14" spans="1:3" x14ac:dyDescent="0.25">
      <c r="A14" t="s">
        <v>58</v>
      </c>
      <c r="B14" s="4" t="s">
        <v>59</v>
      </c>
    </row>
    <row r="15" spans="1:3" x14ac:dyDescent="0.25">
      <c r="B15" t="s">
        <v>60</v>
      </c>
    </row>
    <row r="16" spans="1:3" x14ac:dyDescent="0.25">
      <c r="B16" t="s">
        <v>61</v>
      </c>
    </row>
    <row r="17" spans="2:2" x14ac:dyDescent="0.25">
      <c r="B17" t="s">
        <v>62</v>
      </c>
    </row>
    <row r="18" spans="2:2" x14ac:dyDescent="0.25">
      <c r="B18" t="s">
        <v>63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glossary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GL756</dc:creator>
  <cp:lastModifiedBy>Administrador</cp:lastModifiedBy>
  <dcterms:created xsi:type="dcterms:W3CDTF">2021-01-04T14:52:56Z</dcterms:created>
  <dcterms:modified xsi:type="dcterms:W3CDTF">2022-06-10T16:11:02Z</dcterms:modified>
</cp:coreProperties>
</file>