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195" windowHeight="8700"/>
  </bookViews>
  <sheets>
    <sheet name="Portada" sheetId="8" r:id="rId1"/>
    <sheet name="datos" sheetId="1" r:id="rId2"/>
    <sheet name="Hoja1" sheetId="2" r:id="rId3"/>
    <sheet name="CP_encuesta" sheetId="3" r:id="rId4"/>
    <sheet name="CP_factor1" sheetId="4" r:id="rId5"/>
    <sheet name="CP_factor2" sheetId="5" r:id="rId6"/>
    <sheet name="factor_modo" sheetId="6" r:id="rId7"/>
    <sheet name="Hoja2" sheetId="7" r:id="rId8"/>
  </sheets>
  <definedNames>
    <definedName name="_xlnm._FilterDatabase" localSheetId="1" hidden="1">datos!$A$2:$CJ$1862</definedName>
  </definedNames>
  <calcPr calcId="125725"/>
</workbook>
</file>

<file path=xl/calcChain.xml><?xml version="1.0" encoding="utf-8"?>
<calcChain xmlns="http://schemas.openxmlformats.org/spreadsheetml/2006/main">
  <c r="H16" i="7"/>
  <c r="B630" i="1"/>
  <c r="B880"/>
  <c r="B934"/>
  <c r="B983"/>
  <c r="B985"/>
  <c r="B963"/>
  <c r="B1035"/>
  <c r="B1116"/>
  <c r="B1118"/>
  <c r="B1216"/>
  <c r="B1279"/>
  <c r="B300"/>
  <c r="B1319"/>
  <c r="B1327"/>
  <c r="B1328"/>
  <c r="B1329"/>
  <c r="B81"/>
  <c r="B1400"/>
  <c r="B1423"/>
  <c r="B1440"/>
  <c r="B1448"/>
  <c r="B1456"/>
  <c r="B1479"/>
  <c r="B1504"/>
  <c r="B1578"/>
  <c r="B1579"/>
  <c r="B1581"/>
  <c r="B1584"/>
  <c r="B1591"/>
  <c r="B1544"/>
  <c r="B1547"/>
  <c r="B1592"/>
  <c r="B179"/>
  <c r="B2"/>
  <c r="B478"/>
  <c r="B3"/>
  <c r="B180"/>
  <c r="B4"/>
  <c r="B479"/>
  <c r="B622"/>
  <c r="B181"/>
  <c r="B182"/>
  <c r="B5"/>
  <c r="B183"/>
  <c r="B184"/>
  <c r="B6"/>
  <c r="B185"/>
  <c r="B186"/>
  <c r="B187"/>
  <c r="B7"/>
  <c r="B8"/>
  <c r="B623"/>
  <c r="B624"/>
  <c r="B625"/>
  <c r="B626"/>
  <c r="B188"/>
  <c r="B627"/>
  <c r="B189"/>
  <c r="B190"/>
  <c r="B628"/>
  <c r="B191"/>
  <c r="B480"/>
  <c r="B631"/>
  <c r="B193"/>
  <c r="B482"/>
  <c r="B195"/>
  <c r="B632"/>
  <c r="B9"/>
  <c r="B629"/>
  <c r="B192"/>
  <c r="B10"/>
  <c r="B481"/>
  <c r="B483"/>
  <c r="B11"/>
  <c r="B197"/>
  <c r="B12"/>
  <c r="B198"/>
  <c r="B635"/>
  <c r="B13"/>
  <c r="B484"/>
  <c r="B196"/>
  <c r="B633"/>
  <c r="B634"/>
  <c r="B16"/>
  <c r="B200"/>
  <c r="B17"/>
  <c r="B201"/>
  <c r="B202"/>
  <c r="B637"/>
  <c r="B203"/>
  <c r="B204"/>
  <c r="B199"/>
  <c r="B636"/>
  <c r="B14"/>
  <c r="B15"/>
  <c r="B488"/>
  <c r="B641"/>
  <c r="B214"/>
  <c r="B23"/>
  <c r="B215"/>
  <c r="B216"/>
  <c r="B217"/>
  <c r="B24"/>
  <c r="B218"/>
  <c r="B219"/>
  <c r="B220"/>
  <c r="B643"/>
  <c r="B25"/>
  <c r="B644"/>
  <c r="B645"/>
  <c r="B646"/>
  <c r="B221"/>
  <c r="B647"/>
  <c r="B26"/>
  <c r="B222"/>
  <c r="B27"/>
  <c r="B223"/>
  <c r="B966"/>
  <c r="B485"/>
  <c r="B205"/>
  <c r="B19"/>
  <c r="B974"/>
  <c r="B207"/>
  <c r="B640"/>
  <c r="B20"/>
  <c r="B21"/>
  <c r="B208"/>
  <c r="B22"/>
  <c r="B209"/>
  <c r="B638"/>
  <c r="B639"/>
  <c r="B18"/>
  <c r="B210"/>
  <c r="B211"/>
  <c r="B212"/>
  <c r="B486"/>
  <c r="B487"/>
  <c r="B997"/>
  <c r="B213"/>
  <c r="B1002"/>
  <c r="B1004"/>
  <c r="B226"/>
  <c r="B28"/>
  <c r="B651"/>
  <c r="B489"/>
  <c r="B227"/>
  <c r="B228"/>
  <c r="B229"/>
  <c r="B490"/>
  <c r="B230"/>
  <c r="B652"/>
  <c r="B231"/>
  <c r="B653"/>
  <c r="B232"/>
  <c r="B233"/>
  <c r="B234"/>
  <c r="B649"/>
  <c r="B650"/>
  <c r="B648"/>
  <c r="B224"/>
  <c r="B225"/>
  <c r="B492"/>
  <c r="B29"/>
  <c r="B493"/>
  <c r="B30"/>
  <c r="B491"/>
  <c r="B235"/>
  <c r="B31"/>
  <c r="B32"/>
  <c r="B237"/>
  <c r="B236"/>
  <c r="B34"/>
  <c r="B654"/>
  <c r="B655"/>
  <c r="B656"/>
  <c r="B35"/>
  <c r="B36"/>
  <c r="B238"/>
  <c r="B33"/>
  <c r="B659"/>
  <c r="B660"/>
  <c r="B657"/>
  <c r="B38"/>
  <c r="B39"/>
  <c r="B37"/>
  <c r="B239"/>
  <c r="B658"/>
  <c r="B665"/>
  <c r="B44"/>
  <c r="B45"/>
  <c r="B46"/>
  <c r="B47"/>
  <c r="B248"/>
  <c r="B249"/>
  <c r="B666"/>
  <c r="B667"/>
  <c r="B250"/>
  <c r="B495"/>
  <c r="B48"/>
  <c r="B251"/>
  <c r="B668"/>
  <c r="B252"/>
  <c r="B253"/>
  <c r="B496"/>
  <c r="B254"/>
  <c r="B669"/>
  <c r="B49"/>
  <c r="B670"/>
  <c r="B255"/>
  <c r="B41"/>
  <c r="B241"/>
  <c r="B661"/>
  <c r="B242"/>
  <c r="B662"/>
  <c r="B243"/>
  <c r="B42"/>
  <c r="B663"/>
  <c r="B43"/>
  <c r="B40"/>
  <c r="B240"/>
  <c r="B494"/>
  <c r="B244"/>
  <c r="B664"/>
  <c r="B245"/>
  <c r="B246"/>
  <c r="B247"/>
  <c r="B51"/>
  <c r="B672"/>
  <c r="B671"/>
  <c r="B50"/>
  <c r="B497"/>
  <c r="B498"/>
  <c r="B499"/>
  <c r="B500"/>
  <c r="B257"/>
  <c r="B258"/>
  <c r="B1181"/>
  <c r="B52"/>
  <c r="B673"/>
  <c r="B674"/>
  <c r="B262"/>
  <c r="B57"/>
  <c r="B263"/>
  <c r="B264"/>
  <c r="B675"/>
  <c r="B58"/>
  <c r="B503"/>
  <c r="B54"/>
  <c r="B261"/>
  <c r="B55"/>
  <c r="B501"/>
  <c r="B259"/>
  <c r="B260"/>
  <c r="B53"/>
  <c r="B502"/>
  <c r="B56"/>
  <c r="B270"/>
  <c r="B678"/>
  <c r="B679"/>
  <c r="B505"/>
  <c r="B680"/>
  <c r="B61"/>
  <c r="B271"/>
  <c r="B272"/>
  <c r="B506"/>
  <c r="B507"/>
  <c r="B681"/>
  <c r="B273"/>
  <c r="B682"/>
  <c r="B274"/>
  <c r="B683"/>
  <c r="B275"/>
  <c r="B276"/>
  <c r="B265"/>
  <c r="B266"/>
  <c r="B267"/>
  <c r="B504"/>
  <c r="B59"/>
  <c r="B676"/>
  <c r="B677"/>
  <c r="B60"/>
  <c r="B268"/>
  <c r="B269"/>
  <c r="B278"/>
  <c r="B279"/>
  <c r="B280"/>
  <c r="B281"/>
  <c r="B509"/>
  <c r="B510"/>
  <c r="B282"/>
  <c r="B63"/>
  <c r="B686"/>
  <c r="B283"/>
  <c r="B684"/>
  <c r="B685"/>
  <c r="B62"/>
  <c r="B277"/>
  <c r="B508"/>
  <c r="B64"/>
  <c r="B511"/>
  <c r="B285"/>
  <c r="B286"/>
  <c r="B688"/>
  <c r="B287"/>
  <c r="B689"/>
  <c r="B288"/>
  <c r="B284"/>
  <c r="B687"/>
  <c r="B691"/>
  <c r="B66"/>
  <c r="B294"/>
  <c r="B67"/>
  <c r="B295"/>
  <c r="B68"/>
  <c r="B296"/>
  <c r="B692"/>
  <c r="B69"/>
  <c r="B693"/>
  <c r="B70"/>
  <c r="B71"/>
  <c r="B297"/>
  <c r="B298"/>
  <c r="B299"/>
  <c r="B512"/>
  <c r="B289"/>
  <c r="B65"/>
  <c r="B290"/>
  <c r="B291"/>
  <c r="B1272"/>
  <c r="B292"/>
  <c r="B1281"/>
  <c r="B293"/>
  <c r="B690"/>
  <c r="B301"/>
  <c r="B302"/>
  <c r="B513"/>
  <c r="B303"/>
  <c r="B304"/>
  <c r="B1298"/>
  <c r="B694"/>
  <c r="B72"/>
  <c r="B73"/>
  <c r="B74"/>
  <c r="B307"/>
  <c r="B695"/>
  <c r="B75"/>
  <c r="B308"/>
  <c r="B696"/>
  <c r="B697"/>
  <c r="B76"/>
  <c r="B516"/>
  <c r="B77"/>
  <c r="B309"/>
  <c r="B517"/>
  <c r="B698"/>
  <c r="B699"/>
  <c r="B78"/>
  <c r="B514"/>
  <c r="B515"/>
  <c r="B305"/>
  <c r="B306"/>
  <c r="B79"/>
  <c r="B310"/>
  <c r="B311"/>
  <c r="B700"/>
  <c r="B518"/>
  <c r="B314"/>
  <c r="B316"/>
  <c r="B317"/>
  <c r="B82"/>
  <c r="B80"/>
  <c r="B312"/>
  <c r="B519"/>
  <c r="B313"/>
  <c r="B701"/>
  <c r="B318"/>
  <c r="B320"/>
  <c r="B702"/>
  <c r="B321"/>
  <c r="B322"/>
  <c r="B323"/>
  <c r="B324"/>
  <c r="B84"/>
  <c r="B1388"/>
  <c r="B83"/>
  <c r="B319"/>
  <c r="B325"/>
  <c r="B703"/>
  <c r="B522"/>
  <c r="B326"/>
  <c r="B704"/>
  <c r="B520"/>
  <c r="B521"/>
  <c r="B523"/>
  <c r="B524"/>
  <c r="B328"/>
  <c r="B327"/>
  <c r="B331"/>
  <c r="B526"/>
  <c r="B525"/>
  <c r="B329"/>
  <c r="B330"/>
  <c r="B85"/>
  <c r="B705"/>
  <c r="B706"/>
  <c r="B332"/>
  <c r="B333"/>
  <c r="B336"/>
  <c r="B86"/>
  <c r="B527"/>
  <c r="B710"/>
  <c r="B337"/>
  <c r="B338"/>
  <c r="B87"/>
  <c r="B528"/>
  <c r="B711"/>
  <c r="B339"/>
  <c r="B340"/>
  <c r="B88"/>
  <c r="B707"/>
  <c r="B708"/>
  <c r="B334"/>
  <c r="B709"/>
  <c r="B335"/>
  <c r="B341"/>
  <c r="B529"/>
  <c r="B342"/>
  <c r="B530"/>
  <c r="B714"/>
  <c r="B343"/>
  <c r="B344"/>
  <c r="B345"/>
  <c r="B346"/>
  <c r="B347"/>
  <c r="B712"/>
  <c r="B89"/>
  <c r="B713"/>
  <c r="B1404"/>
  <c r="B348"/>
  <c r="B531"/>
  <c r="B715"/>
  <c r="B90"/>
  <c r="B349"/>
  <c r="B350"/>
  <c r="B91"/>
  <c r="B351"/>
  <c r="B532"/>
  <c r="B352"/>
  <c r="B353"/>
  <c r="B355"/>
  <c r="B354"/>
  <c r="B716"/>
  <c r="B533"/>
  <c r="B356"/>
  <c r="B92"/>
  <c r="B717"/>
  <c r="B534"/>
  <c r="B94"/>
  <c r="B535"/>
  <c r="B719"/>
  <c r="B93"/>
  <c r="B718"/>
  <c r="B1416"/>
  <c r="B95"/>
  <c r="B357"/>
  <c r="B358"/>
  <c r="B359"/>
  <c r="B721"/>
  <c r="B722"/>
  <c r="B360"/>
  <c r="B720"/>
  <c r="B98"/>
  <c r="B361"/>
  <c r="B537"/>
  <c r="B362"/>
  <c r="B99"/>
  <c r="B363"/>
  <c r="B100"/>
  <c r="B101"/>
  <c r="B364"/>
  <c r="B365"/>
  <c r="B96"/>
  <c r="B1422"/>
  <c r="B1421"/>
  <c r="B97"/>
  <c r="B536"/>
  <c r="B723"/>
  <c r="B367"/>
  <c r="B103"/>
  <c r="B538"/>
  <c r="B104"/>
  <c r="B539"/>
  <c r="B105"/>
  <c r="B540"/>
  <c r="B366"/>
  <c r="B102"/>
  <c r="B541"/>
  <c r="B372"/>
  <c r="B106"/>
  <c r="B724"/>
  <c r="B369"/>
  <c r="B368"/>
  <c r="B370"/>
  <c r="B1425"/>
  <c r="B371"/>
  <c r="B542"/>
  <c r="B543"/>
  <c r="B375"/>
  <c r="B376"/>
  <c r="B544"/>
  <c r="B373"/>
  <c r="B374"/>
  <c r="B545"/>
  <c r="B377"/>
  <c r="B546"/>
  <c r="B547"/>
  <c r="B548"/>
  <c r="B726"/>
  <c r="B379"/>
  <c r="B380"/>
  <c r="B381"/>
  <c r="B109"/>
  <c r="B107"/>
  <c r="B725"/>
  <c r="B378"/>
  <c r="B108"/>
  <c r="B110"/>
  <c r="B549"/>
  <c r="B111"/>
  <c r="B112"/>
  <c r="B382"/>
  <c r="B727"/>
  <c r="B729"/>
  <c r="B550"/>
  <c r="B384"/>
  <c r="B113"/>
  <c r="B728"/>
  <c r="B383"/>
  <c r="B385"/>
  <c r="B386"/>
  <c r="B730"/>
  <c r="B114"/>
  <c r="B115"/>
  <c r="B116"/>
  <c r="B731"/>
  <c r="B1434"/>
  <c r="B551"/>
  <c r="B552"/>
  <c r="B553"/>
  <c r="B554"/>
  <c r="B556"/>
  <c r="B387"/>
  <c r="B555"/>
  <c r="B732"/>
  <c r="B1437"/>
  <c r="B557"/>
  <c r="B117"/>
  <c r="B388"/>
  <c r="B558"/>
  <c r="B559"/>
  <c r="B560"/>
  <c r="B389"/>
  <c r="B118"/>
  <c r="B390"/>
  <c r="B733"/>
  <c r="B119"/>
  <c r="B393"/>
  <c r="B120"/>
  <c r="B121"/>
  <c r="B391"/>
  <c r="B392"/>
  <c r="B398"/>
  <c r="B399"/>
  <c r="B738"/>
  <c r="B739"/>
  <c r="B740"/>
  <c r="B734"/>
  <c r="B735"/>
  <c r="B395"/>
  <c r="B122"/>
  <c r="B394"/>
  <c r="B736"/>
  <c r="B737"/>
  <c r="B123"/>
  <c r="B396"/>
  <c r="B397"/>
  <c r="B124"/>
  <c r="B561"/>
  <c r="B1455"/>
  <c r="B563"/>
  <c r="B564"/>
  <c r="B565"/>
  <c r="B566"/>
  <c r="B567"/>
  <c r="B400"/>
  <c r="B562"/>
  <c r="B125"/>
  <c r="B401"/>
  <c r="B126"/>
  <c r="B402"/>
  <c r="B127"/>
  <c r="B741"/>
  <c r="B403"/>
  <c r="B404"/>
  <c r="B568"/>
  <c r="B742"/>
  <c r="B569"/>
  <c r="B128"/>
  <c r="B405"/>
  <c r="B129"/>
  <c r="B570"/>
  <c r="B406"/>
  <c r="B1488"/>
  <c r="B571"/>
  <c r="B572"/>
  <c r="B744"/>
  <c r="B575"/>
  <c r="B576"/>
  <c r="B133"/>
  <c r="B745"/>
  <c r="B407"/>
  <c r="B577"/>
  <c r="B578"/>
  <c r="B130"/>
  <c r="B573"/>
  <c r="B131"/>
  <c r="B574"/>
  <c r="B132"/>
  <c r="B743"/>
  <c r="B1501"/>
  <c r="B408"/>
  <c r="B747"/>
  <c r="B409"/>
  <c r="B579"/>
  <c r="B134"/>
  <c r="B746"/>
  <c r="B748"/>
  <c r="B749"/>
  <c r="B415"/>
  <c r="B410"/>
  <c r="B411"/>
  <c r="B412"/>
  <c r="B413"/>
  <c r="B135"/>
  <c r="B136"/>
  <c r="B137"/>
  <c r="B414"/>
  <c r="B581"/>
  <c r="B418"/>
  <c r="B754"/>
  <c r="B755"/>
  <c r="B419"/>
  <c r="B138"/>
  <c r="B756"/>
  <c r="B750"/>
  <c r="B751"/>
  <c r="B752"/>
  <c r="B416"/>
  <c r="B753"/>
  <c r="B417"/>
  <c r="B420"/>
  <c r="B582"/>
  <c r="B583"/>
  <c r="B422"/>
  <c r="B585"/>
  <c r="B423"/>
  <c r="B584"/>
  <c r="B139"/>
  <c r="B757"/>
  <c r="B421"/>
  <c r="B424"/>
  <c r="B141"/>
  <c r="B760"/>
  <c r="B758"/>
  <c r="B586"/>
  <c r="B759"/>
  <c r="B587"/>
  <c r="B140"/>
  <c r="B428"/>
  <c r="B429"/>
  <c r="B142"/>
  <c r="B426"/>
  <c r="B1525"/>
  <c r="B761"/>
  <c r="B425"/>
  <c r="B762"/>
  <c r="B427"/>
  <c r="B589"/>
  <c r="B590"/>
  <c r="B431"/>
  <c r="B432"/>
  <c r="B588"/>
  <c r="B430"/>
  <c r="B592"/>
  <c r="B145"/>
  <c r="B593"/>
  <c r="B436"/>
  <c r="B766"/>
  <c r="B437"/>
  <c r="B594"/>
  <c r="B438"/>
  <c r="B767"/>
  <c r="B595"/>
  <c r="B146"/>
  <c r="B439"/>
  <c r="B591"/>
  <c r="B433"/>
  <c r="B434"/>
  <c r="B435"/>
  <c r="B143"/>
  <c r="B763"/>
  <c r="B144"/>
  <c r="B764"/>
  <c r="B765"/>
  <c r="B596"/>
  <c r="B441"/>
  <c r="B598"/>
  <c r="B597"/>
  <c r="B440"/>
  <c r="B442"/>
  <c r="B599"/>
  <c r="B443"/>
  <c r="B1618"/>
  <c r="B1621"/>
  <c r="B771"/>
  <c r="B160"/>
  <c r="B772"/>
  <c r="B456"/>
  <c r="B1625"/>
  <c r="B605"/>
  <c r="B457"/>
  <c r="B606"/>
  <c r="B1636"/>
  <c r="B1639"/>
  <c r="B1641"/>
  <c r="B1644"/>
  <c r="B161"/>
  <c r="B607"/>
  <c r="B773"/>
  <c r="B608"/>
  <c r="B774"/>
  <c r="B162"/>
  <c r="B775"/>
  <c r="B458"/>
  <c r="B459"/>
  <c r="B776"/>
  <c r="B460"/>
  <c r="B461"/>
  <c r="B777"/>
  <c r="B1660"/>
  <c r="B1661"/>
  <c r="B1662"/>
  <c r="B462"/>
  <c r="B1665"/>
  <c r="B463"/>
  <c r="B609"/>
  <c r="B610"/>
  <c r="B778"/>
  <c r="B779"/>
  <c r="B464"/>
  <c r="B465"/>
  <c r="B780"/>
  <c r="B1679"/>
  <c r="B1681"/>
  <c r="B781"/>
  <c r="B782"/>
  <c r="B466"/>
  <c r="B783"/>
  <c r="B467"/>
  <c r="B611"/>
  <c r="B163"/>
  <c r="B164"/>
  <c r="B612"/>
  <c r="B468"/>
  <c r="B1693"/>
  <c r="B1694"/>
  <c r="B1695"/>
  <c r="B165"/>
  <c r="B1696"/>
  <c r="B166"/>
  <c r="B785"/>
  <c r="B167"/>
  <c r="B168"/>
  <c r="B1701"/>
  <c r="B1703"/>
  <c r="B1704"/>
  <c r="B613"/>
  <c r="B1712"/>
  <c r="B786"/>
  <c r="B1715"/>
  <c r="B787"/>
  <c r="B1721"/>
  <c r="B1723"/>
  <c r="B788"/>
  <c r="B169"/>
  <c r="B1733"/>
  <c r="B1734"/>
  <c r="B469"/>
  <c r="B789"/>
  <c r="B470"/>
  <c r="B1741"/>
  <c r="B615"/>
  <c r="B790"/>
  <c r="B791"/>
  <c r="B471"/>
  <c r="B1754"/>
  <c r="B170"/>
  <c r="B171"/>
  <c r="B1765"/>
  <c r="B1766"/>
  <c r="B1773"/>
  <c r="B1774"/>
  <c r="B1775"/>
  <c r="B792"/>
  <c r="B1778"/>
  <c r="B1779"/>
  <c r="B616"/>
  <c r="B793"/>
  <c r="B1780"/>
  <c r="B172"/>
  <c r="B1781"/>
  <c r="B1782"/>
  <c r="B1783"/>
  <c r="B1784"/>
  <c r="B1785"/>
  <c r="B1788"/>
  <c r="B173"/>
  <c r="B174"/>
  <c r="B472"/>
  <c r="B1806"/>
  <c r="B1807"/>
  <c r="B473"/>
  <c r="B1809"/>
  <c r="B1810"/>
  <c r="B1816"/>
  <c r="B1817"/>
  <c r="B175"/>
  <c r="B1820"/>
  <c r="B176"/>
  <c r="B617"/>
  <c r="B1833"/>
  <c r="B618"/>
  <c r="B619"/>
  <c r="B794"/>
  <c r="B1835"/>
  <c r="B177"/>
  <c r="B178"/>
  <c r="B474"/>
  <c r="B620"/>
  <c r="B795"/>
  <c r="B1842"/>
  <c r="B1845"/>
  <c r="B475"/>
  <c r="B476"/>
  <c r="B1847"/>
  <c r="B1851"/>
  <c r="B1852"/>
  <c r="B621"/>
  <c r="B477"/>
  <c r="B796"/>
  <c r="B1859"/>
  <c r="B1861"/>
  <c r="B602"/>
  <c r="B150"/>
  <c r="B446"/>
  <c r="B447"/>
  <c r="B151"/>
  <c r="B152"/>
  <c r="B1572"/>
  <c r="B153"/>
  <c r="B1590"/>
  <c r="B154"/>
  <c r="B147"/>
  <c r="B768"/>
  <c r="B444"/>
  <c r="B148"/>
  <c r="B445"/>
  <c r="B600"/>
  <c r="B149"/>
  <c r="B601"/>
  <c r="B155"/>
  <c r="B603"/>
  <c r="B604"/>
  <c r="B448"/>
  <c r="B1599"/>
  <c r="B449"/>
  <c r="B450"/>
  <c r="B451"/>
  <c r="B769"/>
  <c r="B452"/>
  <c r="B453"/>
  <c r="B454"/>
  <c r="B156"/>
  <c r="B770"/>
  <c r="B157"/>
  <c r="B158"/>
  <c r="B159"/>
  <c r="B455"/>
  <c r="B1615"/>
  <c r="B809"/>
  <c r="B811"/>
  <c r="B814"/>
  <c r="B821"/>
  <c r="B822"/>
  <c r="B827"/>
  <c r="B817"/>
  <c r="B831"/>
  <c r="B844"/>
  <c r="B848"/>
  <c r="B850"/>
  <c r="B861"/>
  <c r="B838"/>
  <c r="B895"/>
  <c r="B896"/>
  <c r="B898"/>
  <c r="B899"/>
  <c r="B900"/>
  <c r="B901"/>
  <c r="B906"/>
  <c r="B907"/>
  <c r="B908"/>
  <c r="B909"/>
  <c r="B881"/>
  <c r="B889"/>
  <c r="B890"/>
  <c r="B892"/>
  <c r="B894"/>
  <c r="B925"/>
  <c r="B929"/>
  <c r="B930"/>
  <c r="B919"/>
  <c r="B924"/>
  <c r="B946"/>
  <c r="B948"/>
  <c r="B957"/>
  <c r="B959"/>
  <c r="B937"/>
  <c r="B941"/>
  <c r="B1008"/>
  <c r="B1010"/>
  <c r="B1012"/>
  <c r="B642"/>
  <c r="B1025"/>
  <c r="B1030"/>
  <c r="B1032"/>
  <c r="B988"/>
  <c r="B1003"/>
  <c r="B1047"/>
  <c r="B1048"/>
  <c r="B1051"/>
  <c r="B1052"/>
  <c r="B1053"/>
  <c r="B1036"/>
  <c r="B1040"/>
  <c r="B1061"/>
  <c r="B1077"/>
  <c r="B1079"/>
  <c r="B1080"/>
  <c r="B1082"/>
  <c r="B1071"/>
  <c r="B1074"/>
  <c r="B1095"/>
  <c r="B1147"/>
  <c r="B1153"/>
  <c r="B1155"/>
  <c r="B1168"/>
  <c r="B1186"/>
  <c r="B1189"/>
  <c r="B1190"/>
  <c r="B1191"/>
  <c r="B1192"/>
  <c r="B1193"/>
  <c r="B1194"/>
  <c r="B1195"/>
  <c r="B1182"/>
  <c r="B1184"/>
  <c r="B1209"/>
  <c r="B1211"/>
  <c r="B1212"/>
  <c r="B1214"/>
  <c r="B1226"/>
  <c r="B1227"/>
  <c r="B1248"/>
  <c r="B1253"/>
  <c r="B1254"/>
  <c r="B1263"/>
  <c r="B1264"/>
  <c r="B1270"/>
  <c r="B1284"/>
  <c r="B1274"/>
  <c r="B1280"/>
  <c r="B1305"/>
  <c r="B1307"/>
  <c r="B1312"/>
  <c r="B1358"/>
  <c r="B1361"/>
  <c r="B1362"/>
  <c r="B1405"/>
  <c r="B1406"/>
  <c r="B1407"/>
  <c r="B1411"/>
  <c r="B1524"/>
  <c r="B1620"/>
  <c r="B1623"/>
  <c r="B1647"/>
  <c r="B1657"/>
  <c r="B1658"/>
  <c r="B1659"/>
  <c r="B1668"/>
  <c r="B1673"/>
  <c r="B1674"/>
  <c r="B1684"/>
  <c r="B1692"/>
  <c r="B784"/>
  <c r="B1705"/>
  <c r="B1717"/>
  <c r="B1724"/>
  <c r="B1725"/>
  <c r="B1726"/>
  <c r="B1732"/>
  <c r="B1736"/>
  <c r="B1742"/>
  <c r="B1753"/>
  <c r="B1758"/>
  <c r="B1759"/>
  <c r="B1760"/>
  <c r="B1761"/>
  <c r="B1763"/>
  <c r="B1764"/>
  <c r="B1768"/>
  <c r="B1770"/>
  <c r="B1786"/>
  <c r="B1800"/>
  <c r="B1815"/>
  <c r="B1829"/>
  <c r="B1830"/>
  <c r="B1831"/>
  <c r="B1834"/>
  <c r="B1843"/>
  <c r="B1602"/>
  <c r="B797"/>
  <c r="B799"/>
  <c r="B800"/>
  <c r="B801"/>
  <c r="B802"/>
  <c r="B803"/>
  <c r="B807"/>
  <c r="B808"/>
  <c r="B810"/>
  <c r="B812"/>
  <c r="B806"/>
  <c r="B805"/>
  <c r="B804"/>
  <c r="B815"/>
  <c r="B816"/>
  <c r="B813"/>
  <c r="B820"/>
  <c r="B823"/>
  <c r="B824"/>
  <c r="B825"/>
  <c r="B826"/>
  <c r="B828"/>
  <c r="B829"/>
  <c r="B818"/>
  <c r="B819"/>
  <c r="B832"/>
  <c r="B833"/>
  <c r="B834"/>
  <c r="B835"/>
  <c r="B830"/>
  <c r="B845"/>
  <c r="B846"/>
  <c r="B847"/>
  <c r="B849"/>
  <c r="B851"/>
  <c r="B852"/>
  <c r="B853"/>
  <c r="B854"/>
  <c r="B855"/>
  <c r="B856"/>
  <c r="B857"/>
  <c r="B858"/>
  <c r="B859"/>
  <c r="B860"/>
  <c r="B862"/>
  <c r="B863"/>
  <c r="B864"/>
  <c r="B865"/>
  <c r="B866"/>
  <c r="B867"/>
  <c r="B868"/>
  <c r="B869"/>
  <c r="B870"/>
  <c r="B871"/>
  <c r="B872"/>
  <c r="B873"/>
  <c r="B874"/>
  <c r="B875"/>
  <c r="B876"/>
  <c r="B877"/>
  <c r="B841"/>
  <c r="B837"/>
  <c r="B839"/>
  <c r="B840"/>
  <c r="B836"/>
  <c r="B842"/>
  <c r="B843"/>
  <c r="B897"/>
  <c r="B194"/>
  <c r="B902"/>
  <c r="B903"/>
  <c r="B904"/>
  <c r="B905"/>
  <c r="B910"/>
  <c r="B911"/>
  <c r="B882"/>
  <c r="B883"/>
  <c r="B884"/>
  <c r="B885"/>
  <c r="B886"/>
  <c r="B887"/>
  <c r="B888"/>
  <c r="B878"/>
  <c r="B879"/>
  <c r="B891"/>
  <c r="B893"/>
  <c r="B926"/>
  <c r="B927"/>
  <c r="B928"/>
  <c r="B931"/>
  <c r="B932"/>
  <c r="B933"/>
  <c r="B914"/>
  <c r="B915"/>
  <c r="B916"/>
  <c r="B917"/>
  <c r="B918"/>
  <c r="B920"/>
  <c r="B921"/>
  <c r="B912"/>
  <c r="B913"/>
  <c r="B922"/>
  <c r="B923"/>
  <c r="B944"/>
  <c r="B945"/>
  <c r="B947"/>
  <c r="B949"/>
  <c r="B950"/>
  <c r="B951"/>
  <c r="B952"/>
  <c r="B953"/>
  <c r="B954"/>
  <c r="B955"/>
  <c r="B956"/>
  <c r="B958"/>
  <c r="B960"/>
  <c r="B936"/>
  <c r="B938"/>
  <c r="B939"/>
  <c r="B940"/>
  <c r="B935"/>
  <c r="B942"/>
  <c r="B943"/>
  <c r="B1005"/>
  <c r="B1006"/>
  <c r="B1007"/>
  <c r="B1009"/>
  <c r="B1011"/>
  <c r="B1013"/>
  <c r="B1014"/>
  <c r="B1015"/>
  <c r="B1016"/>
  <c r="B1017"/>
  <c r="B1018"/>
  <c r="B1019"/>
  <c r="B1020"/>
  <c r="B1021"/>
  <c r="B1022"/>
  <c r="B1023"/>
  <c r="B1024"/>
  <c r="B1026"/>
  <c r="B1027"/>
  <c r="B1028"/>
  <c r="B1029"/>
  <c r="B1031"/>
  <c r="B1033"/>
  <c r="B965"/>
  <c r="B967"/>
  <c r="B968"/>
  <c r="B969"/>
  <c r="B970"/>
  <c r="B971"/>
  <c r="B972"/>
  <c r="B973"/>
  <c r="B206"/>
  <c r="B975"/>
  <c r="B976"/>
  <c r="B977"/>
  <c r="B978"/>
  <c r="B979"/>
  <c r="B980"/>
  <c r="B981"/>
  <c r="B982"/>
  <c r="B984"/>
  <c r="B961"/>
  <c r="B962"/>
  <c r="B964"/>
  <c r="B986"/>
  <c r="B987"/>
  <c r="B989"/>
  <c r="B990"/>
  <c r="B991"/>
  <c r="B992"/>
  <c r="B993"/>
  <c r="B994"/>
  <c r="B995"/>
  <c r="B996"/>
  <c r="B998"/>
  <c r="B999"/>
  <c r="B1000"/>
  <c r="B1001"/>
  <c r="B1042"/>
  <c r="B1043"/>
  <c r="B1044"/>
  <c r="B1045"/>
  <c r="B1046"/>
  <c r="B1049"/>
  <c r="B1050"/>
  <c r="B1054"/>
  <c r="B1055"/>
  <c r="B1056"/>
  <c r="B1057"/>
  <c r="B1058"/>
  <c r="B1059"/>
  <c r="B1038"/>
  <c r="B1039"/>
  <c r="B1034"/>
  <c r="B1037"/>
  <c r="B1041"/>
  <c r="B1066"/>
  <c r="B1067"/>
  <c r="B1068"/>
  <c r="B1060"/>
  <c r="B1062"/>
  <c r="B1063"/>
  <c r="B1064"/>
  <c r="B1065"/>
  <c r="B1069"/>
  <c r="B1070"/>
  <c r="B1075"/>
  <c r="B1076"/>
  <c r="B1078"/>
  <c r="B1081"/>
  <c r="B1072"/>
  <c r="B1073"/>
  <c r="B1096"/>
  <c r="B1097"/>
  <c r="B1098"/>
  <c r="B1099"/>
  <c r="B1100"/>
  <c r="B1101"/>
  <c r="B1088"/>
  <c r="B1089"/>
  <c r="B1090"/>
  <c r="B1091"/>
  <c r="B1092"/>
  <c r="B1093"/>
  <c r="B1083"/>
  <c r="B1084"/>
  <c r="B1085"/>
  <c r="B1086"/>
  <c r="B1087"/>
  <c r="B1094"/>
  <c r="B1141"/>
  <c r="B1142"/>
  <c r="B1143"/>
  <c r="B1144"/>
  <c r="B1145"/>
  <c r="B1146"/>
  <c r="B1148"/>
  <c r="B1149"/>
  <c r="B1150"/>
  <c r="B1151"/>
  <c r="B1152"/>
  <c r="B1154"/>
  <c r="B1156"/>
  <c r="B1157"/>
  <c r="B1158"/>
  <c r="B1159"/>
  <c r="B1160"/>
  <c r="B1161"/>
  <c r="B1162"/>
  <c r="B1163"/>
  <c r="B1164"/>
  <c r="B1165"/>
  <c r="B1166"/>
  <c r="B1167"/>
  <c r="B1169"/>
  <c r="B1170"/>
  <c r="B1171"/>
  <c r="B1172"/>
  <c r="B1173"/>
  <c r="B1174"/>
  <c r="B1135"/>
  <c r="B1105"/>
  <c r="B1106"/>
  <c r="B1107"/>
  <c r="B1108"/>
  <c r="B1109"/>
  <c r="B1110"/>
  <c r="B1111"/>
  <c r="B1112"/>
  <c r="B1113"/>
  <c r="B1114"/>
  <c r="B1115"/>
  <c r="B1117"/>
  <c r="B1119"/>
  <c r="B1120"/>
  <c r="B1121"/>
  <c r="B1122"/>
  <c r="B1123"/>
  <c r="B1102"/>
  <c r="B1103"/>
  <c r="B1104"/>
  <c r="B1124"/>
  <c r="B1125"/>
  <c r="B1126"/>
  <c r="B1127"/>
  <c r="B1128"/>
  <c r="B1129"/>
  <c r="B1130"/>
  <c r="B1131"/>
  <c r="B1132"/>
  <c r="B1133"/>
  <c r="B1134"/>
  <c r="B1136"/>
  <c r="B1137"/>
  <c r="B1138"/>
  <c r="B1139"/>
  <c r="B1140"/>
  <c r="B1175"/>
  <c r="B1187"/>
  <c r="B1188"/>
  <c r="B1178"/>
  <c r="B1179"/>
  <c r="B1180"/>
  <c r="B256"/>
  <c r="B1176"/>
  <c r="B1177"/>
  <c r="B1183"/>
  <c r="B1185"/>
  <c r="B1208"/>
  <c r="B1210"/>
  <c r="B1213"/>
  <c r="B1215"/>
  <c r="B1196"/>
  <c r="B1197"/>
  <c r="B1198"/>
  <c r="B1199"/>
  <c r="B1200"/>
  <c r="B1201"/>
  <c r="B1202"/>
  <c r="B1203"/>
  <c r="B1204"/>
  <c r="B1205"/>
  <c r="B1206"/>
  <c r="B1207"/>
  <c r="B1228"/>
  <c r="B1229"/>
  <c r="B1230"/>
  <c r="B1231"/>
  <c r="B1232"/>
  <c r="B1217"/>
  <c r="B1218"/>
  <c r="B1219"/>
  <c r="B1220"/>
  <c r="B1221"/>
  <c r="B1222"/>
  <c r="B1223"/>
  <c r="B1224"/>
  <c r="B1225"/>
  <c r="B1245"/>
  <c r="B1246"/>
  <c r="B1247"/>
  <c r="B1249"/>
  <c r="B1250"/>
  <c r="B1251"/>
  <c r="B1252"/>
  <c r="B1236"/>
  <c r="B1237"/>
  <c r="B1238"/>
  <c r="B1239"/>
  <c r="B1240"/>
  <c r="B1233"/>
  <c r="B1234"/>
  <c r="B1235"/>
  <c r="B1241"/>
  <c r="B1242"/>
  <c r="B1243"/>
  <c r="B1244"/>
  <c r="B1262"/>
  <c r="B1265"/>
  <c r="B1266"/>
  <c r="B1267"/>
  <c r="B1268"/>
  <c r="B1269"/>
  <c r="B1271"/>
  <c r="B1257"/>
  <c r="B1258"/>
  <c r="B1255"/>
  <c r="B1256"/>
  <c r="B1259"/>
  <c r="B1260"/>
  <c r="B1261"/>
  <c r="B1285"/>
  <c r="B1286"/>
  <c r="B1287"/>
  <c r="B1288"/>
  <c r="B1289"/>
  <c r="B1290"/>
  <c r="B1291"/>
  <c r="B1292"/>
  <c r="B1293"/>
  <c r="B1294"/>
  <c r="B1275"/>
  <c r="B1276"/>
  <c r="B1277"/>
  <c r="B1278"/>
  <c r="B1273"/>
  <c r="B1282"/>
  <c r="B1283"/>
  <c r="B1304"/>
  <c r="B1306"/>
  <c r="B1308"/>
  <c r="B1309"/>
  <c r="B1310"/>
  <c r="B1311"/>
  <c r="B1314"/>
  <c r="B1315"/>
  <c r="B1316"/>
  <c r="B1317"/>
  <c r="B1318"/>
  <c r="B1297"/>
  <c r="B1299"/>
  <c r="B1295"/>
  <c r="B1296"/>
  <c r="B1300"/>
  <c r="B1301"/>
  <c r="B1302"/>
  <c r="B1303"/>
  <c r="B1323"/>
  <c r="B1320"/>
  <c r="B1321"/>
  <c r="B1322"/>
  <c r="B1324"/>
  <c r="B1325"/>
  <c r="B1326"/>
  <c r="B1350"/>
  <c r="B1351"/>
  <c r="B1352"/>
  <c r="B1353"/>
  <c r="B1354"/>
  <c r="B1355"/>
  <c r="B1356"/>
  <c r="B1357"/>
  <c r="B1359"/>
  <c r="B1360"/>
  <c r="B1333"/>
  <c r="B1334"/>
  <c r="B1335"/>
  <c r="B1336"/>
  <c r="B1337"/>
  <c r="B1338"/>
  <c r="B1339"/>
  <c r="B1340"/>
  <c r="B1341"/>
  <c r="B1342"/>
  <c r="B1330"/>
  <c r="B1331"/>
  <c r="B1332"/>
  <c r="B1343"/>
  <c r="B1344"/>
  <c r="B1345"/>
  <c r="B1346"/>
  <c r="B1347"/>
  <c r="B1348"/>
  <c r="B1349"/>
  <c r="B1365"/>
  <c r="B1363"/>
  <c r="B1364"/>
  <c r="B1380"/>
  <c r="B1381"/>
  <c r="B1382"/>
  <c r="B1383"/>
  <c r="B1384"/>
  <c r="B315"/>
  <c r="B1385"/>
  <c r="B1386"/>
  <c r="B1387"/>
  <c r="B1368"/>
  <c r="B1369"/>
  <c r="B1370"/>
  <c r="B1371"/>
  <c r="B1372"/>
  <c r="B1373"/>
  <c r="B1374"/>
  <c r="B1366"/>
  <c r="B1367"/>
  <c r="B1375"/>
  <c r="B1376"/>
  <c r="B1377"/>
  <c r="B1378"/>
  <c r="B1379"/>
  <c r="B1393"/>
  <c r="B1394"/>
  <c r="B1395"/>
  <c r="B1389"/>
  <c r="B1390"/>
  <c r="B1391"/>
  <c r="B1392"/>
  <c r="B1397"/>
  <c r="B1396"/>
  <c r="B1398"/>
  <c r="B1399"/>
  <c r="B1401"/>
  <c r="B1402"/>
  <c r="B1403"/>
  <c r="B1408"/>
  <c r="B1409"/>
  <c r="B1410"/>
  <c r="B1412"/>
  <c r="B1413"/>
  <c r="B1414"/>
  <c r="B1417"/>
  <c r="B1415"/>
  <c r="B1420"/>
  <c r="B1418"/>
  <c r="B1419"/>
  <c r="B1424"/>
  <c r="B1426"/>
  <c r="B1427"/>
  <c r="B1428"/>
  <c r="B1429"/>
  <c r="B1431"/>
  <c r="B1430"/>
  <c r="B1433"/>
  <c r="B1432"/>
  <c r="B1435"/>
  <c r="B1436"/>
  <c r="B1438"/>
  <c r="B1441"/>
  <c r="B1439"/>
  <c r="B1442"/>
  <c r="B1443"/>
  <c r="B1447"/>
  <c r="B1444"/>
  <c r="B1445"/>
  <c r="B1446"/>
  <c r="B1458"/>
  <c r="B1459"/>
  <c r="B1460"/>
  <c r="B1451"/>
  <c r="B1452"/>
  <c r="B1453"/>
  <c r="B1454"/>
  <c r="B1449"/>
  <c r="B1450"/>
  <c r="B1457"/>
  <c r="B1461"/>
  <c r="B1462"/>
  <c r="B1469"/>
  <c r="B1470"/>
  <c r="B1471"/>
  <c r="B1472"/>
  <c r="B1473"/>
  <c r="B1474"/>
  <c r="B1475"/>
  <c r="B1464"/>
  <c r="B1465"/>
  <c r="B1466"/>
  <c r="B1467"/>
  <c r="B1463"/>
  <c r="B1468"/>
  <c r="B1476"/>
  <c r="B1477"/>
  <c r="B1478"/>
  <c r="B1480"/>
  <c r="B1481"/>
  <c r="B1482"/>
  <c r="B1483"/>
  <c r="B1484"/>
  <c r="B1485"/>
  <c r="B1486"/>
  <c r="B1487"/>
  <c r="B1489"/>
  <c r="B1490"/>
  <c r="B1493"/>
  <c r="B1494"/>
  <c r="B1491"/>
  <c r="B1492"/>
  <c r="B1496"/>
  <c r="B1497"/>
  <c r="B1495"/>
  <c r="B1498"/>
  <c r="B1499"/>
  <c r="B1500"/>
  <c r="B1502"/>
  <c r="B1503"/>
  <c r="B1505"/>
  <c r="B1512"/>
  <c r="B1513"/>
  <c r="B1514"/>
  <c r="B1515"/>
  <c r="B580"/>
  <c r="B1507"/>
  <c r="B1508"/>
  <c r="B1506"/>
  <c r="B1509"/>
  <c r="B1510"/>
  <c r="B1511"/>
  <c r="B1520"/>
  <c r="B1521"/>
  <c r="B1516"/>
  <c r="B1517"/>
  <c r="B1518"/>
  <c r="B1519"/>
  <c r="B1522"/>
  <c r="B1523"/>
  <c r="B1526"/>
  <c r="B1533"/>
  <c r="B1534"/>
  <c r="B1535"/>
  <c r="B1536"/>
  <c r="B1537"/>
  <c r="B1529"/>
  <c r="B1530"/>
  <c r="B1527"/>
  <c r="B1528"/>
  <c r="B1531"/>
  <c r="B1532"/>
  <c r="B1538"/>
  <c r="B1539"/>
  <c r="B1540"/>
  <c r="B1541"/>
  <c r="B1542"/>
  <c r="B1619"/>
  <c r="B1622"/>
  <c r="B1624"/>
  <c r="B1626"/>
  <c r="B1627"/>
  <c r="B1628"/>
  <c r="B1629"/>
  <c r="B1630"/>
  <c r="B1631"/>
  <c r="B1632"/>
  <c r="B1633"/>
  <c r="B1634"/>
  <c r="B1635"/>
  <c r="B1637"/>
  <c r="B1638"/>
  <c r="B1640"/>
  <c r="B1642"/>
  <c r="B1643"/>
  <c r="B1645"/>
  <c r="B1646"/>
  <c r="B1648"/>
  <c r="B1649"/>
  <c r="B1650"/>
  <c r="B1651"/>
  <c r="B1652"/>
  <c r="B1653"/>
  <c r="B1654"/>
  <c r="B1655"/>
  <c r="B1656"/>
  <c r="B1663"/>
  <c r="B1664"/>
  <c r="B1666"/>
  <c r="B1667"/>
  <c r="B1669"/>
  <c r="B1670"/>
  <c r="B1671"/>
  <c r="B1672"/>
  <c r="B1675"/>
  <c r="B1676"/>
  <c r="B1677"/>
  <c r="B1678"/>
  <c r="B1680"/>
  <c r="B1682"/>
  <c r="B1683"/>
  <c r="B1685"/>
  <c r="B1686"/>
  <c r="B1687"/>
  <c r="B1688"/>
  <c r="B1689"/>
  <c r="B1690"/>
  <c r="B1691"/>
  <c r="B1697"/>
  <c r="B1698"/>
  <c r="B1699"/>
  <c r="B1700"/>
  <c r="B1702"/>
  <c r="B1706"/>
  <c r="B1707"/>
  <c r="B1708"/>
  <c r="B1709"/>
  <c r="B1710"/>
  <c r="B1711"/>
  <c r="B1713"/>
  <c r="B1714"/>
  <c r="B1718"/>
  <c r="B1719"/>
  <c r="B1720"/>
  <c r="B1722"/>
  <c r="B1727"/>
  <c r="B1728"/>
  <c r="B1729"/>
  <c r="B1730"/>
  <c r="B1731"/>
  <c r="B1735"/>
  <c r="B1737"/>
  <c r="B1738"/>
  <c r="B1739"/>
  <c r="B1740"/>
  <c r="B1743"/>
  <c r="B1744"/>
  <c r="B1745"/>
  <c r="B1746"/>
  <c r="B1747"/>
  <c r="B1748"/>
  <c r="B1749"/>
  <c r="B1750"/>
  <c r="B1751"/>
  <c r="B1752"/>
  <c r="B1755"/>
  <c r="B1756"/>
  <c r="B1757"/>
  <c r="B1762"/>
  <c r="B1767"/>
  <c r="B1769"/>
  <c r="B1771"/>
  <c r="B1772"/>
  <c r="B1776"/>
  <c r="B1777"/>
  <c r="B1787"/>
  <c r="B1789"/>
  <c r="B1790"/>
  <c r="B1791"/>
  <c r="B1792"/>
  <c r="B1793"/>
  <c r="B1794"/>
  <c r="B1795"/>
  <c r="B1796"/>
  <c r="B1797"/>
  <c r="B1798"/>
  <c r="B1799"/>
  <c r="B1801"/>
  <c r="B1802"/>
  <c r="B1803"/>
  <c r="B1804"/>
  <c r="B1805"/>
  <c r="B1808"/>
  <c r="B1811"/>
  <c r="B1812"/>
  <c r="B1813"/>
  <c r="B1814"/>
  <c r="B1818"/>
  <c r="B1819"/>
  <c r="B1821"/>
  <c r="B1822"/>
  <c r="B1823"/>
  <c r="B1824"/>
  <c r="B1825"/>
  <c r="B1826"/>
  <c r="B1827"/>
  <c r="B1828"/>
  <c r="B1832"/>
  <c r="B1836"/>
  <c r="B1837"/>
  <c r="B1838"/>
  <c r="B1839"/>
  <c r="B1840"/>
  <c r="B1841"/>
  <c r="B1844"/>
  <c r="B1846"/>
  <c r="B1848"/>
  <c r="B1849"/>
  <c r="B1850"/>
  <c r="B1853"/>
  <c r="B1854"/>
  <c r="B1855"/>
  <c r="B1856"/>
  <c r="B1857"/>
  <c r="B1858"/>
  <c r="B1860"/>
  <c r="B1583"/>
  <c r="B1556"/>
  <c r="B1557"/>
  <c r="B1558"/>
  <c r="B1559"/>
  <c r="B1560"/>
  <c r="B1561"/>
  <c r="B1562"/>
  <c r="B1563"/>
  <c r="B1564"/>
  <c r="B1565"/>
  <c r="B1566"/>
  <c r="B1567"/>
  <c r="B1568"/>
  <c r="B1569"/>
  <c r="B1570"/>
  <c r="B1571"/>
  <c r="B1573"/>
  <c r="B1574"/>
  <c r="B1575"/>
  <c r="B1576"/>
  <c r="B1577"/>
  <c r="B1580"/>
  <c r="B1582"/>
  <c r="B1585"/>
  <c r="B1586"/>
  <c r="B1587"/>
  <c r="B1588"/>
  <c r="B1589"/>
  <c r="B1543"/>
  <c r="B1545"/>
  <c r="B1546"/>
  <c r="B1548"/>
  <c r="B1549"/>
  <c r="B1550"/>
  <c r="B1551"/>
  <c r="B1552"/>
  <c r="B1553"/>
  <c r="B1554"/>
  <c r="B1555"/>
  <c r="B1593"/>
  <c r="B1594"/>
  <c r="B1595"/>
  <c r="B1596"/>
  <c r="B1597"/>
  <c r="B1598"/>
  <c r="B1600"/>
  <c r="B1601"/>
  <c r="B1603"/>
  <c r="B1604"/>
  <c r="B1605"/>
  <c r="B1606"/>
  <c r="B1607"/>
  <c r="B1608"/>
  <c r="B1609"/>
  <c r="B1610"/>
  <c r="B1611"/>
  <c r="B1612"/>
  <c r="B1613"/>
  <c r="B1614"/>
  <c r="B1616"/>
  <c r="B1313"/>
  <c r="B1617"/>
  <c r="B614"/>
  <c r="B1716"/>
  <c r="B798"/>
  <c r="G799"/>
  <c r="G800"/>
  <c r="G801"/>
  <c r="G802"/>
  <c r="G803"/>
  <c r="G807"/>
  <c r="G808"/>
  <c r="G810"/>
  <c r="G812"/>
  <c r="G806"/>
  <c r="G805"/>
  <c r="G804"/>
  <c r="G815"/>
  <c r="G816"/>
  <c r="G813"/>
  <c r="G820"/>
  <c r="G823"/>
  <c r="G824"/>
  <c r="G825"/>
  <c r="G826"/>
  <c r="G828"/>
  <c r="G829"/>
  <c r="G818"/>
  <c r="G819"/>
  <c r="G832"/>
  <c r="G833"/>
  <c r="G834"/>
  <c r="G835"/>
  <c r="G830"/>
  <c r="G845"/>
  <c r="G846"/>
  <c r="G847"/>
  <c r="G849"/>
  <c r="G851"/>
  <c r="G852"/>
  <c r="G853"/>
  <c r="G854"/>
  <c r="G855"/>
  <c r="G856"/>
  <c r="G857"/>
  <c r="G858"/>
  <c r="G859"/>
  <c r="G860"/>
  <c r="G862"/>
  <c r="G863"/>
  <c r="G864"/>
  <c r="G865"/>
  <c r="G866"/>
  <c r="G867"/>
  <c r="G868"/>
  <c r="G869"/>
  <c r="G870"/>
  <c r="G871"/>
  <c r="G872"/>
  <c r="G873"/>
  <c r="G874"/>
  <c r="G875"/>
  <c r="G876"/>
  <c r="G877"/>
  <c r="G841"/>
  <c r="G837"/>
  <c r="G839"/>
  <c r="G840"/>
  <c r="G836"/>
  <c r="G842"/>
  <c r="G843"/>
  <c r="G897"/>
  <c r="G194"/>
  <c r="G902"/>
  <c r="G903"/>
  <c r="G904"/>
  <c r="G905"/>
  <c r="G910"/>
  <c r="G911"/>
  <c r="G882"/>
  <c r="G883"/>
  <c r="G884"/>
  <c r="G885"/>
  <c r="G886"/>
  <c r="G887"/>
  <c r="G888"/>
  <c r="G878"/>
  <c r="G879"/>
  <c r="G891"/>
  <c r="G893"/>
  <c r="G926"/>
  <c r="G927"/>
  <c r="G928"/>
  <c r="G931"/>
  <c r="G932"/>
  <c r="G933"/>
  <c r="G914"/>
  <c r="G915"/>
  <c r="G916"/>
  <c r="G917"/>
  <c r="G918"/>
  <c r="G920"/>
  <c r="G921"/>
  <c r="G912"/>
  <c r="G913"/>
  <c r="G922"/>
  <c r="G923"/>
  <c r="G944"/>
  <c r="G945"/>
  <c r="G947"/>
  <c r="G949"/>
  <c r="G950"/>
  <c r="G951"/>
  <c r="G952"/>
  <c r="G953"/>
  <c r="G954"/>
  <c r="G955"/>
  <c r="G956"/>
  <c r="G958"/>
  <c r="G960"/>
  <c r="G936"/>
  <c r="G938"/>
  <c r="G939"/>
  <c r="G940"/>
  <c r="G935"/>
  <c r="G942"/>
  <c r="G943"/>
  <c r="G1005"/>
  <c r="G1006"/>
  <c r="G1007"/>
  <c r="G1009"/>
  <c r="G1011"/>
  <c r="G1013"/>
  <c r="G1014"/>
  <c r="G1015"/>
  <c r="G1016"/>
  <c r="G1017"/>
  <c r="G1018"/>
  <c r="G1019"/>
  <c r="G1020"/>
  <c r="G1021"/>
  <c r="G1022"/>
  <c r="G1023"/>
  <c r="G1024"/>
  <c r="G1026"/>
  <c r="G1027"/>
  <c r="G1028"/>
  <c r="G1029"/>
  <c r="G1031"/>
  <c r="G1033"/>
  <c r="G965"/>
  <c r="G967"/>
  <c r="G968"/>
  <c r="G969"/>
  <c r="G970"/>
  <c r="G971"/>
  <c r="G972"/>
  <c r="G973"/>
  <c r="G206"/>
  <c r="G975"/>
  <c r="G976"/>
  <c r="G977"/>
  <c r="G978"/>
  <c r="G979"/>
  <c r="G980"/>
  <c r="G981"/>
  <c r="G982"/>
  <c r="G984"/>
  <c r="G961"/>
  <c r="G962"/>
  <c r="G964"/>
  <c r="G986"/>
  <c r="G987"/>
  <c r="G989"/>
  <c r="G990"/>
  <c r="G991"/>
  <c r="G992"/>
  <c r="G993"/>
  <c r="G994"/>
  <c r="G995"/>
  <c r="G996"/>
  <c r="G998"/>
  <c r="G999"/>
  <c r="G1000"/>
  <c r="G1001"/>
  <c r="G1042"/>
  <c r="G1043"/>
  <c r="G1044"/>
  <c r="G1045"/>
  <c r="G1046"/>
  <c r="G1049"/>
  <c r="G1050"/>
  <c r="G1054"/>
  <c r="G1055"/>
  <c r="G1056"/>
  <c r="G1057"/>
  <c r="G1058"/>
  <c r="G1059"/>
  <c r="G1038"/>
  <c r="G1039"/>
  <c r="G1034"/>
  <c r="G1037"/>
  <c r="G1041"/>
  <c r="G1066"/>
  <c r="G1067"/>
  <c r="G1068"/>
  <c r="G1060"/>
  <c r="G1062"/>
  <c r="G1063"/>
  <c r="G1064"/>
  <c r="G1065"/>
  <c r="G1069"/>
  <c r="G1070"/>
  <c r="G1075"/>
  <c r="G1076"/>
  <c r="G1078"/>
  <c r="G1081"/>
  <c r="G1072"/>
  <c r="G1073"/>
  <c r="G1096"/>
  <c r="G1097"/>
  <c r="G1098"/>
  <c r="G1099"/>
  <c r="G1100"/>
  <c r="G1101"/>
  <c r="G1088"/>
  <c r="G1089"/>
  <c r="G1090"/>
  <c r="G1091"/>
  <c r="G1092"/>
  <c r="G1093"/>
  <c r="G1083"/>
  <c r="G1084"/>
  <c r="G1085"/>
  <c r="G1086"/>
  <c r="G1087"/>
  <c r="G1094"/>
  <c r="G1141"/>
  <c r="G1142"/>
  <c r="G1143"/>
  <c r="G1144"/>
  <c r="G1145"/>
  <c r="G1146"/>
  <c r="G1148"/>
  <c r="G1149"/>
  <c r="G1150"/>
  <c r="G1151"/>
  <c r="G1152"/>
  <c r="G1154"/>
  <c r="G1156"/>
  <c r="G1157"/>
  <c r="G1158"/>
  <c r="G1159"/>
  <c r="G1160"/>
  <c r="G1161"/>
  <c r="G1162"/>
  <c r="G1163"/>
  <c r="G1164"/>
  <c r="G1165"/>
  <c r="G1166"/>
  <c r="G1167"/>
  <c r="G1169"/>
  <c r="G1170"/>
  <c r="G1171"/>
  <c r="G1172"/>
  <c r="G1173"/>
  <c r="G1174"/>
  <c r="G1135"/>
  <c r="G1105"/>
  <c r="G1106"/>
  <c r="G1107"/>
  <c r="G1108"/>
  <c r="G1109"/>
  <c r="G1110"/>
  <c r="G1111"/>
  <c r="G1112"/>
  <c r="G1113"/>
  <c r="G1114"/>
  <c r="G1115"/>
  <c r="G1117"/>
  <c r="G1119"/>
  <c r="G1120"/>
  <c r="G1121"/>
  <c r="G1122"/>
  <c r="G1123"/>
  <c r="G1102"/>
  <c r="G1103"/>
  <c r="G1104"/>
  <c r="G1124"/>
  <c r="G1125"/>
  <c r="G1126"/>
  <c r="G1127"/>
  <c r="G1128"/>
  <c r="G1129"/>
  <c r="G1130"/>
  <c r="G1131"/>
  <c r="G1132"/>
  <c r="G1133"/>
  <c r="G1134"/>
  <c r="G1136"/>
  <c r="G1137"/>
  <c r="G1138"/>
  <c r="G1139"/>
  <c r="G1140"/>
  <c r="G1175"/>
  <c r="G1187"/>
  <c r="G1188"/>
  <c r="G1178"/>
  <c r="G1179"/>
  <c r="G1180"/>
  <c r="G256"/>
  <c r="G1176"/>
  <c r="G1177"/>
  <c r="G1183"/>
  <c r="G1185"/>
  <c r="G1208"/>
  <c r="G1210"/>
  <c r="G1213"/>
  <c r="G1215"/>
  <c r="G1196"/>
  <c r="G1197"/>
  <c r="G1198"/>
  <c r="G1199"/>
  <c r="G1200"/>
  <c r="G1201"/>
  <c r="G1202"/>
  <c r="G1203"/>
  <c r="G1204"/>
  <c r="G1205"/>
  <c r="G1206"/>
  <c r="G1207"/>
  <c r="G1228"/>
  <c r="G1229"/>
  <c r="G1230"/>
  <c r="G1231"/>
  <c r="G1232"/>
  <c r="G1217"/>
  <c r="G1218"/>
  <c r="G1219"/>
  <c r="G1220"/>
  <c r="G1221"/>
  <c r="G1222"/>
  <c r="G1223"/>
  <c r="G1224"/>
  <c r="G1225"/>
  <c r="G1245"/>
  <c r="G1246"/>
  <c r="G1247"/>
  <c r="G1249"/>
  <c r="G1250"/>
  <c r="G1251"/>
  <c r="G1252"/>
  <c r="G1236"/>
  <c r="G1237"/>
  <c r="G1238"/>
  <c r="G1239"/>
  <c r="G1240"/>
  <c r="G1233"/>
  <c r="G1234"/>
  <c r="G1235"/>
  <c r="G1241"/>
  <c r="G1242"/>
  <c r="G1243"/>
  <c r="G1244"/>
  <c r="G1262"/>
  <c r="G1265"/>
  <c r="G1266"/>
  <c r="G1267"/>
  <c r="G1268"/>
  <c r="G1269"/>
  <c r="G1271"/>
  <c r="G1257"/>
  <c r="G1258"/>
  <c r="G1255"/>
  <c r="G1256"/>
  <c r="G1259"/>
  <c r="G1260"/>
  <c r="G1261"/>
  <c r="G1285"/>
  <c r="G1286"/>
  <c r="G1287"/>
  <c r="G1288"/>
  <c r="G1289"/>
  <c r="G1290"/>
  <c r="G1291"/>
  <c r="G1292"/>
  <c r="G1293"/>
  <c r="G1294"/>
  <c r="G1275"/>
  <c r="G1276"/>
  <c r="G1277"/>
  <c r="G1278"/>
  <c r="G1273"/>
  <c r="G1282"/>
  <c r="G1283"/>
  <c r="G1304"/>
  <c r="G1306"/>
  <c r="G1308"/>
  <c r="G1309"/>
  <c r="G1310"/>
  <c r="G1311"/>
  <c r="G1314"/>
  <c r="G1315"/>
  <c r="G1316"/>
  <c r="G1317"/>
  <c r="G1318"/>
  <c r="G1297"/>
  <c r="G1299"/>
  <c r="G1295"/>
  <c r="G1296"/>
  <c r="G1300"/>
  <c r="G1301"/>
  <c r="G1302"/>
  <c r="G1303"/>
  <c r="G1323"/>
  <c r="G1320"/>
  <c r="G1321"/>
  <c r="G1322"/>
  <c r="G1324"/>
  <c r="G1325"/>
  <c r="G1326"/>
  <c r="G1350"/>
  <c r="G1351"/>
  <c r="G1352"/>
  <c r="G1353"/>
  <c r="G1354"/>
  <c r="G1355"/>
  <c r="G1356"/>
  <c r="G1357"/>
  <c r="G1359"/>
  <c r="G1360"/>
  <c r="G1333"/>
  <c r="G1334"/>
  <c r="G1335"/>
  <c r="G1336"/>
  <c r="G1337"/>
  <c r="G1338"/>
  <c r="G1339"/>
  <c r="G1340"/>
  <c r="G1341"/>
  <c r="G1342"/>
  <c r="G1330"/>
  <c r="G1331"/>
  <c r="G1332"/>
  <c r="G1343"/>
  <c r="G1344"/>
  <c r="G1345"/>
  <c r="G1346"/>
  <c r="G1347"/>
  <c r="G1348"/>
  <c r="G1349"/>
  <c r="G1365"/>
  <c r="G1363"/>
  <c r="G1364"/>
  <c r="G1380"/>
  <c r="G1381"/>
  <c r="G1382"/>
  <c r="G1383"/>
  <c r="G1384"/>
  <c r="G315"/>
  <c r="G1385"/>
  <c r="G1386"/>
  <c r="G1387"/>
  <c r="G1368"/>
  <c r="G1369"/>
  <c r="G1370"/>
  <c r="G1371"/>
  <c r="G1372"/>
  <c r="G1373"/>
  <c r="G1374"/>
  <c r="G1366"/>
  <c r="G1367"/>
  <c r="G1375"/>
  <c r="G1376"/>
  <c r="G1377"/>
  <c r="G1378"/>
  <c r="G1379"/>
  <c r="G1393"/>
  <c r="G1394"/>
  <c r="G1395"/>
  <c r="G1389"/>
  <c r="G1390"/>
  <c r="G1391"/>
  <c r="G1392"/>
  <c r="G1397"/>
  <c r="G1396"/>
  <c r="G1398"/>
  <c r="G1399"/>
  <c r="G1401"/>
  <c r="G1402"/>
  <c r="G1403"/>
  <c r="G1408"/>
  <c r="G1409"/>
  <c r="G1410"/>
  <c r="G1412"/>
  <c r="G1413"/>
  <c r="G1414"/>
  <c r="G1417"/>
  <c r="G1415"/>
  <c r="G1420"/>
  <c r="G1418"/>
  <c r="G1419"/>
  <c r="G1424"/>
  <c r="G1426"/>
  <c r="G1427"/>
  <c r="G1428"/>
  <c r="G1429"/>
  <c r="G1431"/>
  <c r="G1430"/>
  <c r="G1433"/>
  <c r="G1432"/>
  <c r="G1435"/>
  <c r="G1436"/>
  <c r="G1438"/>
  <c r="G1441"/>
  <c r="G1439"/>
  <c r="G1442"/>
  <c r="G1443"/>
  <c r="G1447"/>
  <c r="G1444"/>
  <c r="G1445"/>
  <c r="G1446"/>
  <c r="G1458"/>
  <c r="G1459"/>
  <c r="G1460"/>
  <c r="G1451"/>
  <c r="G1452"/>
  <c r="G1453"/>
  <c r="G1454"/>
  <c r="G1449"/>
  <c r="G1450"/>
  <c r="G1457"/>
  <c r="G1461"/>
  <c r="G1462"/>
  <c r="G1469"/>
  <c r="G1470"/>
  <c r="G1471"/>
  <c r="G1472"/>
  <c r="G1473"/>
  <c r="G1474"/>
  <c r="G1475"/>
  <c r="G1464"/>
  <c r="G1465"/>
  <c r="G1466"/>
  <c r="G1467"/>
  <c r="G1463"/>
  <c r="G1468"/>
  <c r="G1476"/>
  <c r="G1477"/>
  <c r="G1478"/>
  <c r="G1480"/>
  <c r="G1481"/>
  <c r="G1482"/>
  <c r="G1483"/>
  <c r="G1484"/>
  <c r="G1485"/>
  <c r="G1486"/>
  <c r="G1487"/>
  <c r="G1489"/>
  <c r="G1490"/>
  <c r="G1493"/>
  <c r="G1494"/>
  <c r="G1491"/>
  <c r="G1492"/>
  <c r="G1496"/>
  <c r="G1497"/>
  <c r="G1495"/>
  <c r="G1498"/>
  <c r="G1499"/>
  <c r="G1500"/>
  <c r="G1502"/>
  <c r="G1503"/>
  <c r="G1505"/>
  <c r="G1512"/>
  <c r="G1513"/>
  <c r="G1514"/>
  <c r="G1515"/>
  <c r="G580"/>
  <c r="G1507"/>
  <c r="G1508"/>
  <c r="G1506"/>
  <c r="G1509"/>
  <c r="G1510"/>
  <c r="G1511"/>
  <c r="G1520"/>
  <c r="G1521"/>
  <c r="G1516"/>
  <c r="G1517"/>
  <c r="G1518"/>
  <c r="G1519"/>
  <c r="G1522"/>
  <c r="G1523"/>
  <c r="G1526"/>
  <c r="G1533"/>
  <c r="G1534"/>
  <c r="G1535"/>
  <c r="G1536"/>
  <c r="G1537"/>
  <c r="G1529"/>
  <c r="G1530"/>
  <c r="G1527"/>
  <c r="G1528"/>
  <c r="G1531"/>
  <c r="G1532"/>
  <c r="G1538"/>
  <c r="G1539"/>
  <c r="G1540"/>
  <c r="G1541"/>
  <c r="G1542"/>
  <c r="G1619"/>
  <c r="G1622"/>
  <c r="G1624"/>
  <c r="G1626"/>
  <c r="G1627"/>
  <c r="G1628"/>
  <c r="G1629"/>
  <c r="G1630"/>
  <c r="G1631"/>
  <c r="G1632"/>
  <c r="G1633"/>
  <c r="G1634"/>
  <c r="G1635"/>
  <c r="G1637"/>
  <c r="G1638"/>
  <c r="G1640"/>
  <c r="G1642"/>
  <c r="G1643"/>
  <c r="G1645"/>
  <c r="G1646"/>
  <c r="G1648"/>
  <c r="G1649"/>
  <c r="G1650"/>
  <c r="G1651"/>
  <c r="G1652"/>
  <c r="G1653"/>
  <c r="G1654"/>
  <c r="G1655"/>
  <c r="G1656"/>
  <c r="G1663"/>
  <c r="G1664"/>
  <c r="G1666"/>
  <c r="G1667"/>
  <c r="G1669"/>
  <c r="G1670"/>
  <c r="G1671"/>
  <c r="G1672"/>
  <c r="G1675"/>
  <c r="G1676"/>
  <c r="G1677"/>
  <c r="G1678"/>
  <c r="G1680"/>
  <c r="G1682"/>
  <c r="G1683"/>
  <c r="G1685"/>
  <c r="G1686"/>
  <c r="G1687"/>
  <c r="G1688"/>
  <c r="G1689"/>
  <c r="G1690"/>
  <c r="G1691"/>
  <c r="G1697"/>
  <c r="G1698"/>
  <c r="G1699"/>
  <c r="G1700"/>
  <c r="G1702"/>
  <c r="G1706"/>
  <c r="G1707"/>
  <c r="G1708"/>
  <c r="G1709"/>
  <c r="G1710"/>
  <c r="G1711"/>
  <c r="G1713"/>
  <c r="G1714"/>
  <c r="G1718"/>
  <c r="G1719"/>
  <c r="G1720"/>
  <c r="G1722"/>
  <c r="G1727"/>
  <c r="G1728"/>
  <c r="G1729"/>
  <c r="G1730"/>
  <c r="G1731"/>
  <c r="G1735"/>
  <c r="G1737"/>
  <c r="G1738"/>
  <c r="G1739"/>
  <c r="G1740"/>
  <c r="G1743"/>
  <c r="G1744"/>
  <c r="G1745"/>
  <c r="G1746"/>
  <c r="G1747"/>
  <c r="G1748"/>
  <c r="G1749"/>
  <c r="G1750"/>
  <c r="G1751"/>
  <c r="G1752"/>
  <c r="G1755"/>
  <c r="G1756"/>
  <c r="G1757"/>
  <c r="G1762"/>
  <c r="G1767"/>
  <c r="G1769"/>
  <c r="G1771"/>
  <c r="G1772"/>
  <c r="G1776"/>
  <c r="G1777"/>
  <c r="G1787"/>
  <c r="G1789"/>
  <c r="G1790"/>
  <c r="G1791"/>
  <c r="G1792"/>
  <c r="G1793"/>
  <c r="G1794"/>
  <c r="G1795"/>
  <c r="G1796"/>
  <c r="G1797"/>
  <c r="G1798"/>
  <c r="G1799"/>
  <c r="G1801"/>
  <c r="G1802"/>
  <c r="G1803"/>
  <c r="G1804"/>
  <c r="G1805"/>
  <c r="G1808"/>
  <c r="G1811"/>
  <c r="G1812"/>
  <c r="G1813"/>
  <c r="G1814"/>
  <c r="G1818"/>
  <c r="G1819"/>
  <c r="G1821"/>
  <c r="G1822"/>
  <c r="G1823"/>
  <c r="G1824"/>
  <c r="G1825"/>
  <c r="G1826"/>
  <c r="G1827"/>
  <c r="G1828"/>
  <c r="G1832"/>
  <c r="G1836"/>
  <c r="G1837"/>
  <c r="G1838"/>
  <c r="G1839"/>
  <c r="G1840"/>
  <c r="G1841"/>
  <c r="G1844"/>
  <c r="G1846"/>
  <c r="G1848"/>
  <c r="G1849"/>
  <c r="G1850"/>
  <c r="G1853"/>
  <c r="G1854"/>
  <c r="G1855"/>
  <c r="G1856"/>
  <c r="G1857"/>
  <c r="G1858"/>
  <c r="G1860"/>
  <c r="G1583"/>
  <c r="G1556"/>
  <c r="G1557"/>
  <c r="G1558"/>
  <c r="G1559"/>
  <c r="G1560"/>
  <c r="G1561"/>
  <c r="G1562"/>
  <c r="G1563"/>
  <c r="G1564"/>
  <c r="G1565"/>
  <c r="G1566"/>
  <c r="G1567"/>
  <c r="G1568"/>
  <c r="G1569"/>
  <c r="G1570"/>
  <c r="G1571"/>
  <c r="G1573"/>
  <c r="G1574"/>
  <c r="G1575"/>
  <c r="G1576"/>
  <c r="G1577"/>
  <c r="G1580"/>
  <c r="G1582"/>
  <c r="G1585"/>
  <c r="G1586"/>
  <c r="G1587"/>
  <c r="G1588"/>
  <c r="G1589"/>
  <c r="G1543"/>
  <c r="G1545"/>
  <c r="G1546"/>
  <c r="G1548"/>
  <c r="G1549"/>
  <c r="G1550"/>
  <c r="G1551"/>
  <c r="G1552"/>
  <c r="G1553"/>
  <c r="G1554"/>
  <c r="G1555"/>
  <c r="G1593"/>
  <c r="G1594"/>
  <c r="G1595"/>
  <c r="G1596"/>
  <c r="G1597"/>
  <c r="G1598"/>
  <c r="G1600"/>
  <c r="G1601"/>
  <c r="G1603"/>
  <c r="G1604"/>
  <c r="G1605"/>
  <c r="G1606"/>
  <c r="G1607"/>
  <c r="G1608"/>
  <c r="G1609"/>
  <c r="G1610"/>
  <c r="G1611"/>
  <c r="G1612"/>
  <c r="G1613"/>
  <c r="G1614"/>
  <c r="G1616"/>
  <c r="G797"/>
  <c r="D9" i="6"/>
  <c r="C9"/>
  <c r="F8"/>
  <c r="H8" s="1"/>
  <c r="D8"/>
  <c r="F7"/>
  <c r="D7"/>
  <c r="D6"/>
  <c r="F6" s="1"/>
  <c r="D1862" i="5"/>
  <c r="F1862" s="1"/>
  <c r="C1421" i="3"/>
  <c r="F4" i="2"/>
  <c r="F5"/>
  <c r="F6"/>
  <c r="F7"/>
  <c r="F8"/>
  <c r="F9"/>
  <c r="F10"/>
  <c r="F11"/>
  <c r="F12"/>
  <c r="F13"/>
  <c r="F14"/>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3"/>
  <c r="CJ945" i="1"/>
  <c r="CJ1048"/>
  <c r="CJ1154"/>
  <c r="CJ625"/>
  <c r="CJ142"/>
  <c r="CJ191"/>
  <c r="E486" i="5" l="1"/>
  <c r="E586"/>
  <c r="E89"/>
  <c r="E1361"/>
  <c r="E1811"/>
  <c r="E924"/>
  <c r="E1157"/>
  <c r="E1726"/>
  <c r="E362"/>
  <c r="E1313"/>
  <c r="E873"/>
  <c r="E942"/>
  <c r="E1212"/>
  <c r="E1494"/>
  <c r="E1627"/>
  <c r="E232"/>
  <c r="E875"/>
  <c r="E1218"/>
  <c r="E1449"/>
  <c r="E808"/>
  <c r="E914"/>
  <c r="E1024"/>
  <c r="E1073"/>
  <c r="E1122"/>
  <c r="E1222"/>
  <c r="E1288"/>
  <c r="E1359"/>
  <c r="E1426"/>
  <c r="E1460"/>
  <c r="E1496"/>
  <c r="E1607"/>
  <c r="E1645"/>
  <c r="E1744"/>
  <c r="E1824"/>
  <c r="E278"/>
  <c r="E431"/>
  <c r="E756"/>
  <c r="E919"/>
  <c r="E1061"/>
  <c r="E1139"/>
  <c r="E1397"/>
  <c r="E1451"/>
  <c r="E1552"/>
  <c r="E1718"/>
  <c r="E449"/>
  <c r="E183"/>
  <c r="E592"/>
  <c r="E480"/>
  <c r="E151"/>
  <c r="E211"/>
  <c r="E424"/>
  <c r="E565"/>
  <c r="E895"/>
  <c r="E1000"/>
  <c r="E1097"/>
  <c r="E1307"/>
  <c r="E1543"/>
  <c r="E1807"/>
  <c r="E757"/>
  <c r="E201"/>
  <c r="E231"/>
  <c r="E419"/>
  <c r="E484"/>
  <c r="E868"/>
  <c r="E944"/>
  <c r="E982"/>
  <c r="E1161"/>
  <c r="E1264"/>
  <c r="E1516"/>
  <c r="E1577"/>
  <c r="E1690"/>
  <c r="E14"/>
  <c r="E383"/>
  <c r="E468"/>
  <c r="E341"/>
  <c r="E490"/>
  <c r="E814"/>
  <c r="E852"/>
  <c r="E907"/>
  <c r="E963"/>
  <c r="E1014"/>
  <c r="E1074"/>
  <c r="E1106"/>
  <c r="E1202"/>
  <c r="E1242"/>
  <c r="E1285"/>
  <c r="E1316"/>
  <c r="E1360"/>
  <c r="E1421"/>
  <c r="E1535"/>
  <c r="E1585"/>
  <c r="E1722"/>
  <c r="E1798"/>
  <c r="E447"/>
  <c r="E154"/>
  <c r="E251"/>
  <c r="E356"/>
  <c r="E401"/>
  <c r="E7"/>
  <c r="E483"/>
  <c r="E616"/>
  <c r="E708"/>
  <c r="E500"/>
  <c r="E191"/>
  <c r="E223"/>
  <c r="E257"/>
  <c r="E302"/>
  <c r="E391"/>
  <c r="E428"/>
  <c r="E34"/>
  <c r="E492"/>
  <c r="E575"/>
  <c r="E623"/>
  <c r="E656"/>
  <c r="E720"/>
  <c r="E833"/>
  <c r="E921"/>
  <c r="E976"/>
  <c r="E1079"/>
  <c r="E1146"/>
  <c r="E1172"/>
  <c r="E1303"/>
  <c r="E1491"/>
  <c r="E1559"/>
  <c r="E1635"/>
  <c r="E1803"/>
  <c r="E474"/>
  <c r="E628"/>
  <c r="E156"/>
  <c r="E127"/>
  <c r="E916"/>
  <c r="E1686"/>
  <c r="E222"/>
  <c r="E249"/>
  <c r="E614"/>
  <c r="E1270"/>
  <c r="E1860"/>
  <c r="E872"/>
  <c r="E969"/>
  <c r="E1291"/>
  <c r="E1424"/>
  <c r="E1703"/>
  <c r="E208"/>
  <c r="E273"/>
  <c r="E1047"/>
  <c r="E1142"/>
  <c r="E1816"/>
  <c r="E456"/>
  <c r="E693"/>
  <c r="E305"/>
  <c r="E440"/>
  <c r="E66"/>
  <c r="E759"/>
  <c r="E817"/>
  <c r="E840"/>
  <c r="E912"/>
  <c r="E960"/>
  <c r="E993"/>
  <c r="E1041"/>
  <c r="E1052"/>
  <c r="E1178"/>
  <c r="E1200"/>
  <c r="E1223"/>
  <c r="E1299"/>
  <c r="E1335"/>
  <c r="E1390"/>
  <c r="E1464"/>
  <c r="E1600"/>
  <c r="E1665"/>
  <c r="E1716"/>
  <c r="E1785"/>
  <c r="E344"/>
  <c r="E128"/>
  <c r="E197"/>
  <c r="E411"/>
  <c r="E8"/>
  <c r="E543"/>
  <c r="E677"/>
  <c r="E216"/>
  <c r="E266"/>
  <c r="E285"/>
  <c r="E319"/>
  <c r="E404"/>
  <c r="E473"/>
  <c r="E115"/>
  <c r="E498"/>
  <c r="E585"/>
  <c r="E643"/>
  <c r="E712"/>
  <c r="E746"/>
  <c r="E1654"/>
  <c r="E294"/>
  <c r="E537"/>
  <c r="E1160"/>
  <c r="E1370"/>
  <c r="E1522"/>
  <c r="E1773"/>
  <c r="E387"/>
  <c r="E407"/>
  <c r="E181"/>
  <c r="E32"/>
  <c r="E549"/>
  <c r="E994"/>
  <c r="E1102"/>
  <c r="E1111"/>
  <c r="E1674"/>
  <c r="E1843"/>
  <c r="E263"/>
  <c r="E12"/>
  <c r="E607"/>
  <c r="E229"/>
  <c r="E420"/>
  <c r="E605"/>
  <c r="E750"/>
  <c r="E860"/>
  <c r="E1054"/>
  <c r="E1105"/>
  <c r="E1227"/>
  <c r="E1260"/>
  <c r="E1462"/>
  <c r="E1727"/>
  <c r="E1854"/>
  <c r="E260"/>
  <c r="E452"/>
  <c r="E578"/>
  <c r="E91"/>
  <c r="E532"/>
  <c r="E588"/>
  <c r="E765"/>
  <c r="E971"/>
  <c r="E1001"/>
  <c r="E1124"/>
  <c r="E1215"/>
  <c r="E1398"/>
  <c r="E1695"/>
  <c r="E242"/>
  <c r="E660"/>
  <c r="E326"/>
  <c r="E3"/>
  <c r="E494"/>
  <c r="E753"/>
  <c r="E793"/>
  <c r="E1129"/>
  <c r="E1269"/>
  <c r="E1362"/>
  <c r="E1492"/>
  <c r="E1847"/>
  <c r="E355"/>
  <c r="E26"/>
  <c r="E688"/>
  <c r="E965"/>
  <c r="E1012"/>
  <c r="E1137"/>
  <c r="E1192"/>
  <c r="E1322"/>
  <c r="E1372"/>
  <c r="E1276"/>
  <c r="E1739"/>
  <c r="E6"/>
  <c r="E920"/>
  <c r="E813"/>
  <c r="E862"/>
  <c r="E1050"/>
  <c r="E1556"/>
  <c r="E685"/>
  <c r="E1234"/>
  <c r="E47"/>
  <c r="E898"/>
  <c r="E1120"/>
  <c r="E1471"/>
  <c r="E1594"/>
  <c r="E1812"/>
  <c r="E626"/>
  <c r="E1145"/>
  <c r="E1400"/>
  <c r="E602"/>
  <c r="E882"/>
  <c r="E1020"/>
  <c r="E1039"/>
  <c r="E1118"/>
  <c r="E1190"/>
  <c r="E1262"/>
  <c r="E1343"/>
  <c r="E1415"/>
  <c r="E1450"/>
  <c r="E1486"/>
  <c r="E1555"/>
  <c r="E1633"/>
  <c r="E1681"/>
  <c r="E1809"/>
  <c r="E564"/>
  <c r="E312"/>
  <c r="E611"/>
  <c r="E866"/>
  <c r="E1037"/>
  <c r="E1117"/>
  <c r="E1329"/>
  <c r="E1429"/>
  <c r="E1518"/>
  <c r="E1715"/>
  <c r="E1845"/>
  <c r="E167"/>
  <c r="E376"/>
  <c r="E430"/>
  <c r="E665"/>
  <c r="E186"/>
  <c r="E351"/>
  <c r="E39"/>
  <c r="E891"/>
  <c r="E909"/>
  <c r="E1071"/>
  <c r="E1265"/>
  <c r="E1470"/>
  <c r="E1731"/>
  <c r="E360"/>
  <c r="E541"/>
  <c r="E227"/>
  <c r="E370"/>
  <c r="E123"/>
  <c r="E812"/>
  <c r="E903"/>
  <c r="E949"/>
  <c r="E1149"/>
  <c r="E1203"/>
  <c r="E1401"/>
  <c r="E1548"/>
  <c r="E1644"/>
  <c r="E1827"/>
  <c r="E359"/>
  <c r="E269"/>
  <c r="E279"/>
  <c r="E22"/>
  <c r="E768"/>
  <c r="E847"/>
  <c r="E896"/>
  <c r="E945"/>
  <c r="E1006"/>
  <c r="E1064"/>
  <c r="E1095"/>
  <c r="E1162"/>
  <c r="E1224"/>
  <c r="E1253"/>
  <c r="E1308"/>
  <c r="E1354"/>
  <c r="E1419"/>
  <c r="E1495"/>
  <c r="E1575"/>
  <c r="E1685"/>
  <c r="E1759"/>
  <c r="E1821"/>
  <c r="E63"/>
  <c r="E237"/>
  <c r="E329"/>
  <c r="E389"/>
  <c r="E471"/>
  <c r="E49"/>
  <c r="E506"/>
  <c r="E635"/>
  <c r="E749"/>
  <c r="E130"/>
  <c r="E209"/>
  <c r="E254"/>
  <c r="E283"/>
  <c r="E334"/>
  <c r="E417"/>
  <c r="E4"/>
  <c r="E479"/>
  <c r="E562"/>
  <c r="E608"/>
  <c r="E630"/>
  <c r="E661"/>
  <c r="E825"/>
  <c r="E902"/>
  <c r="E958"/>
  <c r="E1062"/>
  <c r="E1100"/>
  <c r="E1152"/>
  <c r="E1268"/>
  <c r="E1484"/>
  <c r="E1508"/>
  <c r="E1572"/>
  <c r="E1747"/>
  <c r="E176"/>
  <c r="E514"/>
  <c r="E499"/>
  <c r="E37"/>
  <c r="E864"/>
  <c r="E1458"/>
  <c r="E1748"/>
  <c r="E460"/>
  <c r="E601"/>
  <c r="E1103"/>
  <c r="E1734"/>
  <c r="E835"/>
  <c r="E932"/>
  <c r="E1096"/>
  <c r="E1410"/>
  <c r="E1678"/>
  <c r="E174"/>
  <c r="E234"/>
  <c r="E966"/>
  <c r="E1141"/>
  <c r="E1532"/>
  <c r="E253"/>
  <c r="E536"/>
  <c r="E185"/>
  <c r="E416"/>
  <c r="E58"/>
  <c r="E118"/>
  <c r="E802"/>
  <c r="E834"/>
  <c r="E910"/>
  <c r="E951"/>
  <c r="E973"/>
  <c r="E1028"/>
  <c r="E1046"/>
  <c r="E1147"/>
  <c r="E1184"/>
  <c r="E1207"/>
  <c r="E1290"/>
  <c r="E1333"/>
  <c r="E1376"/>
  <c r="E1463"/>
  <c r="E1546"/>
  <c r="E1637"/>
  <c r="E1708"/>
  <c r="E1781"/>
  <c r="E1842"/>
  <c r="E684"/>
  <c r="E148"/>
  <c r="E348"/>
  <c r="E454"/>
  <c r="E100"/>
  <c r="E634"/>
  <c r="E158"/>
  <c r="E247"/>
  <c r="E281"/>
  <c r="E303"/>
  <c r="E373"/>
  <c r="E463"/>
  <c r="E92"/>
  <c r="E493"/>
  <c r="E567"/>
  <c r="E640"/>
  <c r="E669"/>
  <c r="E742"/>
  <c r="E855"/>
  <c r="E134"/>
  <c r="E381"/>
  <c r="E1067"/>
  <c r="E1369"/>
  <c r="E1446"/>
  <c r="E1733"/>
  <c r="E354"/>
  <c r="E674"/>
  <c r="E171"/>
  <c r="E418"/>
  <c r="E509"/>
  <c r="E981"/>
  <c r="E1090"/>
  <c r="E1110"/>
  <c r="E1434"/>
  <c r="E1751"/>
  <c r="E150"/>
  <c r="E421"/>
  <c r="E126"/>
  <c r="E226"/>
  <c r="E400"/>
  <c r="E503"/>
  <c r="E655"/>
  <c r="E823"/>
  <c r="E1053"/>
  <c r="E1085"/>
  <c r="E1226"/>
  <c r="E1247"/>
  <c r="E1336"/>
  <c r="E1707"/>
  <c r="E1833"/>
  <c r="E153"/>
  <c r="E396"/>
  <c r="E482"/>
  <c r="E650"/>
  <c r="E122"/>
  <c r="E548"/>
  <c r="E702"/>
  <c r="E1431"/>
  <c r="E678"/>
  <c r="E690"/>
  <c r="E1208"/>
  <c r="E844"/>
  <c r="E925"/>
  <c r="E1365"/>
  <c r="E1728"/>
  <c r="E57"/>
  <c r="E559"/>
  <c r="E881"/>
  <c r="E1043"/>
  <c r="E1330"/>
  <c r="E1533"/>
  <c r="E1789"/>
  <c r="E466"/>
  <c r="E1131"/>
  <c r="E1244"/>
  <c r="E1622"/>
  <c r="E869"/>
  <c r="E1017"/>
  <c r="E1026"/>
  <c r="E1075"/>
  <c r="E1188"/>
  <c r="E1248"/>
  <c r="E1320"/>
  <c r="E1407"/>
  <c r="E1447"/>
  <c r="E1481"/>
  <c r="E1519"/>
  <c r="E1625"/>
  <c r="E1672"/>
  <c r="E1788"/>
  <c r="E1840"/>
  <c r="E274"/>
  <c r="E51"/>
  <c r="E770"/>
  <c r="E1019"/>
  <c r="E1104"/>
  <c r="E1177"/>
  <c r="E1417"/>
  <c r="E1487"/>
  <c r="E1694"/>
  <c r="E1763"/>
  <c r="E48"/>
  <c r="E365"/>
  <c r="E139"/>
  <c r="E638"/>
  <c r="E177"/>
  <c r="E267"/>
  <c r="E31"/>
  <c r="E664"/>
  <c r="E900"/>
  <c r="E1057"/>
  <c r="E1114"/>
  <c r="E1420"/>
  <c r="E1588"/>
  <c r="E159"/>
  <c r="E358"/>
  <c r="E204"/>
  <c r="E310"/>
  <c r="E64"/>
  <c r="E496"/>
  <c r="E883"/>
  <c r="E948"/>
  <c r="E1119"/>
  <c r="E1195"/>
  <c r="E1298"/>
  <c r="E1547"/>
  <c r="E1598"/>
  <c r="E1696"/>
  <c r="E140"/>
  <c r="E409"/>
  <c r="E198"/>
  <c r="E439"/>
  <c r="E517"/>
  <c r="E824"/>
  <c r="E857"/>
  <c r="E922"/>
  <c r="E988"/>
  <c r="E1023"/>
  <c r="E1081"/>
  <c r="E1132"/>
  <c r="E1209"/>
  <c r="E1251"/>
  <c r="E1304"/>
  <c r="E1342"/>
  <c r="E1385"/>
  <c r="E1485"/>
  <c r="E1553"/>
  <c r="E1675"/>
  <c r="E1729"/>
  <c r="E1802"/>
  <c r="E472"/>
  <c r="E188"/>
  <c r="E282"/>
  <c r="E382"/>
  <c r="E438"/>
  <c r="E17"/>
  <c r="E487"/>
  <c r="E632"/>
  <c r="E725"/>
  <c r="E731"/>
  <c r="E199"/>
  <c r="E246"/>
  <c r="E276"/>
  <c r="E331"/>
  <c r="E392"/>
  <c r="E469"/>
  <c r="E124"/>
  <c r="E521"/>
  <c r="E594"/>
  <c r="E624"/>
  <c r="E659"/>
  <c r="E803"/>
  <c r="E849"/>
  <c r="E954"/>
  <c r="E1036"/>
  <c r="E1098"/>
  <c r="E1151"/>
  <c r="E1181"/>
  <c r="E1459"/>
  <c r="E1502"/>
  <c r="E1560"/>
  <c r="E1660"/>
  <c r="E42"/>
  <c r="E93"/>
  <c r="E103"/>
  <c r="E446"/>
  <c r="E502"/>
  <c r="E1384"/>
  <c r="E1702"/>
  <c r="E322"/>
  <c r="E589"/>
  <c r="E663"/>
  <c r="E1629"/>
  <c r="E195"/>
  <c r="E911"/>
  <c r="E1031"/>
  <c r="E1392"/>
  <c r="E1445"/>
  <c r="E1819"/>
  <c r="E522"/>
  <c r="E947"/>
  <c r="E1121"/>
  <c r="E1416"/>
  <c r="E133"/>
  <c r="E35"/>
  <c r="E175"/>
  <c r="E327"/>
  <c r="E19"/>
  <c r="E104"/>
  <c r="E790"/>
  <c r="E819"/>
  <c r="E851"/>
  <c r="E941"/>
  <c r="E964"/>
  <c r="E1021"/>
  <c r="E1042"/>
  <c r="E1092"/>
  <c r="E1182"/>
  <c r="E1205"/>
  <c r="E1274"/>
  <c r="E1325"/>
  <c r="E1351"/>
  <c r="E1430"/>
  <c r="E1473"/>
  <c r="E1616"/>
  <c r="E1679"/>
  <c r="E1717"/>
  <c r="E1820"/>
  <c r="E364"/>
  <c r="E142"/>
  <c r="E215"/>
  <c r="E444"/>
  <c r="E88"/>
  <c r="E622"/>
  <c r="E681"/>
  <c r="E243"/>
  <c r="E272"/>
  <c r="E286"/>
  <c r="E352"/>
  <c r="E461"/>
  <c r="E2"/>
  <c r="E477"/>
  <c r="E510"/>
  <c r="E603"/>
  <c r="E668"/>
  <c r="E736"/>
  <c r="E751"/>
  <c r="E1830"/>
  <c r="E347"/>
  <c r="E662"/>
  <c r="E1216"/>
  <c r="E1373"/>
  <c r="E1669"/>
  <c r="E1806"/>
  <c r="E546"/>
  <c r="E518"/>
  <c r="E245"/>
  <c r="E105"/>
  <c r="E830"/>
  <c r="E1003"/>
  <c r="E1109"/>
  <c r="E1189"/>
  <c r="E1737"/>
  <c r="E13"/>
  <c r="E357"/>
  <c r="E101"/>
  <c r="E629"/>
  <c r="E350"/>
  <c r="E441"/>
  <c r="E620"/>
  <c r="E783"/>
  <c r="E1051"/>
  <c r="E1068"/>
  <c r="E1150"/>
  <c r="E1238"/>
  <c r="E1281"/>
  <c r="E1566"/>
  <c r="E1749"/>
  <c r="E50"/>
  <c r="E290"/>
  <c r="E59"/>
  <c r="E598"/>
  <c r="E98"/>
  <c r="E547"/>
  <c r="E647"/>
  <c r="E837"/>
  <c r="E979"/>
  <c r="E1032"/>
  <c r="E1163"/>
  <c r="E1367"/>
  <c r="E1551"/>
  <c r="E1849"/>
  <c r="E5"/>
  <c r="E192"/>
  <c r="E338"/>
  <c r="E54"/>
  <c r="E597"/>
  <c r="E775"/>
  <c r="E858"/>
  <c r="E1240"/>
  <c r="E1328"/>
  <c r="E1383"/>
  <c r="E995"/>
  <c r="E1386"/>
  <c r="E651"/>
  <c r="E85"/>
  <c r="E952"/>
  <c r="E1402"/>
  <c r="E425"/>
  <c r="E25"/>
  <c r="E772"/>
  <c r="E986"/>
  <c r="E1170"/>
  <c r="E1237"/>
  <c r="E1409"/>
  <c r="E1457"/>
  <c r="E1684"/>
  <c r="E453"/>
  <c r="E307"/>
  <c r="E504"/>
  <c r="E733"/>
  <c r="E157"/>
  <c r="E405"/>
  <c r="E687"/>
  <c r="E884"/>
  <c r="E989"/>
  <c r="E1128"/>
  <c r="E1292"/>
  <c r="E1647"/>
  <c r="E1776"/>
  <c r="E397"/>
  <c r="E146"/>
  <c r="E119"/>
  <c r="E525"/>
  <c r="E744"/>
  <c r="E110"/>
  <c r="E637"/>
  <c r="E787"/>
  <c r="E1055"/>
  <c r="E1249"/>
  <c r="E1338"/>
  <c r="E1435"/>
  <c r="E1536"/>
  <c r="E1587"/>
  <c r="E1741"/>
  <c r="E1786"/>
  <c r="E69"/>
  <c r="E336"/>
  <c r="E180"/>
  <c r="E292"/>
  <c r="E363"/>
  <c r="E455"/>
  <c r="E111"/>
  <c r="E580"/>
  <c r="E729"/>
  <c r="E901"/>
  <c r="E1709"/>
  <c r="E77"/>
  <c r="E798"/>
  <c r="E1005"/>
  <c r="E1433"/>
  <c r="E1475"/>
  <c r="E1666"/>
  <c r="E457"/>
  <c r="E706"/>
  <c r="E196"/>
  <c r="E459"/>
  <c r="E75"/>
  <c r="E625"/>
  <c r="E1856"/>
  <c r="E831"/>
  <c r="E1321"/>
  <c r="E1499"/>
  <c r="E434"/>
  <c r="E590"/>
  <c r="E845"/>
  <c r="E1187"/>
  <c r="E612"/>
  <c r="E1033"/>
  <c r="E584"/>
  <c r="E451"/>
  <c r="E618"/>
  <c r="E343"/>
  <c r="E1576"/>
  <c r="E939"/>
  <c r="E1112"/>
  <c r="E1220"/>
  <c r="E1569"/>
  <c r="E1623"/>
  <c r="E291"/>
  <c r="E485"/>
  <c r="E863"/>
  <c r="E1059"/>
  <c r="E1211"/>
  <c r="E1583"/>
  <c r="E304"/>
  <c r="E648"/>
  <c r="E30"/>
  <c r="E1829"/>
  <c r="E716"/>
  <c r="E1334"/>
  <c r="E1542"/>
  <c r="E1490"/>
  <c r="E544"/>
  <c r="E284"/>
  <c r="E1156"/>
  <c r="E415"/>
  <c r="E591"/>
  <c r="E794"/>
  <c r="E1179"/>
  <c r="E696"/>
  <c r="E816"/>
  <c r="E1144"/>
  <c r="E1408"/>
  <c r="E1651"/>
  <c r="E346"/>
  <c r="E667"/>
  <c r="E1168"/>
  <c r="E1284"/>
  <c r="E1642"/>
  <c r="E937"/>
  <c r="E314"/>
  <c r="E489"/>
  <c r="E1324"/>
  <c r="E1002"/>
  <c r="E1814"/>
  <c r="E1371"/>
  <c r="E1725"/>
  <c r="E1225"/>
  <c r="E1135"/>
  <c r="E1691"/>
  <c r="E488"/>
  <c r="E1436"/>
  <c r="E1839"/>
  <c r="E161"/>
  <c r="E1358"/>
  <c r="E36"/>
  <c r="E1302"/>
  <c r="E1013"/>
  <c r="E491"/>
  <c r="E349"/>
  <c r="E809"/>
  <c r="E132"/>
  <c r="E652"/>
  <c r="E1580"/>
  <c r="E801"/>
  <c r="E248"/>
  <c r="E1011"/>
  <c r="E1010"/>
  <c r="E1735"/>
  <c r="E505"/>
  <c r="E1300"/>
  <c r="E1784"/>
  <c r="E342"/>
  <c r="E533"/>
  <c r="E714"/>
  <c r="E268"/>
  <c r="E1746"/>
  <c r="E27"/>
  <c r="E450"/>
  <c r="E408"/>
  <c r="E125"/>
  <c r="E815"/>
  <c r="E1339"/>
  <c r="E1562"/>
  <c r="E1605"/>
  <c r="E1680"/>
  <c r="E220"/>
  <c r="E320"/>
  <c r="E1826"/>
  <c r="E572"/>
  <c r="E179"/>
  <c r="E718"/>
  <c r="E241"/>
  <c r="E1479"/>
  <c r="E379"/>
  <c r="E566"/>
  <c r="E414"/>
  <c r="E1312"/>
  <c r="E61"/>
  <c r="E1755"/>
  <c r="E507"/>
  <c r="E972"/>
  <c r="E1710"/>
  <c r="E137"/>
  <c r="E437"/>
  <c r="E666"/>
  <c r="E28"/>
  <c r="E658"/>
  <c r="E905"/>
  <c r="E1765"/>
  <c r="E867"/>
  <c r="E1846"/>
  <c r="E214"/>
  <c r="E67"/>
  <c r="E675"/>
  <c r="E861"/>
  <c r="E1228"/>
  <c r="E1428"/>
  <c r="E402"/>
  <c r="E534"/>
  <c r="E727"/>
  <c r="E52"/>
  <c r="E699"/>
  <c r="E935"/>
  <c r="E206"/>
  <c r="E557"/>
  <c r="E1578"/>
  <c r="E406"/>
  <c r="E672"/>
  <c r="E1609"/>
  <c r="E250"/>
  <c r="E593"/>
  <c r="E1742"/>
  <c r="E33"/>
  <c r="E671"/>
  <c r="E938"/>
  <c r="E1183"/>
  <c r="E184"/>
  <c r="E422"/>
  <c r="E784"/>
  <c r="E1347"/>
  <c r="E1771"/>
  <c r="E369"/>
  <c r="E581"/>
  <c r="E980"/>
  <c r="E1108"/>
  <c r="E1219"/>
  <c r="E1357"/>
  <c r="E1440"/>
  <c r="E1501"/>
  <c r="E1822"/>
  <c r="E296"/>
  <c r="E23"/>
  <c r="E710"/>
  <c r="E513"/>
  <c r="E317"/>
  <c r="E526"/>
  <c r="E874"/>
  <c r="E955"/>
  <c r="E1069"/>
  <c r="E1204"/>
  <c r="E1443"/>
  <c r="E1743"/>
  <c r="E1841"/>
  <c r="E599"/>
  <c r="E109"/>
  <c r="E516"/>
  <c r="E38"/>
  <c r="E94"/>
  <c r="E515"/>
  <c r="E771"/>
  <c r="E977"/>
  <c r="E1173"/>
  <c r="E1318"/>
  <c r="E1379"/>
  <c r="E1528"/>
  <c r="E1544"/>
  <c r="E1640"/>
  <c r="E1772"/>
  <c r="E9"/>
  <c r="E239"/>
  <c r="E722"/>
  <c r="E258"/>
  <c r="E353"/>
  <c r="E390"/>
  <c r="E81"/>
  <c r="E542"/>
  <c r="E657"/>
  <c r="E876"/>
  <c r="E1671"/>
  <c r="E1399"/>
  <c r="E560"/>
  <c r="E940"/>
  <c r="E1171"/>
  <c r="E1468"/>
  <c r="E1602"/>
  <c r="E145"/>
  <c r="E555"/>
  <c r="E141"/>
  <c r="E458"/>
  <c r="E16"/>
  <c r="E600"/>
  <c r="E700"/>
  <c r="E828"/>
  <c r="E1267"/>
  <c r="E1375"/>
  <c r="E280"/>
  <c r="E372"/>
  <c r="E704"/>
  <c r="E1091"/>
  <c r="E1406"/>
  <c r="E501"/>
  <c r="E1720"/>
  <c r="E1427"/>
  <c r="E577"/>
  <c r="E318"/>
  <c r="E1571"/>
  <c r="E432"/>
  <c r="E1083"/>
  <c r="E1201"/>
  <c r="E1272"/>
  <c r="E1621"/>
  <c r="E240"/>
  <c r="E377"/>
  <c r="E673"/>
  <c r="E1045"/>
  <c r="E1210"/>
  <c r="E1534"/>
  <c r="E1750"/>
  <c r="E445"/>
  <c r="E906"/>
  <c r="E1597"/>
  <c r="E636"/>
  <c r="E885"/>
  <c r="E1279"/>
  <c r="E46"/>
  <c r="E1767"/>
  <c r="E865"/>
  <c r="E904"/>
  <c r="E1545"/>
  <c r="E524"/>
  <c r="E80"/>
  <c r="E983"/>
  <c r="E1539"/>
  <c r="E697"/>
  <c r="E1029"/>
  <c r="E1374"/>
  <c r="E1632"/>
  <c r="E330"/>
  <c r="E508"/>
  <c r="E1126"/>
  <c r="E1280"/>
  <c r="E1382"/>
  <c r="E698"/>
  <c r="E1761"/>
  <c r="E60"/>
  <c r="E726"/>
  <c r="E923"/>
  <c r="E1094"/>
  <c r="E686"/>
  <c r="E1084"/>
  <c r="E540"/>
  <c r="E926"/>
  <c r="E1537"/>
  <c r="E21"/>
  <c r="E194"/>
  <c r="E1774"/>
  <c r="E129"/>
  <c r="E1176"/>
  <c r="E1795"/>
  <c r="E1167"/>
  <c r="E106"/>
  <c r="E1825"/>
  <c r="E169"/>
  <c r="E1563"/>
  <c r="E975"/>
  <c r="E82"/>
  <c r="E1261"/>
  <c r="E256"/>
  <c r="E478"/>
  <c r="E1099"/>
  <c r="E769"/>
  <c r="E1476"/>
  <c r="E262"/>
  <c r="E1283"/>
  <c r="E1783"/>
  <c r="E332"/>
  <c r="E112"/>
  <c r="E631"/>
  <c r="E203"/>
  <c r="E1626"/>
  <c r="E1851"/>
  <c r="E426"/>
  <c r="E339"/>
  <c r="E90"/>
  <c r="E368"/>
  <c r="E1301"/>
  <c r="E1529"/>
  <c r="E1591"/>
  <c r="E1661"/>
  <c r="E538"/>
  <c r="E259"/>
  <c r="E711"/>
  <c r="E1048"/>
  <c r="E1467"/>
  <c r="E512"/>
  <c r="E375"/>
  <c r="E374"/>
  <c r="E1513"/>
  <c r="E306"/>
  <c r="E1271"/>
  <c r="E399"/>
  <c r="E255"/>
  <c r="E1355"/>
  <c r="E556"/>
  <c r="E934"/>
  <c r="E1377"/>
  <c r="E1766"/>
  <c r="E361"/>
  <c r="E654"/>
  <c r="E467"/>
  <c r="E545"/>
  <c r="E709"/>
  <c r="E1425"/>
  <c r="E366"/>
  <c r="E1693"/>
  <c r="E178"/>
  <c r="E427"/>
  <c r="E642"/>
  <c r="E811"/>
  <c r="E1140"/>
  <c r="E1411"/>
  <c r="E1779"/>
  <c r="E497"/>
  <c r="E719"/>
  <c r="E205"/>
  <c r="E641"/>
  <c r="E917"/>
  <c r="E1363"/>
  <c r="E265"/>
  <c r="E1564"/>
  <c r="E1782"/>
  <c r="E519"/>
  <c r="E1066"/>
  <c r="E1619"/>
  <c r="E324"/>
  <c r="E721"/>
  <c r="E1259"/>
  <c r="E1646"/>
  <c r="E550"/>
  <c r="E563"/>
  <c r="E846"/>
  <c r="E1025"/>
  <c r="E1175"/>
  <c r="E1340"/>
  <c r="E1413"/>
  <c r="E1466"/>
  <c r="E1740"/>
  <c r="E287"/>
  <c r="E385"/>
  <c r="E520"/>
  <c r="E53"/>
  <c r="E217"/>
  <c r="E40"/>
  <c r="E774"/>
  <c r="E946"/>
  <c r="E999"/>
  <c r="E1136"/>
  <c r="E1297"/>
  <c r="E1736"/>
  <c r="E1790"/>
  <c r="E193"/>
  <c r="E230"/>
  <c r="E495"/>
  <c r="E595"/>
  <c r="E207"/>
  <c r="E114"/>
  <c r="E680"/>
  <c r="E877"/>
  <c r="E1060"/>
  <c r="E1306"/>
  <c r="E1346"/>
  <c r="E1482"/>
  <c r="E1541"/>
  <c r="E1628"/>
  <c r="E1758"/>
  <c r="E1831"/>
  <c r="E71"/>
  <c r="E113"/>
  <c r="E233"/>
  <c r="E323"/>
  <c r="E380"/>
  <c r="E78"/>
  <c r="E535"/>
  <c r="E596"/>
  <c r="E732"/>
  <c r="E1565"/>
  <c r="E991"/>
  <c r="E218"/>
  <c r="E930"/>
  <c r="E1016"/>
  <c r="E1465"/>
  <c r="E1592"/>
  <c r="E448"/>
  <c r="E73"/>
  <c r="E138"/>
  <c r="E413"/>
  <c r="E462"/>
  <c r="E561"/>
  <c r="E691"/>
  <c r="E818"/>
  <c r="E950"/>
  <c r="E1323"/>
  <c r="E1805"/>
  <c r="E747"/>
  <c r="E695"/>
  <c r="E1056"/>
  <c r="E1331"/>
  <c r="E754"/>
  <c r="E1474"/>
  <c r="E1230"/>
  <c r="E475"/>
  <c r="E645"/>
  <c r="E627"/>
  <c r="E959"/>
  <c r="E210"/>
  <c r="E1165"/>
  <c r="E1232"/>
  <c r="E1593"/>
  <c r="E1780"/>
  <c r="E301"/>
  <c r="E384"/>
  <c r="E878"/>
  <c r="E1194"/>
  <c r="E1432"/>
  <c r="E1677"/>
  <c r="E436"/>
  <c r="E786"/>
  <c r="E316"/>
  <c r="E571"/>
  <c r="E741"/>
  <c r="E1652"/>
  <c r="E1768"/>
  <c r="E1561"/>
  <c r="E737"/>
  <c r="E328"/>
  <c r="E1236"/>
  <c r="E264"/>
  <c r="E1509"/>
  <c r="E978"/>
  <c r="E1448"/>
  <c r="E386"/>
  <c r="E953"/>
  <c r="E1193"/>
  <c r="E1439"/>
  <c r="E367"/>
  <c r="E117"/>
  <c r="E1040"/>
  <c r="E1235"/>
  <c r="E1315"/>
  <c r="E244"/>
  <c r="E1134"/>
  <c r="E345"/>
  <c r="E531"/>
  <c r="E889"/>
  <c r="E1004"/>
  <c r="E529"/>
  <c r="E987"/>
  <c r="E252"/>
  <c r="E888"/>
  <c r="E1489"/>
  <c r="E219"/>
  <c r="E694"/>
  <c r="E1760"/>
  <c r="E1859"/>
  <c r="E24"/>
  <c r="E1582"/>
  <c r="E758"/>
  <c r="E1796"/>
  <c r="E337"/>
  <c r="E929"/>
  <c r="E121"/>
  <c r="E781"/>
  <c r="E68"/>
  <c r="E739"/>
  <c r="E143"/>
  <c r="E1180"/>
  <c r="E1668"/>
  <c r="E1305"/>
  <c r="E1130"/>
  <c r="E166"/>
  <c r="E927"/>
  <c r="E1732"/>
  <c r="E172"/>
  <c r="E435"/>
  <c r="E606"/>
  <c r="E755"/>
  <c r="E646"/>
  <c r="E1838"/>
  <c r="E587"/>
  <c r="E149"/>
  <c r="E443"/>
  <c r="E613"/>
  <c r="E1063"/>
  <c r="E1444"/>
  <c r="E1568"/>
  <c r="E1636"/>
  <c r="E120"/>
  <c r="E221"/>
  <c r="E116"/>
  <c r="E734"/>
  <c r="E213"/>
  <c r="E271"/>
  <c r="E1396"/>
  <c r="E160"/>
  <c r="E1511"/>
  <c r="E682"/>
  <c r="E785"/>
  <c r="E1101"/>
  <c r="E1655"/>
  <c r="E18"/>
  <c r="E299"/>
  <c r="E887"/>
  <c r="E1310"/>
  <c r="E1719"/>
  <c r="E275"/>
  <c r="E621"/>
  <c r="E398"/>
  <c r="E523"/>
  <c r="E703"/>
  <c r="E1174"/>
  <c r="E321"/>
  <c r="E1687"/>
  <c r="E74"/>
  <c r="E261"/>
  <c r="E72"/>
  <c r="E788"/>
  <c r="E1038"/>
  <c r="E1293"/>
  <c r="E1507"/>
  <c r="E410"/>
  <c r="E715"/>
  <c r="E155"/>
  <c r="E558"/>
  <c r="E810"/>
  <c r="E1078"/>
  <c r="E238"/>
  <c r="E843"/>
  <c r="E1606"/>
  <c r="E15"/>
  <c r="E856"/>
  <c r="E1714"/>
  <c r="E308"/>
  <c r="E1197"/>
  <c r="E311"/>
  <c r="E56"/>
  <c r="E893"/>
  <c r="E1837"/>
  <c r="E554"/>
  <c r="E957"/>
  <c r="E1263"/>
  <c r="E1454"/>
  <c r="E1581"/>
  <c r="E1756"/>
  <c r="E147"/>
  <c r="E289"/>
  <c r="E574"/>
  <c r="E182"/>
  <c r="E97"/>
  <c r="E1093"/>
  <c r="E609"/>
  <c r="E705"/>
  <c r="E1341"/>
  <c r="E1015"/>
  <c r="E762"/>
  <c r="E766"/>
  <c r="E776"/>
  <c r="E779"/>
  <c r="E789"/>
  <c r="E795"/>
  <c r="E799"/>
  <c r="E806"/>
  <c r="E821"/>
  <c r="E827"/>
  <c r="E836"/>
  <c r="E841"/>
  <c r="E850"/>
  <c r="E859"/>
  <c r="E879"/>
  <c r="E890"/>
  <c r="E899"/>
  <c r="E915"/>
  <c r="E931"/>
  <c r="E943"/>
  <c r="E962"/>
  <c r="E970"/>
  <c r="E985"/>
  <c r="E996"/>
  <c r="E1007"/>
  <c r="E212"/>
  <c r="E315"/>
  <c r="E1497"/>
  <c r="E800"/>
  <c r="E1086"/>
  <c r="E1456"/>
  <c r="E1599"/>
  <c r="E170"/>
  <c r="E298"/>
  <c r="E200"/>
  <c r="E701"/>
  <c r="E730"/>
  <c r="E1138"/>
  <c r="E760"/>
  <c r="E764"/>
  <c r="E777"/>
  <c r="E782"/>
  <c r="E796"/>
  <c r="E805"/>
  <c r="E822"/>
  <c r="E832"/>
  <c r="E842"/>
  <c r="E854"/>
  <c r="E880"/>
  <c r="E894"/>
  <c r="E918"/>
  <c r="E936"/>
  <c r="E967"/>
  <c r="E984"/>
  <c r="E997"/>
  <c r="E1009"/>
  <c r="E1027"/>
  <c r="E1035"/>
  <c r="E1058"/>
  <c r="E1076"/>
  <c r="E1082"/>
  <c r="E1089"/>
  <c r="E1115"/>
  <c r="E1125"/>
  <c r="E1143"/>
  <c r="E1154"/>
  <c r="E1159"/>
  <c r="E1169"/>
  <c r="E1191"/>
  <c r="E1199"/>
  <c r="E1214"/>
  <c r="E1229"/>
  <c r="E1239"/>
  <c r="E1245"/>
  <c r="E1254"/>
  <c r="E1258"/>
  <c r="E1277"/>
  <c r="E1286"/>
  <c r="E1294"/>
  <c r="E1309"/>
  <c r="E1319"/>
  <c r="E1332"/>
  <c r="E1345"/>
  <c r="E1350"/>
  <c r="E1364"/>
  <c r="E1378"/>
  <c r="E1387"/>
  <c r="E1391"/>
  <c r="E1395"/>
  <c r="E1405"/>
  <c r="E1422"/>
  <c r="E1441"/>
  <c r="E1453"/>
  <c r="E1469"/>
  <c r="E1478"/>
  <c r="E1488"/>
  <c r="E1500"/>
  <c r="E1505"/>
  <c r="E1512"/>
  <c r="E1517"/>
  <c r="E1523"/>
  <c r="E1526"/>
  <c r="E1531"/>
  <c r="E1550"/>
  <c r="E1558"/>
  <c r="E1573"/>
  <c r="E1584"/>
  <c r="E1595"/>
  <c r="E1603"/>
  <c r="E1611"/>
  <c r="E1614"/>
  <c r="E1618"/>
  <c r="E1630"/>
  <c r="E1638"/>
  <c r="E1643"/>
  <c r="E1650"/>
  <c r="E1657"/>
  <c r="E1662"/>
  <c r="E1667"/>
  <c r="E1676"/>
  <c r="E1688"/>
  <c r="E1697"/>
  <c r="E1700"/>
  <c r="E1705"/>
  <c r="E1712"/>
  <c r="E1723"/>
  <c r="E1738"/>
  <c r="E1753"/>
  <c r="E1762"/>
  <c r="E1775"/>
  <c r="E1787"/>
  <c r="E1793"/>
  <c r="E1799"/>
  <c r="E1804"/>
  <c r="E1813"/>
  <c r="E1823"/>
  <c r="E1836"/>
  <c r="E1850"/>
  <c r="E1855"/>
  <c r="E1861"/>
  <c r="E378"/>
  <c r="E465"/>
  <c r="E481"/>
  <c r="E162"/>
  <c r="E270"/>
  <c r="E464"/>
  <c r="E20"/>
  <c r="E76"/>
  <c r="E108"/>
  <c r="E569"/>
  <c r="E579"/>
  <c r="E604"/>
  <c r="E692"/>
  <c r="E745"/>
  <c r="E164"/>
  <c r="E235"/>
  <c r="E371"/>
  <c r="E442"/>
  <c r="E96"/>
  <c r="E539"/>
  <c r="E707"/>
  <c r="E735"/>
  <c r="E1255"/>
  <c r="E1608"/>
  <c r="E1438"/>
  <c r="E619"/>
  <c r="E1072"/>
  <c r="E1352"/>
  <c r="E1586"/>
  <c r="E1835"/>
  <c r="E297"/>
  <c r="E670"/>
  <c r="E528"/>
  <c r="E1414"/>
  <c r="E1246"/>
  <c r="E1817"/>
  <c r="E763"/>
  <c r="E773"/>
  <c r="E780"/>
  <c r="E792"/>
  <c r="E804"/>
  <c r="E820"/>
  <c r="E829"/>
  <c r="E839"/>
  <c r="E853"/>
  <c r="E871"/>
  <c r="E892"/>
  <c r="E913"/>
  <c r="E933"/>
  <c r="E961"/>
  <c r="E974"/>
  <c r="E992"/>
  <c r="E1008"/>
  <c r="E1022"/>
  <c r="E1034"/>
  <c r="E1049"/>
  <c r="E1070"/>
  <c r="E1080"/>
  <c r="E1088"/>
  <c r="E1113"/>
  <c r="E1123"/>
  <c r="E1133"/>
  <c r="E1153"/>
  <c r="E1158"/>
  <c r="E1166"/>
  <c r="E1186"/>
  <c r="E1198"/>
  <c r="E1213"/>
  <c r="E1221"/>
  <c r="E1233"/>
  <c r="E1243"/>
  <c r="E1252"/>
  <c r="E1257"/>
  <c r="E1273"/>
  <c r="E1282"/>
  <c r="E1289"/>
  <c r="E1296"/>
  <c r="E1317"/>
  <c r="E1327"/>
  <c r="E1344"/>
  <c r="E1349"/>
  <c r="E1356"/>
  <c r="E1368"/>
  <c r="E1381"/>
  <c r="E1389"/>
  <c r="E1394"/>
  <c r="E1404"/>
  <c r="E1418"/>
  <c r="E1437"/>
  <c r="E1452"/>
  <c r="E1461"/>
  <c r="E1477"/>
  <c r="E1483"/>
  <c r="E1498"/>
  <c r="E1504"/>
  <c r="E1510"/>
  <c r="E1515"/>
  <c r="E1521"/>
  <c r="E1525"/>
  <c r="E1530"/>
  <c r="E1549"/>
  <c r="E1557"/>
  <c r="E1570"/>
  <c r="E1579"/>
  <c r="E1590"/>
  <c r="E1601"/>
  <c r="E1610"/>
  <c r="E1613"/>
  <c r="E1617"/>
  <c r="E1624"/>
  <c r="E1634"/>
  <c r="E1641"/>
  <c r="E1649"/>
  <c r="E1656"/>
  <c r="E1659"/>
  <c r="E1664"/>
  <c r="E1673"/>
  <c r="E1683"/>
  <c r="E1692"/>
  <c r="E1699"/>
  <c r="E1704"/>
  <c r="E1711"/>
  <c r="E1721"/>
  <c r="E1730"/>
  <c r="E1752"/>
  <c r="E1757"/>
  <c r="E1770"/>
  <c r="E1778"/>
  <c r="E1792"/>
  <c r="E1797"/>
  <c r="E1801"/>
  <c r="E1810"/>
  <c r="E1818"/>
  <c r="E1834"/>
  <c r="E1848"/>
  <c r="E1853"/>
  <c r="E1858"/>
  <c r="E340"/>
  <c r="E403"/>
  <c r="E65"/>
  <c r="E144"/>
  <c r="E202"/>
  <c r="E395"/>
  <c r="E10"/>
  <c r="E55"/>
  <c r="E107"/>
  <c r="E568"/>
  <c r="E573"/>
  <c r="E583"/>
  <c r="E615"/>
  <c r="E683"/>
  <c r="E743"/>
  <c r="E644"/>
  <c r="E152"/>
  <c r="E168"/>
  <c r="E190"/>
  <c r="E228"/>
  <c r="E277"/>
  <c r="E300"/>
  <c r="E325"/>
  <c r="E412"/>
  <c r="E433"/>
  <c r="E44"/>
  <c r="E83"/>
  <c r="E87"/>
  <c r="E530"/>
  <c r="E552"/>
  <c r="E689"/>
  <c r="E728"/>
  <c r="E333"/>
  <c r="E62"/>
  <c r="E79"/>
  <c r="E897"/>
  <c r="E1275"/>
  <c r="E1540"/>
  <c r="E1828"/>
  <c r="E173"/>
  <c r="E653"/>
  <c r="E29"/>
  <c r="E1311"/>
  <c r="E393"/>
  <c r="E1769"/>
  <c r="E761"/>
  <c r="E767"/>
  <c r="E778"/>
  <c r="E791"/>
  <c r="E797"/>
  <c r="E807"/>
  <c r="E826"/>
  <c r="E838"/>
  <c r="E848"/>
  <c r="E870"/>
  <c r="E886"/>
  <c r="E908"/>
  <c r="E928"/>
  <c r="E956"/>
  <c r="E968"/>
  <c r="E990"/>
  <c r="E998"/>
  <c r="E1018"/>
  <c r="E1030"/>
  <c r="E1044"/>
  <c r="E1065"/>
  <c r="E1077"/>
  <c r="E1087"/>
  <c r="E1107"/>
  <c r="E1116"/>
  <c r="E1127"/>
  <c r="E1148"/>
  <c r="E1155"/>
  <c r="E1164"/>
  <c r="E1185"/>
  <c r="E1196"/>
  <c r="E1206"/>
  <c r="E1217"/>
  <c r="E1231"/>
  <c r="E1241"/>
  <c r="E1250"/>
  <c r="E1256"/>
  <c r="E1266"/>
  <c r="E1278"/>
  <c r="E1287"/>
  <c r="E1295"/>
  <c r="E1314"/>
  <c r="E1326"/>
  <c r="E1337"/>
  <c r="E1348"/>
  <c r="E1353"/>
  <c r="E1366"/>
  <c r="E1380"/>
  <c r="E1388"/>
  <c r="E1393"/>
  <c r="E1403"/>
  <c r="E1412"/>
  <c r="E1423"/>
  <c r="E1442"/>
  <c r="E1455"/>
  <c r="E1472"/>
  <c r="E1480"/>
  <c r="E1493"/>
  <c r="E1503"/>
  <c r="E1506"/>
  <c r="E1514"/>
  <c r="E1520"/>
  <c r="E1524"/>
  <c r="E1527"/>
  <c r="E1538"/>
  <c r="E1554"/>
  <c r="E1567"/>
  <c r="E1574"/>
  <c r="E1589"/>
  <c r="E1596"/>
  <c r="E1604"/>
  <c r="E1612"/>
  <c r="E1615"/>
  <c r="E1620"/>
  <c r="E1631"/>
  <c r="E1639"/>
  <c r="E1648"/>
  <c r="E1653"/>
  <c r="E1658"/>
  <c r="E1663"/>
  <c r="E1670"/>
  <c r="E1682"/>
  <c r="E1689"/>
  <c r="E1698"/>
  <c r="E1701"/>
  <c r="E1706"/>
  <c r="E1713"/>
  <c r="E1724"/>
  <c r="E1745"/>
  <c r="E1754"/>
  <c r="E1764"/>
  <c r="E1777"/>
  <c r="E1791"/>
  <c r="E1794"/>
  <c r="E1800"/>
  <c r="E1808"/>
  <c r="E1815"/>
  <c r="E1832"/>
  <c r="E1844"/>
  <c r="E1852"/>
  <c r="E1857"/>
  <c r="E335"/>
  <c r="E394"/>
  <c r="E43"/>
  <c r="E136"/>
  <c r="E163"/>
  <c r="E293"/>
  <c r="E470"/>
  <c r="E41"/>
  <c r="E95"/>
  <c r="E553"/>
  <c r="E570"/>
  <c r="E582"/>
  <c r="E610"/>
  <c r="E639"/>
  <c r="E738"/>
  <c r="E748"/>
  <c r="E135"/>
  <c r="E165"/>
  <c r="E189"/>
  <c r="E225"/>
  <c r="E236"/>
  <c r="E295"/>
  <c r="E313"/>
  <c r="E388"/>
  <c r="E429"/>
  <c r="E11"/>
  <c r="E70"/>
  <c r="E86"/>
  <c r="E99"/>
  <c r="E527"/>
  <c r="E551"/>
  <c r="E633"/>
  <c r="E679"/>
  <c r="E713"/>
  <c r="E724"/>
  <c r="E740"/>
  <c r="E617"/>
  <c r="E131"/>
  <c r="E187"/>
  <c r="E224"/>
  <c r="E288"/>
  <c r="E309"/>
  <c r="E423"/>
  <c r="E45"/>
  <c r="E84"/>
  <c r="E511"/>
  <c r="E576"/>
  <c r="E676"/>
  <c r="E723"/>
  <c r="E476"/>
  <c r="E102"/>
  <c r="E649"/>
  <c r="E717"/>
  <c r="E752"/>
</calcChain>
</file>

<file path=xl/sharedStrings.xml><?xml version="1.0" encoding="utf-8"?>
<sst xmlns="http://schemas.openxmlformats.org/spreadsheetml/2006/main" count="34380" uniqueCount="4035">
  <si>
    <t>&lt; 15 minutos</t>
  </si>
  <si>
    <t>Coche o moto exclusivamente</t>
  </si>
  <si>
    <t>Sólo bici o camina</t>
  </si>
  <si>
    <t>Transporte público</t>
  </si>
  <si>
    <t xml:space="preserve">SI </t>
  </si>
  <si>
    <t xml:space="preserve">Coche o moto exclusivamente </t>
  </si>
  <si>
    <t>Sólo bici o andando</t>
  </si>
  <si>
    <t xml:space="preserve">Salí del Hospital de la misma forma que llegué </t>
  </si>
  <si>
    <t>31-60 minutos</t>
  </si>
  <si>
    <t>&lt; 5 minutos</t>
  </si>
  <si>
    <t>Coche conductor</t>
  </si>
  <si>
    <t>Libre dentro del recinto hospitalario</t>
  </si>
  <si>
    <t>6-10 minutos</t>
  </si>
  <si>
    <t>No tengo alternativa en transporte público</t>
  </si>
  <si>
    <t>No hay servicio adecuado</t>
  </si>
  <si>
    <t>El viaje es muy largo</t>
  </si>
  <si>
    <t>11-20 euros</t>
  </si>
  <si>
    <t>Mujer</t>
  </si>
  <si>
    <t>hermanos villalonga,12</t>
  </si>
  <si>
    <t>valencia</t>
  </si>
  <si>
    <t>Nueva Fe</t>
  </si>
  <si>
    <t xml:space="preserve">Personal Facultativo    </t>
  </si>
  <si>
    <t>Turno fijo</t>
  </si>
  <si>
    <t>Leve</t>
  </si>
  <si>
    <t>Incrementar la red y frecuenza del servicio público (autobús)</t>
  </si>
  <si>
    <t>16-30 minutos</t>
  </si>
  <si>
    <t>Coche acompañante</t>
  </si>
  <si>
    <t>Libre en la calle fuera recinto hospitalario</t>
  </si>
  <si>
    <t xml:space="preserve">Otro (especificar): </t>
  </si>
  <si>
    <t>Otro (por favor, especifique)</t>
  </si>
  <si>
    <t>Baja frecuencia de paso y tardo mucho tiempo</t>
  </si>
  <si>
    <t>No tengo bici propia</t>
  </si>
  <si>
    <t>6-10 euros</t>
  </si>
  <si>
    <t>5-10 minutos</t>
  </si>
  <si>
    <t>Bus urbano (Metrorbital)</t>
  </si>
  <si>
    <t xml:space="preserve">NO </t>
  </si>
  <si>
    <t>No se puede aparcar</t>
  </si>
  <si>
    <t>Es peligroso</t>
  </si>
  <si>
    <t>Bus urbano (EMT)</t>
  </si>
  <si>
    <t>bono bus</t>
  </si>
  <si>
    <t>El coche es caro</t>
  </si>
  <si>
    <t xml:space="preserve">Transporte público </t>
  </si>
  <si>
    <t>RICARDO MICO Nº6</t>
  </si>
  <si>
    <t>VALENCIA</t>
  </si>
  <si>
    <t xml:space="preserve">Diplomad@s en Enfermería  </t>
  </si>
  <si>
    <t>8 HORAS</t>
  </si>
  <si>
    <t>15 HORAS</t>
  </si>
  <si>
    <t>Incidente</t>
  </si>
  <si>
    <t>DESDE UNA HORA ANTES HASTA UNA HORA DESPUES DE LOS HORARIOS DE TRABAJO AUMENTAR LA FRECUENCIA DE PASO DE LAS LINEAS Y REVISAR EL RECORRIDO DE LAS MISMAS PUES LA LINEA Nº 8 PARECE EL BUS TURISTICO</t>
  </si>
  <si>
    <t>&gt; 15 minutos</t>
  </si>
  <si>
    <t>vivo fuera de Valencia</t>
  </si>
  <si>
    <t>c/ Planells 54</t>
  </si>
  <si>
    <t>Silla</t>
  </si>
  <si>
    <t>Turno de guardias</t>
  </si>
  <si>
    <t>Transporte público adecuado (itinerarios más cortos, mayor frecuencia de paso).La alternativa de un autobús exclusivo para trabajadores me parece óptima (los horarios del bus y del trabajo se ajustarían muy bien)</t>
  </si>
  <si>
    <t>1-5 minutos</t>
  </si>
  <si>
    <t>C/Cienfuegos,10</t>
  </si>
  <si>
    <t>Valencia</t>
  </si>
  <si>
    <t xml:space="preserve">Creo que se podrían incluir lineas de autobus que hicieran recorridos más cortos,abarcando zonas que no estén ya cubiertas,evitando trasbordos,para que no se eternice el recorrido del hospital al domicilio y viceversa. </t>
  </si>
  <si>
    <t>Es más rápido</t>
  </si>
  <si>
    <t>Tardo mucho tiempo</t>
  </si>
  <si>
    <t>0-5 euros</t>
  </si>
  <si>
    <t>av juan xxiii,13</t>
  </si>
  <si>
    <t>Personal de Administración, Gestión y Servicios Generales</t>
  </si>
  <si>
    <t>con un autobús que recoja gratuitamente a los trabajadores, ya que el domicilio se encuentra cerca de la fe campanar, y ahora estamos muy lejos. con el autobús público 64 que es el que hace el recorrido se tarda 45minutos en volver a casa... mucho, por eso deje de coger el autobus y ya solo uso el coche. graciasen la otra fe iba a trabajar andando y gratis claro.</t>
  </si>
  <si>
    <t>Hombre</t>
  </si>
  <si>
    <t>José Mª de haro 14</t>
  </si>
  <si>
    <t>MetroAutobuses de empresa</t>
  </si>
  <si>
    <t>metrorbital</t>
  </si>
  <si>
    <t>bono 10 mobilis</t>
  </si>
  <si>
    <t>es más barato y comodo</t>
  </si>
  <si>
    <t>pereza</t>
  </si>
  <si>
    <t>3 de abril de 1979, 10</t>
  </si>
  <si>
    <t>Aumentar la frecuencia de paso del metrorbital en las horas de entrada y salida, para evitar quedarse sin poder subir. En este momento pasa cada 20 minutos aprox.</t>
  </si>
  <si>
    <t>Bonobus</t>
  </si>
  <si>
    <t>Valenbisi</t>
  </si>
  <si>
    <t>Abonado</t>
  </si>
  <si>
    <t>c. Eolo, 18</t>
  </si>
  <si>
    <t>8h</t>
  </si>
  <si>
    <t>15h</t>
  </si>
  <si>
    <t>Algunas líneas de autobus hacen un recorrido demasiado largo, además hay pocas</t>
  </si>
  <si>
    <t>Parking abonado superficie</t>
  </si>
  <si>
    <t>Es más cómodo</t>
  </si>
  <si>
    <t>Es caro</t>
  </si>
  <si>
    <t>problemas fisicos</t>
  </si>
  <si>
    <t>si dispuesto</t>
  </si>
  <si>
    <t>no dispuesto</t>
  </si>
  <si>
    <t>bonobús</t>
  </si>
  <si>
    <t>11-15 minutos</t>
  </si>
  <si>
    <t>Domicilio fuera de Valencia</t>
  </si>
  <si>
    <t>21-30 euros</t>
  </si>
  <si>
    <t xml:space="preserve">Enebro, 3 </t>
  </si>
  <si>
    <t>CHIVA</t>
  </si>
  <si>
    <t>Personal Técnico</t>
  </si>
  <si>
    <t>Que den opción a alquilar plaza de parking, aunque se pague 70?</t>
  </si>
  <si>
    <t>NO SE ANDAR EN BICI</t>
  </si>
  <si>
    <t>Santa Genoveva Torres nº30</t>
  </si>
  <si>
    <t>08 horas</t>
  </si>
  <si>
    <t>15 horas</t>
  </si>
  <si>
    <t>LÍNEA DE METRO HASTA EL HOSPITAL.Mejorar el transporte desde la zona norte de la ciudad, totalmente incomunicada por transporte públíco (el Metrorbital excluye esta zona).Habilitar más semáforos para peatones desde la zona opuesta del bulevar dónde hay aparcados muchísimos coches. Sólo existe uno enfrente de la torre de administración, el siguiente está en la rotonda de los anzuelos con lo que hay que andar en ocasiones más de un Km. hasta el trabajo (entre ída al semáforo y vuelta)o cruzar por el medio del bulevar.Aumentar el nº de plazas de aparcamiento disponibles en el hospital (sería mejor que no hubiera POCAS plazas a SOLO 22 euros y hubiera MÁS plazas a un precio algo superior pero sin llegar a los 69 y pico actuales)</t>
  </si>
  <si>
    <t>CALLEJÓN DE SUAY, 13</t>
  </si>
  <si>
    <t>Residentes en Formación</t>
  </si>
  <si>
    <t>Sería deseable que hubiera una línea de metro cerca.Parking de bicis techado, vigilado para los turnos nocturnos</t>
  </si>
  <si>
    <t>&gt; 60 minutos</t>
  </si>
  <si>
    <t>Renfe Cercanías</t>
  </si>
  <si>
    <t>Gandia - VLC-F.S.Luis</t>
  </si>
  <si>
    <t>mensual</t>
  </si>
  <si>
    <t>moivo ecologista</t>
  </si>
  <si>
    <t>Avgda. de la Mar, 38</t>
  </si>
  <si>
    <t>Gandia</t>
  </si>
  <si>
    <t>Aumentando la frecuencia de trenes de Rodalia entre Font de Sant LLuís - Valencia de 14:00 a 15:00</t>
  </si>
  <si>
    <t>PARTICULAR</t>
  </si>
  <si>
    <t>C6</t>
  </si>
  <si>
    <t>BONO MENSUAL</t>
  </si>
  <si>
    <t>NO SE IR EN BICI</t>
  </si>
  <si>
    <t>PLAZA CONSTITUCION 22</t>
  </si>
  <si>
    <t>MASSAMAGRELL</t>
  </si>
  <si>
    <t xml:space="preserve">EN MI CASO PONDRIA MAS TRENES DE CERCANIAS Y LA SALIDAD DE LA ESTACION MAS CERCA DEL HOSPITAL, PUES NO HAY LUCES EN EL TRAYECTO. </t>
  </si>
  <si>
    <t>bonobus</t>
  </si>
  <si>
    <t>c/acacias nº 10 7</t>
  </si>
  <si>
    <t>Auxiliares de Enfermería</t>
  </si>
  <si>
    <t>que el autobus fuera mas directo y con menos paradas, pues tarda mucho</t>
  </si>
  <si>
    <t>bono transbordo</t>
  </si>
  <si>
    <t>Metrorbital</t>
  </si>
  <si>
    <t>Bono transbordo</t>
  </si>
  <si>
    <t>No se puede aparcar+ecología</t>
  </si>
  <si>
    <t>No hay Valenbisi donde vivo (Mislata)</t>
  </si>
  <si>
    <t>C/Vicente Salvatierra, 9</t>
  </si>
  <si>
    <t>Mislata</t>
  </si>
  <si>
    <t>Personal no Sanitario (cocinas,  limpieza, parking, seguridad)</t>
  </si>
  <si>
    <t>Aumentar la frecuencia de paso del Metrorbital es básico. Además en mi caso, sería muy importante que hubiera Valenbisi al menos hasta el final de la Av del Cid.</t>
  </si>
  <si>
    <t>Otro(por favor, especifique)</t>
  </si>
  <si>
    <t>vivo en un pueblo</t>
  </si>
  <si>
    <t>Bus interurbano (Metrobus)</t>
  </si>
  <si>
    <t>emt</t>
  </si>
  <si>
    <t>No tengo carnet de conducir</t>
  </si>
  <si>
    <t>bus emt</t>
  </si>
  <si>
    <t>Problemas de salud</t>
  </si>
  <si>
    <t>Monestir de Poblet 24 p 8</t>
  </si>
  <si>
    <t>8 h</t>
  </si>
  <si>
    <t>14,30 h</t>
  </si>
  <si>
    <t>Aumentando la frecuencia en horas punta. Un apunte:¿como puedo indicar que no he tenido ningun incidente?No existe la opción NO</t>
  </si>
  <si>
    <t>EMT</t>
  </si>
  <si>
    <t>no tengo edad</t>
  </si>
  <si>
    <t>Parking abonado subterráneo</t>
  </si>
  <si>
    <t>Venimos dos personas en el coche. Además no hay carril bici adecuado.</t>
  </si>
  <si>
    <t>Poeta Artola 29</t>
  </si>
  <si>
    <t>Aumentando mucho más la frecuencia de los autobuses en las horas de entrada y salida. Implantando el metro hasta el hospital.Diseñando carriles bici seguros.</t>
  </si>
  <si>
    <t>La Cañada</t>
  </si>
  <si>
    <t>Paterna</t>
  </si>
  <si>
    <t>Línea de metro.Cuando exista, sin necesidad de transbordos.Autobuses más directos, sin rodeos, y más frecuentes</t>
  </si>
  <si>
    <t>bono</t>
  </si>
  <si>
    <t>No dispongo de coche</t>
  </si>
  <si>
    <t xml:space="preserve">no se ir en bici </t>
  </si>
  <si>
    <t>Baja frecuencia de paso</t>
  </si>
  <si>
    <t xml:space="preserve">Excesivo calor </t>
  </si>
  <si>
    <t>Bus urbano EMT</t>
  </si>
  <si>
    <t>No se y el viaje es muy largo</t>
  </si>
  <si>
    <t>Plazxa Actor Antonio Valero 1</t>
  </si>
  <si>
    <t>Burjassot</t>
  </si>
  <si>
    <t>Incluyendo metro</t>
  </si>
  <si>
    <t>bus</t>
  </si>
  <si>
    <t>Hay mucho tráfico</t>
  </si>
  <si>
    <t xml:space="preserve">Calle Benasal, 2 </t>
  </si>
  <si>
    <t>Aumentando el servicio de transporte público desde todas las zonas de la ciudad. Aumentando la frecuencia de paso del Metrorbital a las horas de entrada y salida del personal.</t>
  </si>
  <si>
    <t>cercanias Gandia</t>
  </si>
  <si>
    <t>abono mensual</t>
  </si>
  <si>
    <t>cercanías Castellón</t>
  </si>
  <si>
    <t>Es caro aparcar</t>
  </si>
  <si>
    <t>Cantante Vendrell,22</t>
  </si>
  <si>
    <t>Sueca</t>
  </si>
  <si>
    <t>Antigua Fe</t>
  </si>
  <si>
    <t>podrían aumentar la frecuencia de cercanías o habilitar una parada cerca del cercanías de Gandía antes de entrar en la estación del Norte.</t>
  </si>
  <si>
    <t>No hay carril bici o está en mal estado</t>
  </si>
  <si>
    <t>C/ Padre Fullana 4</t>
  </si>
  <si>
    <t>Deberían pasar los autobuses con mayor frecuencia.</t>
  </si>
  <si>
    <t>?</t>
  </si>
  <si>
    <t>??</t>
  </si>
  <si>
    <t>calle Alboraya, 16</t>
  </si>
  <si>
    <t>Aumentar lineas de autobuses y la frecuencia de los mismos</t>
  </si>
  <si>
    <t>coche en taller</t>
  </si>
  <si>
    <t>pintor s abril 19</t>
  </si>
  <si>
    <t>mayor frecuencia de autobuses (línea 8)</t>
  </si>
  <si>
    <t>buñol</t>
  </si>
  <si>
    <t>Turno rodado</t>
  </si>
  <si>
    <t>habilitando un servicio exclusivo para trabajadores del hospital</t>
  </si>
  <si>
    <t>Metro/tranvía</t>
  </si>
  <si>
    <t>AB</t>
  </si>
  <si>
    <t>BONO TRASBORDO</t>
  </si>
  <si>
    <t>CALLE CONCORDIA 10-16</t>
  </si>
  <si>
    <t>QUART DE POBLET</t>
  </si>
  <si>
    <t>poniendo mas lineas de autobus urbanos</t>
  </si>
  <si>
    <t>por robo</t>
  </si>
  <si>
    <t xml:space="preserve">cardenal benlloch 35 </t>
  </si>
  <si>
    <t>mislata</t>
  </si>
  <si>
    <t xml:space="preserve">aumentando oferta y recorrido de transporte publico, </t>
  </si>
  <si>
    <t>coche propio</t>
  </si>
  <si>
    <t>coche</t>
  </si>
  <si>
    <t>depende del turno es dificil aparcar y el aparcamiento es caro</t>
  </si>
  <si>
    <t>hay mucho trafico y hay poco trozo del carril bici</t>
  </si>
  <si>
    <t>Juan LLorens Nº 3</t>
  </si>
  <si>
    <t>22h</t>
  </si>
  <si>
    <t xml:space="preserve">  que los horarios tengan una continuidad  ,cuando tienes turno de tardes , cuando sales (22H) los autobuses cada diá bienen y salen a una hora distinta y el ultimo sale a las22,30h más o menos</t>
  </si>
  <si>
    <t>metro</t>
  </si>
  <si>
    <t>LHorta 33</t>
  </si>
  <si>
    <t>torrent</t>
  </si>
  <si>
    <t>una linea directa desde torrent</t>
  </si>
  <si>
    <t>Estacion autobuses - nuevo hospital la fe</t>
  </si>
  <si>
    <t>avenida burjasot</t>
  </si>
  <si>
    <t>El 8 da una vuelta tremenda por el centro si se evitara esa vuelta y fuera más directo al NHF en 20 minutos llegariamos</t>
  </si>
  <si>
    <t>c6</t>
  </si>
  <si>
    <t>C/ Mestre serrano</t>
  </si>
  <si>
    <t>benifairó de les valls</t>
  </si>
  <si>
    <t>Valenbici de la estación renfe a el hospital.</t>
  </si>
  <si>
    <t>L'ELIANA</t>
  </si>
  <si>
    <t>unica</t>
  </si>
  <si>
    <t>ninguna</t>
  </si>
  <si>
    <t>c/fornoles, 1</t>
  </si>
  <si>
    <t>8 horas</t>
  </si>
  <si>
    <t>LINEA DE METRO. Autobuses de empresa.</t>
  </si>
  <si>
    <t xml:space="preserve">Paradas alejadas </t>
  </si>
  <si>
    <t>C/ Constitución, 72</t>
  </si>
  <si>
    <t>Godella</t>
  </si>
  <si>
    <t>Transporte empresa</t>
  </si>
  <si>
    <t>c/Marina Baixa nº 5</t>
  </si>
  <si>
    <t>Ofertando más plazas de garaje para los profesionales a un precio razonable</t>
  </si>
  <si>
    <t>95 y 64</t>
  </si>
  <si>
    <t>Pago Parking en casa</t>
  </si>
  <si>
    <t>64 y 80</t>
  </si>
  <si>
    <t>Marques de Montortal</t>
  </si>
  <si>
    <t>facilitando el aparcamiento</t>
  </si>
  <si>
    <t>c/Transatlantico nº 5</t>
  </si>
  <si>
    <t>Transporte exclusivo trabajadores desde la Fe antigua</t>
  </si>
  <si>
    <t>Pintor Genaro Lahuerta, 27</t>
  </si>
  <si>
    <t xml:space="preserve">Acortando el trayecto de los autobuses que salen de la zona Campanar etc no entrando por todas las calles de Malilla. Un autobus mas directo para unir el departamento de salud 7 directo a la Fe nueva.  Ampliar las plazas de aparcamiento para los trabajadores y para los que nos hemos quedado en la Fe vieja y hacemos guardias en la nueva facilitarnos por servicios (solo quedamos 3 ) una plaza para la guardia   </t>
  </si>
  <si>
    <t>Bono bus</t>
  </si>
  <si>
    <t xml:space="preserve"> bus godella</t>
  </si>
  <si>
    <t>autobus urbano godella</t>
  </si>
  <si>
    <t>es gratis</t>
  </si>
  <si>
    <t>linea 1</t>
  </si>
  <si>
    <t>bonometro</t>
  </si>
  <si>
    <t>64 o metrorbital</t>
  </si>
  <si>
    <t>bonobus EMT/ bonorobital</t>
  </si>
  <si>
    <t>guillem tatay 19.10</t>
  </si>
  <si>
    <t>godella</t>
  </si>
  <si>
    <t>Ampliacion de autobuses y metros a las horas de entrada y salida de los turnos.Con un titulo de transporte unico mas barato.</t>
  </si>
  <si>
    <t>BONO- BUS</t>
  </si>
  <si>
    <t>NO SE IR</t>
  </si>
  <si>
    <t>ENGUERA, 37</t>
  </si>
  <si>
    <t>15h 00m</t>
  </si>
  <si>
    <t>Que la linea nº 73 que termina en San Isidro se prolongue hasta el nuevo hospital ó que pongan una nueva linea que de asistencia a la zona Oeste.(Avda. Cid, Archiduque Carlos,Tres Forques ETC.)</t>
  </si>
  <si>
    <t>San Antonio, 18</t>
  </si>
  <si>
    <t>Ampliar horarios del transporte público existente, itinerarios alternativos</t>
  </si>
  <si>
    <t>nada</t>
  </si>
  <si>
    <t>natralista arevalo baca n3</t>
  </si>
  <si>
    <t>15horas</t>
  </si>
  <si>
    <t>puesta en marcha del metro,hasta ese momento que el metroorbital tenga más lineas y que el autobus 8 tenga más servicio y que al llegar al barrio de Malilla vaya más directo, por la avenida ausias march</t>
  </si>
  <si>
    <t>Moto</t>
  </si>
  <si>
    <t>No conozco el servicio</t>
  </si>
  <si>
    <t>Voy cargado</t>
  </si>
  <si>
    <t>VICENTE RIOS ENRIQUE-6</t>
  </si>
  <si>
    <t>CON PONER TRANSPORTE GRATUITO PARA TRABAJADORES YA ESTARIA MEJORADO</t>
  </si>
  <si>
    <t>mETROORBITAL</t>
  </si>
  <si>
    <t>METROORBITAL</t>
  </si>
  <si>
    <t>TODAS LAS ANTERIORES</t>
  </si>
  <si>
    <t>AUTOPISTA AVENIDA DEL SALER  NUMERO 8</t>
  </si>
  <si>
    <t xml:space="preserve">VALENCIA </t>
  </si>
  <si>
    <t>AUMENTANDO LAS PLAZAS DE APARCAMIENTO PARA EL PERSONAL QUE TRABAJA EN EL HOSPITALAUMENTAR LAS LINEAS DE TRASPORTE PUBLICO Y LA FRECUENCIA DEL METROORBITAL (PASA CADA 15 -20 MIN...ES MUY DEMORADO)</t>
  </si>
  <si>
    <t>Emt</t>
  </si>
  <si>
    <t>ya pago parking en casa</t>
  </si>
  <si>
    <t>guardia civil,21</t>
  </si>
  <si>
    <t>15,30</t>
  </si>
  <si>
    <t>poniendo una linea de autobuses en la que no se hiciera transbordo,y de paso frecuente,en transporte publico,cuesta una hora llegar a La Fe Malilla.</t>
  </si>
  <si>
    <t>cercanias valencia-castellon</t>
  </si>
  <si>
    <t>bono mensual</t>
  </si>
  <si>
    <t>METRORBITAL</t>
  </si>
  <si>
    <t>BONO BUS</t>
  </si>
  <si>
    <t>LA FLORISTA 93</t>
  </si>
  <si>
    <t xml:space="preserve"> QUE EL HORARIO SEA MAS FRECUENTE</t>
  </si>
  <si>
    <t>por mi edad</t>
  </si>
  <si>
    <t>voy en bus</t>
  </si>
  <si>
    <t>particular</t>
  </si>
  <si>
    <t>castellón -valencia</t>
  </si>
  <si>
    <t>C/ SANTOS JUSTO Y PASTOR 25 PTA 4</t>
  </si>
  <si>
    <t>MANISES</t>
  </si>
  <si>
    <t>8 H</t>
  </si>
  <si>
    <t>15 H</t>
  </si>
  <si>
    <t>SIENDO BASTANTE MÁS ECONÓMICO EL TRANSPORTE PÚBLICO.UNA LÍNEA DE METRO O TRANVÍA DIRECTO.CON LA COMBINACIÓN QUE HAY HOY EN DÍA DESDE MANISES ME CUESTA CASI 40 MINUTOS Y 50 EUROS (CON SUS CORRESPONDIENTES ESPERAS Y TRANSBORDOS). EN COCHE 15 MINUTOS Y 35 EUROS. LA DIFERENCIA ES CLARA. UN TRANSPORTE PÚBLICO MÁS BARATO, MÁS RÁPIDO Y DIRECTO EVITARÍA, CASI CON TODA PROBABILIDAD UN 50% DE COCHES MENOS.</t>
  </si>
  <si>
    <t>bus urbano EMT</t>
  </si>
  <si>
    <t>quart 51</t>
  </si>
  <si>
    <t>Aumentando la frecuencia de paso de los autobuses, aumentando líneas por si te desplazas desde otros lugares de Valencia, METRO</t>
  </si>
  <si>
    <t>Todas las anteriores</t>
  </si>
  <si>
    <t>Ernest lluch</t>
  </si>
  <si>
    <t>Rocafort</t>
  </si>
  <si>
    <t>Metro, Bus con más frecuencia y con varias líneas (como los buses de los colegios privados)</t>
  </si>
  <si>
    <t>Bono 10</t>
  </si>
  <si>
    <t>Blasco Ibañez</t>
  </si>
  <si>
    <t xml:space="preserve">Aumentando la frecuencia de paso de la línea metrorbital y creando mayor conexión entre las distintas líneas de metro y autobús. </t>
  </si>
  <si>
    <t>no se ir en bici</t>
  </si>
  <si>
    <t>av constitucion 12</t>
  </si>
  <si>
    <t>lo más importante es el tiempo. si no se aproxima al tiempo que cuesta llegar en vehículo propio no me interesa</t>
  </si>
  <si>
    <t>Servicio incómodo</t>
  </si>
  <si>
    <t>J Roig</t>
  </si>
  <si>
    <t>BUS EXPRES</t>
  </si>
  <si>
    <t>NO APARCO,ME LLEVAN</t>
  </si>
  <si>
    <t>SI LO UTILIZO A LA VUELTA A CASA</t>
  </si>
  <si>
    <t>64 YMETRORBITAL</t>
  </si>
  <si>
    <t>64 Y METRORBITAL</t>
  </si>
  <si>
    <t xml:space="preserve">NO APARCO </t>
  </si>
  <si>
    <t>MAESTRO RODRIGO 105</t>
  </si>
  <si>
    <t>15h30´</t>
  </si>
  <si>
    <t>PARASOLES EN LAS PARADAS DE METRORBITAL .YA QUE A LAS 15h SI TIENES QUE ESTAR ESPERANDO UN RATO TE QUEMAS DEL SOL,ADEMAS DE MEJORAR LA FRECUENCIA</t>
  </si>
  <si>
    <t>SI</t>
  </si>
  <si>
    <t>Av. Dr. Peset Aleixandre, nº 149</t>
  </si>
  <si>
    <t>Mejoraría con línea de metro o tranvía que conexione las ya existentes, por ejemplo en mi caso que una la línea del metro 1 con el nuevo hospital mediante metro o tranvía. También se puede mejorar aumentando la frecuencia y la capacidad de los autobuses por ejemplo en micaso la línea 64 tarda alrededor de una hora por trayecto y el autobús de la emt no tiene fuelle" como por ejemplo el de la línea 90 que le da más capacidad sobre todo en horas punta. También mejoraría con una red completa y segura de carril bici, por ejemplo conexinando el carril bici a traves del rio o sea haciendo carril bici del hospital al rio y de las distintas zonas de procedencia con el rio, ya que por el margen del rio se adelanta bastante y es seguro"</t>
  </si>
  <si>
    <t>propio</t>
  </si>
  <si>
    <t>COCHE</t>
  </si>
  <si>
    <t>BONOBUS</t>
  </si>
  <si>
    <t>Calle Lepanto nº11</t>
  </si>
  <si>
    <t>TAVERNES BLANQUES</t>
  </si>
  <si>
    <t xml:space="preserve"> LA ZONA NORTE DE VALENCIA NO TIENE BUEN ACCESO AL HOSPITAL LA NUEVA FE, SE NECESITA UNA LÍNEA DE METRO Y TAMBIEN UNA BUENA REESTRUCTURACIÓN DE OTRAS LÍNEAS DE LA EMT QUE PODRÍAN LLEGAR HASTA ALLÍ COMO POR EJEMPLO LA LÍNEA  6 QUE DARÍA SERVICIO A LOS USUARIOS DE TORREFIEL</t>
  </si>
  <si>
    <t>no</t>
  </si>
  <si>
    <t>si</t>
  </si>
  <si>
    <t>garaje particular</t>
  </si>
  <si>
    <t>joaquin orero</t>
  </si>
  <si>
    <t>xirivella</t>
  </si>
  <si>
    <t>Menendez Pidal,</t>
  </si>
  <si>
    <t>Ampliación de servicio de Metrorbital com más capacidad en horas punta y cercanía al antiguo Hospital La Fe en cuyo entorno vive una gran cantidad de trabajadores.Ampliación Servicio de Autobuses con menos paradas (el 8 tarda UNA HORA en unir La Fe Campanar y Bulever Sur)</t>
  </si>
  <si>
    <t>avd Puerto</t>
  </si>
  <si>
    <t>16,30h</t>
  </si>
  <si>
    <t>mnejorar erl transporte publico, mas frecuencia de paso, nuevas lineas( no prolongacion de las existentes )mayor frecuencia de paso etc...y mejorar el carril bici</t>
  </si>
  <si>
    <t>Castellón</t>
  </si>
  <si>
    <t xml:space="preserve">calle san juan bosco </t>
  </si>
  <si>
    <t>mas servicio,mas lineas</t>
  </si>
  <si>
    <t>calle san miguel</t>
  </si>
  <si>
    <t>mas frecuencia de paso y titulos multitransporte.</t>
  </si>
  <si>
    <t>no entiendo que preguntan</t>
  </si>
  <si>
    <t xml:space="preserve">exiten transportes publicos </t>
  </si>
  <si>
    <t>se suda en verano</t>
  </si>
  <si>
    <t>En SAnz</t>
  </si>
  <si>
    <t>mas lineas de autobusmas vehiculos en las lineas</t>
  </si>
  <si>
    <t>C/Milagrosa 20</t>
  </si>
  <si>
    <t>Alboraya</t>
  </si>
  <si>
    <t>a veces vengo en bici</t>
  </si>
  <si>
    <t>5, lo utilizo ocasionalmente</t>
  </si>
  <si>
    <t>1, imposible por lejanía</t>
  </si>
  <si>
    <t>Plaza Armada Española 1, 9</t>
  </si>
  <si>
    <t>15.25h</t>
  </si>
  <si>
    <t>Metro orbital con recorrido más largo,saliendo desde Avda Taronjers ya que es el único medio de transporte que me acopla.</t>
  </si>
  <si>
    <t>linea 3</t>
  </si>
  <si>
    <t>AB BONO MENSUAL METRO/BUS</t>
  </si>
  <si>
    <t>BONO MENSUAL METRO/BUS</t>
  </si>
  <si>
    <t>PZ/LIBERTAD Nº4A PTA 15</t>
  </si>
  <si>
    <t>RAFELBUNYOL</t>
  </si>
  <si>
    <t>EN CASO DE SER TRANSPORTE PUBLICO UNA OPCION DE TRANSPORTE PARA PERSONAL O SER MAS FLUIDO EL PASO DE AUTOBUSES</t>
  </si>
  <si>
    <t>calle poeta Al Russafi nº 2</t>
  </si>
  <si>
    <t>15 h</t>
  </si>
  <si>
    <t>Más líneas de trasporte público y aumentar su frecuencia de paso. Línea de metro. Aumentar las estaciones de valenbisi, ya que a veces , por las mañanas están todas ocupadas.</t>
  </si>
  <si>
    <t>BONO</t>
  </si>
  <si>
    <t>CASTELLON</t>
  </si>
  <si>
    <t>RAFAEL RIDAURA 8-2</t>
  </si>
  <si>
    <t>ALFAFAR</t>
  </si>
  <si>
    <t>REALIZAR EL PROYECTO DE METRO LIGERO ZONA HORTA SUD</t>
  </si>
  <si>
    <t>Martin el Humano</t>
  </si>
  <si>
    <t>bonobus/ balenbici</t>
  </si>
  <si>
    <t>me gusta transporte publico/ valenbici</t>
  </si>
  <si>
    <t>cansancio</t>
  </si>
  <si>
    <t>valenbici</t>
  </si>
  <si>
    <t>marti 5</t>
  </si>
  <si>
    <t>autobuses mas frecuentes y con recorridos por grandes vias y no atravesando barrio malilla</t>
  </si>
  <si>
    <t>andando</t>
  </si>
  <si>
    <t>la distancia a la parada del bus</t>
  </si>
  <si>
    <t>L18</t>
  </si>
  <si>
    <t>L18, Metrorbital</t>
  </si>
  <si>
    <t>general urrutia 67</t>
  </si>
  <si>
    <t>mas horarios y frecuencia de los autobuses</t>
  </si>
  <si>
    <t>San Cristóbal,7</t>
  </si>
  <si>
    <t>El autobús nº 8 da mucha vuelta cuando llega al barrio de Malilla. Debería existir el 8 y el 8-H, que debería ser directo al hospital desde Ruzafa.</t>
  </si>
  <si>
    <t>Av francia 2</t>
  </si>
  <si>
    <t xml:space="preserve">Transporte específico para personal </t>
  </si>
  <si>
    <t>castellon nº10</t>
  </si>
  <si>
    <t>Más lineas de autobuses.Más plazas de párking abonados, dado que la mayoría de ellas están libres la mayor parte del día. No sé cómo a la empresa concesionaria le resulta más rentable tenerlas vacías que ocuparlas por el personal del hospital.Habilitar más plazas de párking libres en el entorno, ya sean en descampados o zonas similares.</t>
  </si>
  <si>
    <t>C/ Rio Eresma, nº1  3º, pta 13</t>
  </si>
  <si>
    <t>15: 00 pm</t>
  </si>
  <si>
    <t xml:space="preserve">Mejor comunicación entre líneas de autobuses, así como el aumento del número de las mismas que llegan al hospital. Lo ideal, aunque utópico, sería la llegada en metro. </t>
  </si>
  <si>
    <t>Domingo Gómez, 15</t>
  </si>
  <si>
    <t>Transporte público: Líneas directas entre puntos clave de la ciudadBici: Red de carril bici CONEXA</t>
  </si>
  <si>
    <t>nou 20</t>
  </si>
  <si>
    <t>alboraya</t>
  </si>
  <si>
    <t>aparcamientos para bicicletas cubiertos y mas vigilados (especialmente por las noches).</t>
  </si>
  <si>
    <t>metroorbital</t>
  </si>
  <si>
    <t>billete</t>
  </si>
  <si>
    <t>las plazas libres estan lejos</t>
  </si>
  <si>
    <t>soy minusvalida</t>
  </si>
  <si>
    <t>Ximénez de Sandoval</t>
  </si>
  <si>
    <t>Aumentar las lineas y frecuencias de autobuses, y sobre todo con un trazado más racional y directo, no como la actual del número 8.</t>
  </si>
  <si>
    <t>EMT bonobús</t>
  </si>
  <si>
    <t>Calle Conde Altea 28</t>
  </si>
  <si>
    <t xml:space="preserve">En el caso del autobús 18 han modificado la línea suprimiendo la parada en que más personal subía y sin embargo mantienen otras que alargan el trayecto y que son utilizadas por poco personal. </t>
  </si>
  <si>
    <t>C/San ignacio de loyola 21</t>
  </si>
  <si>
    <t>Transporte público más frecuente y más rápido o directo.Construir metro.Parking gratuito.</t>
  </si>
  <si>
    <t>Metrorbital desde el Tanatorio</t>
  </si>
  <si>
    <t>Bon de 10 viajes=6´50E</t>
  </si>
  <si>
    <t>Este cuestinario está hecho con los pies</t>
  </si>
  <si>
    <t>el cuestionario es una porqueria</t>
  </si>
  <si>
    <t>Prefiero utilizar transporte público</t>
  </si>
  <si>
    <t>Meborca 50</t>
  </si>
  <si>
    <t>Tarifas del parking más asequibles para familiares de enfermos hospitalizados, tarifa especial por horas para trabajadores del centro, iluminación nocturna mejorada, ampliación de nº de lineas de autobuses, metro y tren de cercanias al hospital, compatible con el horario de los trabajadores.</t>
  </si>
  <si>
    <t>ausias march 16-20</t>
  </si>
  <si>
    <t>meliana</t>
  </si>
  <si>
    <t>22 horas</t>
  </si>
  <si>
    <t>Mas lineas de autobuses,con horarios mas flexibles y metro hasta el hospital</t>
  </si>
  <si>
    <t>C/ San Fernado,8</t>
  </si>
  <si>
    <t>Torrent</t>
  </si>
  <si>
    <t>22 h</t>
  </si>
  <si>
    <t>Transporte DIRECTO, sin trasbordos</t>
  </si>
  <si>
    <t>san eduardo</t>
  </si>
  <si>
    <t>paiporta</t>
  </si>
  <si>
    <t>ampliando la red de transporte publico</t>
  </si>
  <si>
    <t>LA MARINA 63</t>
  </si>
  <si>
    <t>RIBARROJA DEL TURIA</t>
  </si>
  <si>
    <t>ABONO PARKIN TAMBIEN DE MAÑANAS (LO TENGO PARA TARDES, NOCHES Y FESTIVOS)AL SALIR DE LA NUEVA FE POR LA PARTE SUR, HACIA MALILLA, ELIMINAR PROHIBICIÓN DE GIRAR A LA DER. HACIA EL PUENTE DE MALILLA/ V 30 PARA NO TENER QUE HACER LA ROTONDA CRUZANDO EL BULEVAR SUR</t>
  </si>
  <si>
    <t>vivir en un pueblo</t>
  </si>
  <si>
    <t>calle fontanares, 3</t>
  </si>
  <si>
    <t>Podrían cubrir los aparcamientos de bicicletas, para evitar las inclemencias del tiempo.</t>
  </si>
  <si>
    <t>enfermedad cronica</t>
  </si>
  <si>
    <t>parking tardes noches festivos resto fuera del recinto</t>
  </si>
  <si>
    <t>parking sub tardes noches festivos resto libre en la calle fuera del recinto</t>
  </si>
  <si>
    <t>C/ CASTILLO 3</t>
  </si>
  <si>
    <t>ALAQUAS</t>
  </si>
  <si>
    <t>8H</t>
  </si>
  <si>
    <t>SE PODRÍA AMPLIAR PARKING A 24H CON ABONO APROPIADOMEJORAR ACCESO AL HOSPITAL DESDE PUENTE DE MALILLA, EN LA ROTONDA DE BULEBAR SUR - PUENTE MALILLA SE FORMAN MUCHOS FOLLONES DE TRÁFICO Y SE PRODUCEN MUCHOS ACCIDENTES.. UNA SOLUCIÓN SERÍA EL PODER GIRAR A LA IZQUIERDA DESDE LA CALLE POR LA QUE SALIMOS DE LA ZONA SUR</t>
  </si>
  <si>
    <t>bono tardes, noches y festivos. Resto en la calle</t>
  </si>
  <si>
    <t>Moen Fenollar 6 dup</t>
  </si>
  <si>
    <t>Mayor frecuencia de autobuses, para evitar aglomeración en horas punta</t>
  </si>
  <si>
    <t>no personal del hospital</t>
  </si>
  <si>
    <t>C/Málaga, nº 41</t>
  </si>
  <si>
    <t>15 horas.</t>
  </si>
  <si>
    <t>Con más líneas aparte de la 8, que fueran más directas desde mi zona hasta el hospital y con menos paradas.</t>
  </si>
  <si>
    <t>METRO PARA EVITAR ATASCOS</t>
  </si>
  <si>
    <t>tengo que dejar a mi hijo en guardería</t>
  </si>
  <si>
    <t>c/ RIPALDA 34-5</t>
  </si>
  <si>
    <t>MÁS Y MEJOR TRASNSPORTE PÚBLICO, COMO METRO O TRANVÍA.INCENTIVOS PARA IR EN BICI, ADEMAS DE GARANTIZAR SEGURIDAD DE LAS MISMAS YA QUE HEMOS SIDO OBJETO DE VARIOS ROBOS POR PERSONAL DEL CHALECO AMARILLO ENTRE OTROS.</t>
  </si>
  <si>
    <t>Mosen Fenollar 6</t>
  </si>
  <si>
    <t>Mayor frecuencia de paso de autobuses</t>
  </si>
  <si>
    <t>alqueria del sucrer</t>
  </si>
  <si>
    <t>no lo se</t>
  </si>
  <si>
    <t>Pintor Genaro Lahuerta 47</t>
  </si>
  <si>
    <t>14,45</t>
  </si>
  <si>
    <t>Transporte exclusivo para trabajadores en cada turno de trabajo</t>
  </si>
  <si>
    <t>motivos de salud</t>
  </si>
  <si>
    <t>quart</t>
  </si>
  <si>
    <t xml:space="preserve">yo cojo siempre el 64 ,pondría el autobús doble o gusano en todos los servicios y en horas punta acortaría la frecuencia .Es bastante incómodo ir todo el viaje de pie,casi todas las mañanas me ocurre ya que viene lleno de trabajadores ,pacientes de consultas externas y familiares </t>
  </si>
  <si>
    <t>PLA DE LÁRC</t>
  </si>
  <si>
    <t>LLIRIA</t>
  </si>
  <si>
    <t>LOS AUTOBUSES VAN MUY LLENOS A DETERMINADAS HORAS DEBERIAN DE PONER MAS</t>
  </si>
  <si>
    <t>Avd. San Lorenzo, 63</t>
  </si>
  <si>
    <t>El Vedat -Torrent-</t>
  </si>
  <si>
    <t>Creo que es muy difícil por el lugar donde vivo. Lo más factible sería un transporte propio de la Fe. Ademas soy profesora de la Escuela de Enfermería y mi horario es variable, según el horario de clases,</t>
  </si>
  <si>
    <t>donde puedo</t>
  </si>
  <si>
    <t>todas las anteriores me son correctas</t>
  </si>
  <si>
    <t>MARIANO BENLLIURE 4-8</t>
  </si>
  <si>
    <t>BONREPOS</t>
  </si>
  <si>
    <t>Mayor frecuencia de paso de autobuses y mejor situación de las paradas o buses exclusivos para pueblos cercanos al lugar de trabajo.</t>
  </si>
  <si>
    <t>Parking plaza privada fuera del hospital</t>
  </si>
  <si>
    <t>tiempo muy prolongado y baja frecuencia de paso</t>
  </si>
  <si>
    <t>Padre Urbano 14</t>
  </si>
  <si>
    <t>Aumentar número de buses y maor frecuencia. Con la línea actual yo tardo más de 60 min en bus desde casa y con metro-orbital aún es más largo. Opción de metro, tranvía con mas frecuencia.</t>
  </si>
  <si>
    <t>Jesus</t>
  </si>
  <si>
    <t>Debería existir una parada de metro específica para el Hospital</t>
  </si>
  <si>
    <t>MAESTRO RODRIGO, 26</t>
  </si>
  <si>
    <t>Contestaría con otras dos preguntas: ¿Porqué se ha ubicado el nuevo Hospital a la otra punta de la ciudad de donde viven la práctica totalidad de los pacientes y muchos de los trabajadores, habiendo espacio suficiente en la zona para la construcción del mismo -alrededor de la ciudad, entre el Biopark y el estadio del Levante-? ¿Quién se ha forrado a manos llenas a costa de la incomodidad para cientos de miles de usuarios?. Al final, siempre es lo mismo...</t>
  </si>
  <si>
    <t>A la salida del trabajo tenía que desplazarme a un lugar distinto a mi domicilio y mas lejano</t>
  </si>
  <si>
    <t>Calle Paco Pierra 3</t>
  </si>
  <si>
    <t>1. Completando el carril bici de Valencia.2. Con más líneas de autobús y mas frecuencia de paso.3. Aprovechando la estación de tren de la Fuente de San Luis.4. Con línea de Metro.</t>
  </si>
  <si>
    <t>Porque cuando me retraso en la salida llego a mi casa muy tarde</t>
  </si>
  <si>
    <t>en Valencia hace mucho calor</t>
  </si>
  <si>
    <t>Avd. Pío XII, 62 -30</t>
  </si>
  <si>
    <t>No se como mejorarlo, para mi el problema no es venir, se soluciona saliendo antes de casa, el problema es volver si se complica la mañana o en las guardias, así que es más comodo venir por mis medios, me da calidad de vida.</t>
  </si>
  <si>
    <t>VALENBISI</t>
  </si>
  <si>
    <t>ciscar</t>
  </si>
  <si>
    <t>aumento de frecuencia bus emt</t>
  </si>
  <si>
    <t>No hay lugares donde dejar la bici</t>
  </si>
  <si>
    <t>Micer Masco, 6</t>
  </si>
  <si>
    <t xml:space="preserve">Me parece imprescindible una parada de metro próxima (es necesario mejorar la red de transporte público por la gran afluencia de gente y el importante número de personal que se debe desplazar diariamente, al estar el hospital ubicado en un lugar periférico).Además, si hubiera lugares adecuados donde dejar la bici, más gente la consideraría como posibilidad para acudir, ya que Valenbisi no cuenta con estaciones suficientes. </t>
  </si>
  <si>
    <t>Fco. Tomás y Valiente,2-24</t>
  </si>
  <si>
    <t>quart de  Poblet</t>
  </si>
  <si>
    <t>Comunicando El nuevo Hospital La Fe mediantew linea de metro</t>
  </si>
  <si>
    <t>FRANCISCO SEMPERE 1</t>
  </si>
  <si>
    <t>ALARGARIA LAS LINEAS 6 Y 7 HASTA EL HOSPITAL LA FE</t>
  </si>
  <si>
    <t>TARJETA BONO BUS</t>
  </si>
  <si>
    <t>ORBITAL</t>
  </si>
  <si>
    <t xml:space="preserve">C/ GENERAL LLORENS 34-21 </t>
  </si>
  <si>
    <t>FACILITANDO AL PERSONAL APARCAMIENTOS QUE NO SEAN TAN CAROS Y PONIENDO MÁS TRANSPORTE PÚBLICO Y FRECUENCIA</t>
  </si>
  <si>
    <t>prefiero mi propio medio</t>
  </si>
  <si>
    <t>no me gusta</t>
  </si>
  <si>
    <t>Av Aragon 13</t>
  </si>
  <si>
    <t>15.40 horas</t>
  </si>
  <si>
    <t>Transporte público con trayectos mas cortos o con buenos enlaces y conexion de lineas en puntos clave</t>
  </si>
  <si>
    <t>Alfambra nº 4</t>
  </si>
  <si>
    <t>Líneas de autobús más directas desde la zona cercana a la antigua Fe</t>
  </si>
  <si>
    <t>Parque Montealcedo c/9 39B</t>
  </si>
  <si>
    <t>Ribarroja de Turia</t>
  </si>
  <si>
    <t>Mediante transporte específico</t>
  </si>
  <si>
    <t>abono 10</t>
  </si>
  <si>
    <t>Ayer no salía de mi domicilio habitual, no tenía mi bici a mano</t>
  </si>
  <si>
    <t>Santa Teresa 27</t>
  </si>
  <si>
    <t>Más carril bici, en el centro y en grandes avenidas sobretodo donde la circulación es rápida y peligrosa.Rutas de autobús especiales más rápidas a hora punta (entrada y salida) suprimiendo algunas paradas.</t>
  </si>
  <si>
    <t>Bici propia</t>
  </si>
  <si>
    <t>Ganas</t>
  </si>
  <si>
    <t>Santa Teresa</t>
  </si>
  <si>
    <t>Más carril bici.</t>
  </si>
  <si>
    <t>C/Enrique Reig</t>
  </si>
  <si>
    <t>Buena red de carril BICI</t>
  </si>
  <si>
    <t>REI EN JAUME 30</t>
  </si>
  <si>
    <t>CATARROJA</t>
  </si>
  <si>
    <t>Mejorar la iluminación, resulta peligroso circular por falta de visibilidad.</t>
  </si>
  <si>
    <t>BONO METRO</t>
  </si>
  <si>
    <t>c|24 Nª 3</t>
  </si>
  <si>
    <t>Gavarda</t>
  </si>
  <si>
    <t>08 H.</t>
  </si>
  <si>
    <t>Facilitando aparcamiento gratis para trabajadores.Haciendo llegar la linea de metro.etc.etc.</t>
  </si>
  <si>
    <t>pje prof. ricardo orbaiceta 1</t>
  </si>
  <si>
    <t>burjassot</t>
  </si>
  <si>
    <t>Mas fercuencia de autobuses.Autobuses dobles en horas de salida y entrada de cada turno.Los existentes son insuficientes y siempre van totalmente llenos</t>
  </si>
  <si>
    <t>General Urrutia 65</t>
  </si>
  <si>
    <t>Aumentando el carril bici en la ciudad</t>
  </si>
  <si>
    <t>5 si dipuesto</t>
  </si>
  <si>
    <t>1 no dispuesto</t>
  </si>
  <si>
    <t>C/ GRANERERS 15</t>
  </si>
  <si>
    <t>TORRENT</t>
  </si>
  <si>
    <t>Creación inmediata de la líneas de tranvia previstas previa a la inaguración del  nuevo Hospital LA FE.Es inadmisible que si la nueva línea de Metrorbital creada como sustituto de la futura ronda orbital del tranvia no creada (pero que sí se pensaba que estuviese funcionando para la inaguración del nuevo Hospital), como repito es inadmisible que si metrorbital sustituye al futuro tranvia, un usuario del metro que use bonometro tenga que usar el bonometro para el metro y luego el bono del autobus metrorbital, y no se pueda realizar transbordo con el mismo bonometro como ocurre cuando transbordas entre metro y tranvia el resultado es un coste doble (uso del bonometro por un lado y del bono del autobus metroorbital) como repito inadmisible, ya que supone un agravio comparativo entre quien utiliza metro y tranvia convinados (solo usan bonometro pues permite transbordo entre metro y tranvia gratis) frente a los que hemos pretendido seguir usando el metro y el metroorbital (autobus sustituto del futuro tranvia) que nos grava con el pago de dos bonos (pues el trasbordo entre metrorbital y metro no es gratuito, a pesar que los autobuses usen el mismo logotipo del metro)¿Cómo se entiende esto?Al final la suma de costes de comprar dos bonos unido a la baja y errática frecuencia de paso del autobus metrorbital hacen que desgraciadamente el uso del coche propio sea la alternativa más económica para seguir viniendo al Hospital, a pesar de su coste económico y medioambiental.Creo que sería muy importante e interesante la creación de bonos de transporte combinados que permitiesen con un mismo titulo de transporte, usar de forma combinada los diferentes medios de transporte que ofrece la ciudad y su area metropolitana como son la combinación de metro, tranvia, autobuses y trenes de cercanías. Esos títulos combinados (que existen en otras grandes ciudades desde hace mucho tiempo como Madrid o Barcelona entre otras) permiten un amplio abanico de combinaciones dentro del trasporte publico del area metropolitana de la ciudad(pues cada usuario tiene unas necesidades diferentes) con un ahorro de costes para el usuario considerables, lo que suele permitir la potenciacion del uso del transporte público, máxime en una situación como la que vivimos donde interesa el ahorro energetico a todos administración y ciudadanos.Desearía que estas reflexiones se transmitieran a la Conselleria de Transportes, al Consell o Entitat Metropolitá del Transporte y demás entidades implicadas en la organización del transporte del área metropolitana de Valencia.Gracias.</t>
  </si>
  <si>
    <t>TENGO QUE COGER 2 AUTOBUSES</t>
  </si>
  <si>
    <t>MARQUES DE SOLFERI Nº8 PTA8</t>
  </si>
  <si>
    <t>ME GUSTARIA QUE EL AUTOBUS DE QUART DE POBLET LLEGARA HASTA LA NUEVA FE.</t>
  </si>
  <si>
    <t>La distancia es muy grande</t>
  </si>
  <si>
    <t>Urb. Nova Maravisa</t>
  </si>
  <si>
    <t>La Pobla de Vallbona</t>
  </si>
  <si>
    <t>Principalmente, con la llegada del metro, que es más rápido que el autobús y no hay que esperar a que llegue en la calle.</t>
  </si>
  <si>
    <t>C/GUardia Civil,23</t>
  </si>
  <si>
    <t>15:00h</t>
  </si>
  <si>
    <t>Incluyendo nuevas líneas de autobús que proporcionen mayor cobertura a las zonas peor comunicadas (como por ej. Blasco Ibañez que no dispone de comunicacion con la nueva Fe)y un horario de paso mucho más frecuente.</t>
  </si>
  <si>
    <t>Avda Lloma del Colbi num 4</t>
  </si>
  <si>
    <t>Moncada</t>
  </si>
  <si>
    <t>15:00 AM</t>
  </si>
  <si>
    <t>En mi caso particular lo ideal sería la prolongación de la línea 1 de metro (lo cual parece que ya está proyectado)</t>
  </si>
  <si>
    <t>Guillem Agulló, 3</t>
  </si>
  <si>
    <t>A las 15h.</t>
  </si>
  <si>
    <t>1-Con un metro subterráneo.2-Mejorando la frecuencia de paso metrorobital y autobus en las horas de entrada y salida habituales.3-Con más plazas económicas en el garaje de la FE.</t>
  </si>
  <si>
    <t>tarjeta</t>
  </si>
  <si>
    <t>todas las anteriores</t>
  </si>
  <si>
    <t>pl policia local</t>
  </si>
  <si>
    <t>Las salidas y acceso a paradas de autobús son susceptibles de mejora.</t>
  </si>
  <si>
    <t>Estoy embarazada</t>
  </si>
  <si>
    <t>20 minutos</t>
  </si>
  <si>
    <t>c/RIPALDA 34</t>
  </si>
  <si>
    <t>Autobuses mas frecuentes y con mas capacidad en horas puntaTransporte exclusivo para trabajadores con ruta para recogerlos como el transporte escolar</t>
  </si>
  <si>
    <t>Bonobús</t>
  </si>
  <si>
    <t>Porque hace calor</t>
  </si>
  <si>
    <t>Heroe Romeu 20</t>
  </si>
  <si>
    <t>Transporte `público exclusivo para el personal con mayor numero de paradas.</t>
  </si>
  <si>
    <t>porque me mareo en autobus</t>
  </si>
  <si>
    <t>soy mayor y me duelen las rodillas</t>
  </si>
  <si>
    <t>Maximiliano Tous 12</t>
  </si>
  <si>
    <t>14: 40h</t>
  </si>
  <si>
    <t>Transporte exclusivo para trabajadores que sea gratuito</t>
  </si>
  <si>
    <t>avenida francia</t>
  </si>
  <si>
    <t>nuevas lineas y mayor frecuencia de paso</t>
  </si>
  <si>
    <t>torrente 27</t>
  </si>
  <si>
    <t>Bonos especiales a los trabajadores y mas frecuencia en el paso del trasporte, ademas de los horarios mas amplios</t>
  </si>
  <si>
    <t>bus urbano</t>
  </si>
  <si>
    <t>calle quart, 121</t>
  </si>
  <si>
    <t xml:space="preserve">Aayor adecuación del tamaño de los autobuses a la hora de entrada y salida más frecuente.Mayor número y recorrido de carril bici </t>
  </si>
  <si>
    <t>doctor sanchis sivera 3</t>
  </si>
  <si>
    <t>Mejorar carril bici y servico de autobuses (más frecuente y menos masificado en horas punta)</t>
  </si>
  <si>
    <t>C/Rocafort nº28</t>
  </si>
  <si>
    <t xml:space="preserve">Metro con mayor frecuencia de paso </t>
  </si>
  <si>
    <t>valle de la ballestera 64</t>
  </si>
  <si>
    <t xml:space="preserve">Terapeutas Ocupacionales                </t>
  </si>
  <si>
    <t>15PM</t>
  </si>
  <si>
    <t>Aumentando el número de autobuses en las horas punta, por ejemplo de 7 a 8  de la mañana y de 2 a 3 de la tarde.</t>
  </si>
  <si>
    <t>AVda CArdenal benlloch 49</t>
  </si>
  <si>
    <t>Aumentando la frecuencia de paso de los autobuses, y sobre todo, haciendo su trayecto más corto y más directo.</t>
  </si>
  <si>
    <t>calle Padre Damian nº 11</t>
  </si>
  <si>
    <t>´L'Eliana</t>
  </si>
  <si>
    <t>15'15</t>
  </si>
  <si>
    <t>En mi caso tendrían que mejorar los horarios de Metro Linéa 1 en dirección a LLiria, pues tengo que utilizar el Metroorbital y el metro y en dirección Lliria tengo que esperar entre ambos vehiculos unos 25 minutos con lo que me cuesta llegar a mi domicilio casi 1 hora y media, en coche 1/2 hora.</t>
  </si>
  <si>
    <t>El bachiller nº 16</t>
  </si>
  <si>
    <t xml:space="preserve">paseo de la alameda 54 </t>
  </si>
  <si>
    <t>Grave</t>
  </si>
  <si>
    <t>aparcamiento para motos</t>
  </si>
  <si>
    <t>Calle Puig 29</t>
  </si>
  <si>
    <t>Metro mas directo</t>
  </si>
  <si>
    <t>Aragon 25.</t>
  </si>
  <si>
    <t>3pm</t>
  </si>
  <si>
    <t>estacion de metro.otransporte gratuito al personaloaumentar lineas y fercuencias de autobuses.otransporte gratuito y exclusivo del hospital.</t>
  </si>
  <si>
    <t>Es más barato</t>
  </si>
  <si>
    <t>tirant lo blanc</t>
  </si>
  <si>
    <t>alfara del patriarca</t>
  </si>
  <si>
    <t>trasporte    propio del hospital</t>
  </si>
  <si>
    <t>Mobilis mensual</t>
  </si>
  <si>
    <t>mobilis mensual</t>
  </si>
  <si>
    <t>Av cortes Valencianas 37</t>
  </si>
  <si>
    <t>Aumentar las frecuencias del metrorbital y ajustar el cumplimiento de los horarios en las tardes y fines de semana</t>
  </si>
  <si>
    <t>-</t>
  </si>
  <si>
    <t>parking en mi casa</t>
  </si>
  <si>
    <t>Maximiliano Thous, 10</t>
  </si>
  <si>
    <t>15'-</t>
  </si>
  <si>
    <t>TRANSPORTE EXCLUSIVO PARA EL PERSONAL DESDE EL VIEJO HOSPITAL.</t>
  </si>
  <si>
    <t>Calle de los amigos del corpus</t>
  </si>
  <si>
    <t>Que el propio Hospital le proporcione medios de transporte el empleado</t>
  </si>
  <si>
    <t>Pz Xuquer</t>
  </si>
  <si>
    <t>15,15</t>
  </si>
  <si>
    <t>No tengo ni idea</t>
  </si>
  <si>
    <t>Avda. Tres Cruces, nº 101</t>
  </si>
  <si>
    <t>14,50</t>
  </si>
  <si>
    <t>Poner una línea de la EMT por todo el Bulevar Sur, es decir, más o menos el mismo itinerario que hace el autobús orbital. Y tratar de ampliar el número de líneas de la EMT que pasen por La Fe para trasladarse hacia el resto de Valencia</t>
  </si>
  <si>
    <t>AVENIDA DOCTOR WAKSMAN, 73</t>
  </si>
  <si>
    <t>OPTIMIZANDO LAS PLAZAS DE APARCAMIENTO QUE ESTÁN VACÍAS TODOS LOS DÍA DENTRO DEL RECINTO HOSPITALARIO.</t>
  </si>
  <si>
    <t>nº3</t>
  </si>
  <si>
    <t>transbordo</t>
  </si>
  <si>
    <t>bus nº64</t>
  </si>
  <si>
    <t>nº64</t>
  </si>
  <si>
    <t>C/Juan Giner nº16 Pta 3</t>
  </si>
  <si>
    <t>Los autobuses son insuficientes ò entre uno y otro pueden pasar entre 10´ó 15´.</t>
  </si>
  <si>
    <t>constitucion 72</t>
  </si>
  <si>
    <t>haciendo más barato el parking (90 euros es un abuso)</t>
  </si>
  <si>
    <t>bonotrsporte</t>
  </si>
  <si>
    <t>mariona baixa</t>
  </si>
  <si>
    <t>El transporte publico es deficiente</t>
  </si>
  <si>
    <t>UNICO</t>
  </si>
  <si>
    <t>NINGUNA</t>
  </si>
  <si>
    <t>PRIVADO</t>
  </si>
  <si>
    <t>Coche propio</t>
  </si>
  <si>
    <t>bono mensual AB</t>
  </si>
  <si>
    <t>3 ó 5</t>
  </si>
  <si>
    <t>Bono mensual AB</t>
  </si>
  <si>
    <t>Ventas de Miralcampo, 117I</t>
  </si>
  <si>
    <t>Chiva</t>
  </si>
  <si>
    <t>Ampliar número de medios de transporte y aumentar frecuencia de los ya existentes.</t>
  </si>
  <si>
    <t>Av Aragon 25</t>
  </si>
  <si>
    <t>No</t>
  </si>
  <si>
    <t>Si</t>
  </si>
  <si>
    <t>C/Pintor Salvador Rodriguez Bronchu, nº1</t>
  </si>
  <si>
    <t>16h15</t>
  </si>
  <si>
    <t>Mayor frecuencia de autobuses. Lineas de autobus con menos paradas.Lineas de metro al Nuevo Hospital.Mayor frecuencia de trenes que lleguen a la estación Fuente de San Luis</t>
  </si>
  <si>
    <t>No lo se</t>
  </si>
  <si>
    <t>benicarlo, 11</t>
  </si>
  <si>
    <t>- poniendo mas lineas (p.e. podria llegar de momento el 6)- salidas mas frecuentes del 8 y 18 que son buses bastante caoticos- apeadero renfe- metro- metrorbital mas a menudo,servicio deficitario- permitiendo bicis plegables se podria hacer un viaje. a 22</t>
  </si>
  <si>
    <t>muñiz y h de alba</t>
  </si>
  <si>
    <t>metrorbital con mas frecuencia y horario adecuado a nuestros turnos. no tiene en cuenta el horario del personal rodado</t>
  </si>
  <si>
    <t>PÉREZ GALDÓS, 115</t>
  </si>
  <si>
    <t>22H</t>
  </si>
  <si>
    <t>Podria mejorar el estado del carril bici, ya que aunque considero que está bastante bien no conecta con todos los barrios. Por otra parte, el tramo que va por la ronda sur está poco iluminado y tiene algunos desniveles. En resumen, creo que mas gente tomaría la iniciativa de venir en bici si se cuidara más y se consiguiera hacer mas carril bici y mejor.</t>
  </si>
  <si>
    <t>C/Palleter 23</t>
  </si>
  <si>
    <t>mayor número de lineas que abarquen otras zonas de la ciudad</t>
  </si>
  <si>
    <t>LA CAÑADA</t>
  </si>
  <si>
    <t>Matronas</t>
  </si>
  <si>
    <t>TRANSPORTE GRATUITO DESDE LA ANTIGUA FE</t>
  </si>
  <si>
    <t>89-64</t>
  </si>
  <si>
    <t>urbano e.m-t</t>
  </si>
  <si>
    <t>abonado tardes noches y festivos</t>
  </si>
  <si>
    <t>plaza profesor santiago grisolia</t>
  </si>
  <si>
    <t>15,00</t>
  </si>
  <si>
    <t>Eliminar la rotonda en la confluencia de Bulevar sur con carrera Malilla y ampliar el acceso de entrada de Bulevar sur al hospital</t>
  </si>
  <si>
    <t>no lo hay</t>
  </si>
  <si>
    <t>urbanización mare de deu de Montserrat 157</t>
  </si>
  <si>
    <t>Montserrat</t>
  </si>
  <si>
    <t>08:00 horas</t>
  </si>
  <si>
    <t>TENER ACCESO DIRECTO DESDE PUNTE MALILLA HASTA NUEVA FE, EVITANDO ROTONDA</t>
  </si>
  <si>
    <t>parking de mi domicilio</t>
  </si>
  <si>
    <t>ALFONS VERDEGUER 6</t>
  </si>
  <si>
    <t>VOY BIEN EN MI COCHE</t>
  </si>
  <si>
    <t>calor</t>
  </si>
  <si>
    <t>asturias 22-3</t>
  </si>
  <si>
    <t>Más frecuencia de Autobuses</t>
  </si>
  <si>
    <t>62 y 64</t>
  </si>
  <si>
    <t>no uso</t>
  </si>
  <si>
    <t>64 y 62</t>
  </si>
  <si>
    <t>esperanza 2</t>
  </si>
  <si>
    <t>mayor frecuencia en la linea 62, aunque sea festivo</t>
  </si>
  <si>
    <t>problemas de aparcamiento</t>
  </si>
  <si>
    <t>reina violante,4 ,21</t>
  </si>
  <si>
    <t>22 H</t>
  </si>
  <si>
    <t>Ajustar horarios segun entradas y salidas del puesto de trabajo, mayor frecuenias y mas lineas.Otra opcion muy importante seria el METRO</t>
  </si>
  <si>
    <t>ME ENCANTARIA PERO VIVO LEJOS</t>
  </si>
  <si>
    <t>CL TORRES 29</t>
  </si>
  <si>
    <t>Que llegara el metro hasta la nueva fe.mejor servicio del transporte publico añadiendo nuevas lineas,mayor frecuenia y el turno de noche que fuera considerado hora punta.</t>
  </si>
  <si>
    <t>gregorio gea 20</t>
  </si>
  <si>
    <t>mayor y mejor servicio</t>
  </si>
  <si>
    <t>NO</t>
  </si>
  <si>
    <t>RIO ESCALONA, 15</t>
  </si>
  <si>
    <t>MAYOR FRECUENCIA DE PASO DEL METRORBITAL</t>
  </si>
  <si>
    <t>calle fontanares,18</t>
  </si>
  <si>
    <t>Deberian ponerse más líneas de bus</t>
  </si>
  <si>
    <t>music martinez coll 1</t>
  </si>
  <si>
    <t>Aumentar el número de autobuses que llegan a este hospital y ampliar el radio. Desde mi zona (benimaclet) no se puede llegar al nuevo hospital con transporte público en un tiempo razonable. Favorecer el uso de la bicicleta y hacer que el ciclista se sienta más seguro. Los semáforos en ambar son fuente contínua de conflicto y la velocidad de los coches en los cruces y rotondas cercanos a la fe es demasiado elevada, deberia regularse más y mejor.</t>
  </si>
  <si>
    <t>no relevante</t>
  </si>
  <si>
    <t>riba roja</t>
  </si>
  <si>
    <t>Apertura del Metro Riba-roja Valencia con la obra civil ya construida.   Apertura prevista para  el año 2009.</t>
  </si>
  <si>
    <t xml:space="preserve">CALLE TORRES </t>
  </si>
  <si>
    <t>INCREMENTAR LA FRECUENCIA DEL SERVICIO, SOBRE TODO EN HORAS PUNTA ( ENTRADA Y SALIDA ) YA QUE EL INTERVALO ACTUAL ES DE 15 MIN-CON ELLO SE EVITARIA TAMBIEN EL HACINAMIENTO QUE HAY A VECES DENTRO DEL AUTOBUS</t>
  </si>
  <si>
    <t>ALTO PALANCIA</t>
  </si>
  <si>
    <t>RIBA-ROJA</t>
  </si>
  <si>
    <t>METROAUTOBÚS PERSONAL</t>
  </si>
  <si>
    <t xml:space="preserve">Metro Linea 1 </t>
  </si>
  <si>
    <t xml:space="preserve">Bono AB ( 10 -30 viajes) </t>
  </si>
  <si>
    <t xml:space="preserve">Metrorbital </t>
  </si>
  <si>
    <t>Bono  10-30 viajes</t>
  </si>
  <si>
    <t>64,8</t>
  </si>
  <si>
    <t>Bono 10-30 viajes</t>
  </si>
  <si>
    <t xml:space="preserve">Bono AB ( 10-30 viajes) </t>
  </si>
  <si>
    <t>Donde puedo</t>
  </si>
  <si>
    <t>Av. Ausias march , 94</t>
  </si>
  <si>
    <t>9,30</t>
  </si>
  <si>
    <t xml:space="preserve">Metrorbital con mas frecuencia.El coste del Parking es excesivo, y la gestión de las plazas ha sido nefasta, no priorizando algunos conceptos fundamentales ( guardias) También el perjuicio para el usuario y sus familias es muy grande.  </t>
  </si>
  <si>
    <t>no me gusta utilizarlo para ir al trabajo</t>
  </si>
  <si>
    <t>av. burjasot 40-32</t>
  </si>
  <si>
    <t>REALIZA EL AUTOBUS 8 UN TRAYECTO DEMASIADO TORTUOSO Y CON MUCHAS PARADAS, POR LO TANTO LO SIMPLIFICARIA.</t>
  </si>
  <si>
    <t>BonoBus</t>
  </si>
  <si>
    <t xml:space="preserve"> Coche de San Fernando</t>
  </si>
  <si>
    <t>bono 10</t>
  </si>
  <si>
    <t>1 y 64</t>
  </si>
  <si>
    <t>Reyes Católicos, 5</t>
  </si>
  <si>
    <t>- Fomentar el transporte público (más lineas de autobús, mayor frecuencia de paso, PARADA DE METRO .... - Se comenta que la zona de aparcamiento libre a a pasar a ser zona azul .. ¿dónde vamos a aparcar los no afortunados con plazas de parking a precio ra</t>
  </si>
  <si>
    <t>CLL. TORRE RAZEF NUMERO 1-4-23</t>
  </si>
  <si>
    <t>ALMUSSAFES</t>
  </si>
  <si>
    <t>TRANSPORTE EXLUSIVO PARA TRABAJADORES LA FE.</t>
  </si>
  <si>
    <t>no puedo</t>
  </si>
  <si>
    <t>C/maestro valls</t>
  </si>
  <si>
    <t>con transporte publico mas frecuente y mas plazas de parking para los empleados a precios asequibles.</t>
  </si>
  <si>
    <t>poeta nicolas guillem</t>
  </si>
  <si>
    <t>carlet</t>
  </si>
  <si>
    <t>poniendo mas plazas de parking a un precio razonable.</t>
  </si>
  <si>
    <t>Calle Ruaya 33</t>
  </si>
  <si>
    <t>Lineas de transporte público directas al hospital, con menos demora.</t>
  </si>
  <si>
    <t>xxxxx</t>
  </si>
  <si>
    <t>xxxx</t>
  </si>
  <si>
    <t xml:space="preserve">Metro </t>
  </si>
  <si>
    <t>Metrorbital L1</t>
  </si>
  <si>
    <t>Metro empalme</t>
  </si>
  <si>
    <t>cualquier ayuda, metro, buses etc serviría !</t>
  </si>
  <si>
    <t>valenbisi</t>
  </si>
  <si>
    <t>Av reino de valencia, 8</t>
  </si>
  <si>
    <t>Mas puestos de valenbisi y alguna linea de autobus que no hiciera tanto recorreido.</t>
  </si>
  <si>
    <t>no aparco</t>
  </si>
  <si>
    <t>reina doña maria 6</t>
  </si>
  <si>
    <t>BUS. Más frecuencia e itinerario más rápido.BICI. Disponer de un buen carril- bici así como de buenos y suficientes sitios para aparcarlas.COCHE. Aparcamiento gratuito para los trabajadores.</t>
  </si>
  <si>
    <t>GRAN VIA MARQUES DEL TURIA 18</t>
  </si>
  <si>
    <t>LA LINEA 8 HICIERA SU RECORRIDO POR AUXIAS MARCH</t>
  </si>
  <si>
    <t>ABONO</t>
  </si>
  <si>
    <t>FAVANELLA 56</t>
  </si>
  <si>
    <t>mejorando el transporte público, tranvia y metro hasta el mismo hospital y disminuyendo el tiempo de espera de los autobuses</t>
  </si>
  <si>
    <t>tren cercanias</t>
  </si>
  <si>
    <t>tren</t>
  </si>
  <si>
    <t>C/ Orihuela nº 2</t>
  </si>
  <si>
    <t>15.30 h</t>
  </si>
  <si>
    <t>Con líneas de autobuses más directas y con mayor frecuencia.</t>
  </si>
  <si>
    <t>conde altea</t>
  </si>
  <si>
    <t>Un autobus q no de la vuelta por malilla y sea mas rapido.Prolongacion de lineas ya existentes como el 6 o el 13. q acaban cerca del hospital</t>
  </si>
  <si>
    <t>C/Serpis nº 40</t>
  </si>
  <si>
    <t>Ampliando la red de transporte público, para acercar mas el trabajador al domicilio. Tal vez estableciendo unas lineas que ampliaran  el recorrido en algunas vías, al menos en los horarios de trabajo.En invierno, no es agradable caminar de noche, en mi caso unos 25 minutos hasta el MetroOrbital,  ni volver el mismo camino a pleno sol a las tres de la tarde en verano.</t>
  </si>
  <si>
    <t>doctor sumsi</t>
  </si>
  <si>
    <t>Mas autobuses y mas rapidos</t>
  </si>
  <si>
    <t xml:space="preserve">Padre Fullana </t>
  </si>
  <si>
    <t>Carril bici en las vias principales: Fernando el Catolico, Gran Via, Calle Jesus, San Vicente, etc</t>
  </si>
  <si>
    <t>ARMADA ESPAÑOLA 18</t>
  </si>
  <si>
    <t>LA ELIANA</t>
  </si>
  <si>
    <t>FACILITAR TRASNPORTE PUBLICOGESTIONAR TRANSPORTE DE LA INSTITUCION DESDE ALGUNOS PUNTOS (SALIDA DE METRO, POR EJEMPLO)ESO AHORRARIA PARKING (EN MI CASO PAGO TARIFA COMPLETA 89 EUROS PARA PODER TENER MAS TRANQUILIDAD SI SE ME HACE TARDE)</t>
  </si>
  <si>
    <t>Antonio Sacramento</t>
  </si>
  <si>
    <t>- Si hubieran pensado algo con anterioridad y no a posteriori se evitaría todo esto.- Dotar de más unidades a las líneas EMT.- Activar tranvía.- Bonos especiales para trabajadores (aumque viendo el precio de los bonos de parking empresa AMIGUETES S.A., es</t>
  </si>
  <si>
    <t>Dr. Vicente Zaragoza, 95</t>
  </si>
  <si>
    <t>Carril bici.Linea de autobus mejor diseñada, sin dar tantas vueltas.Metro cuanto antes.Facilitar aparcamiento para los trabajadores.Pedir a la Policia local que no ponga multas, unicamente con afan recaudatorio.</t>
  </si>
  <si>
    <t>Calle Huerto Ridaura, 4</t>
  </si>
  <si>
    <t>Massarrochos</t>
  </si>
  <si>
    <t>08h</t>
  </si>
  <si>
    <t xml:space="preserve">Creo que debo hablar no sólo como trabajador sino como eventual paciente. Mientras las circunstancias obliguen a depender a la mayoría de tranporte particular o Taxi (ya sea por premura médica o para garantizar cumplimento de horario sin consumir excesivos tiempos de desplazamiento), considero que el PARKING  debería tener unas tarifas de pago más propicias de una institución que se supone es de Servicio Público (y no de centro de Shopping), por ejemplo, garantizando a los pacientes o familiares de pacientes traídos por Urgencia una cobertura gratuita de, al menos 2 horas (mejor 3h), justificables ante caja mediante la presnetación del Informe médico de alta de Urgencias o de ingreso hopitalario (o verificación de tal circunstancia mediante interface del sistema informártico del Parking con el de Admisión de Urgencias). Además, puesto que laes Urgencias quedan a la espalda del edificio hospitalario y lejos de la avenida donde para el Trnsporte público, sería muy de agradecer, para pacientes, que exisitiera un microbús circular que circunvalara constantemente el Hospital. Por supuesto que la solución más definitiva para trabajadores sería la creación de una línea de metro con estación ante el hospital, pero me temo que ésta sería tan a largo plazo que no es el objetivo inmediato de esta encuesta. </t>
  </si>
  <si>
    <t>PASAJE DOCTOR BARTUAL MORET 4</t>
  </si>
  <si>
    <t xml:space="preserve">Personal Directivo       </t>
  </si>
  <si>
    <t>AMPLIANDO LINEAS DE AUTOBUSES EN AQUELLAS ZONAS EN LAS QUE NO HAY</t>
  </si>
  <si>
    <t>CALLE SUECA, 15</t>
  </si>
  <si>
    <t>MEJORANDO EL ACCESO EN BICI</t>
  </si>
  <si>
    <t>MAYOR 16-23</t>
  </si>
  <si>
    <t>MISLATA</t>
  </si>
  <si>
    <t>LINEA DE METRO</t>
  </si>
  <si>
    <t>el aparcamiento del hospital es caro para los trabajadores</t>
  </si>
  <si>
    <t>no hay suficientes sitios para dejar la valenbici y tampoco hay suficientes sitios para dejar la bici propia</t>
  </si>
  <si>
    <t>calle burriana 25</t>
  </si>
  <si>
    <t>-aumentando el número de lineas de EMT, solo hay 3.-aumentando las paradas del centro y no suprimiendolas, han suprimido la parada de reino de valencia de la linea 18.-suprimiendo paradas del barrio de Malilla- dando a bajo precio aparcamientos de coche a</t>
  </si>
  <si>
    <t>calle casa del medio 117</t>
  </si>
  <si>
    <t>san antonio de benageber</t>
  </si>
  <si>
    <t>Mejores y mas grandes plaza de aparcamiento.bonos de parking mas econñimicos, los parking están casi vacíos.Mejor interconexión con el sistema de Metro, haber pensado en colocar tranvía (circular) antes de abrir la nueva fé</t>
  </si>
  <si>
    <t>me dejan y luego me recogen</t>
  </si>
  <si>
    <t>calle eduardo soler y perez. 10</t>
  </si>
  <si>
    <t>maestro rodrigo 11</t>
  </si>
  <si>
    <t>15.00h</t>
  </si>
  <si>
    <t>BLANQUERIAS 9</t>
  </si>
  <si>
    <t>Promoviendo la existencia de más tramos de carril bici.</t>
  </si>
  <si>
    <t>Av/Blasco Ibañez 9</t>
  </si>
  <si>
    <t>Mejorando el transporte público</t>
  </si>
  <si>
    <t>General Aviles 53-21</t>
  </si>
  <si>
    <t>Para los que venimos en bici desde la vieja fe, el camino más corto es por perez galdos y luego san vicente. O por la gran via y luego san vicente. Por ahí es imposible el carril bici, pero si se podría reasfaltar las calles porque hay muchos baches.</t>
  </si>
  <si>
    <t>bonorbital</t>
  </si>
  <si>
    <t>c/ pedro sucias historiador 7</t>
  </si>
  <si>
    <t>mayor frecuencia dee paso del metrorbital, y mayor adecuacion a los turnos de tarde y noches.</t>
  </si>
  <si>
    <t>Tengo que desplazarme a la Universidad.</t>
  </si>
  <si>
    <t>5 Ya comparto la moto con otro compañero.</t>
  </si>
  <si>
    <t>1 No cumple con mis necesidades</t>
  </si>
  <si>
    <t>3 Si solo es para venir al Hospital</t>
  </si>
  <si>
    <t>1 No tengo bici propia</t>
  </si>
  <si>
    <t>1 Vivo muy lejos</t>
  </si>
  <si>
    <t>Les marines</t>
  </si>
  <si>
    <t>El Puig</t>
  </si>
  <si>
    <t>Aparcamiento vigilado para motos.</t>
  </si>
  <si>
    <t>escolano, 20</t>
  </si>
  <si>
    <t>Lo peor del transporte es la vuelta, se tarda mucho</t>
  </si>
  <si>
    <t>avda alfahuir 41, escalera G, pta 39</t>
  </si>
  <si>
    <t>intentar combinar el bono metro con el cercanias renfe... en mi caso sería importante.desde estacion angel guimera.. mejorar la rapidez de los autobosesdesde luego metro directo o tranvia</t>
  </si>
  <si>
    <t>MARQUES DE SAN JUAN</t>
  </si>
  <si>
    <t>MAS ASIDUIDAD DEL TRANSPORTE PUBLICOPARKING GRATUITO PARA EL PERSONAL DE LA FE</t>
  </si>
  <si>
    <t>duque de mandas, 36</t>
  </si>
  <si>
    <t>Posibilidad de Transporte Colectivo</t>
  </si>
  <si>
    <t>Porta Coeli 2</t>
  </si>
  <si>
    <t xml:space="preserve"> Valencia</t>
  </si>
  <si>
    <t>Mayor frecuencia de paso y autobuses más directos. Metro!!!</t>
  </si>
  <si>
    <t>AVDA DOCTOR PESET ALEIXANDRE 66</t>
  </si>
  <si>
    <t>9´30</t>
  </si>
  <si>
    <t>---</t>
  </si>
  <si>
    <t>C/ Antonio Machado 31</t>
  </si>
  <si>
    <t>Ampliando línea 1 del Metro y aumentando la frecuencia de paso. Si eso no es posible, poniendo Valenbisi en estación Safranar</t>
  </si>
  <si>
    <t>ALBACETE 29</t>
  </si>
  <si>
    <t>22,00</t>
  </si>
  <si>
    <t>MAS AUTOBUSES Y MAS GRANDES POR LA MAÑANAHACER COINCIDIR SALIDAS DESDE LA FE CON 15 MINUTOS DESPUES DE LAS HORAS DE  SALIDA PARA EVITAR ESPERAS LARGAS</t>
  </si>
  <si>
    <t>5, si estuviera un poco más cerca o se pudiera combinar con transporte público.</t>
  </si>
  <si>
    <t>C/ Blasco Ibáñez 6</t>
  </si>
  <si>
    <t>- Creo que sería de gran utilidad que los servicios de transporte públicos incorporaran la posibilidad de amarrar/transportar bicicletas, para que se pudieran combinar esos modos de transporte.- En cuyo caso habría que habilitar una zona vigilada donde po</t>
  </si>
  <si>
    <t>VENGO DE FUERA DE VALENCIA  Y NO PUEDO DEPENDER DEL TRANSPORTE PUBLICO</t>
  </si>
  <si>
    <t>EN ESTE MOMENTO NO PUEDO USARLA</t>
  </si>
  <si>
    <t>RUBEN DARIO 15</t>
  </si>
  <si>
    <t>22 HORAS</t>
  </si>
  <si>
    <t>DESTINAR MAS ESPACIO PARA LA BICIS</t>
  </si>
  <si>
    <t>Me lo estoy planteando</t>
  </si>
  <si>
    <t>Avda. Peris y Valero, 30 - 17D</t>
  </si>
  <si>
    <t>Mayor frecuencia de paso en el transporte público, sobre todo en las horas punta de entrada y salida del trabajo.Mayor disponibilidad de bonos de parking a un precio asequible para el caso del coche.</t>
  </si>
  <si>
    <t>público</t>
  </si>
  <si>
    <t>mestre esteban catala</t>
  </si>
  <si>
    <t>Aumentando el nº de Buses.Poniendo circuitos más directos</t>
  </si>
  <si>
    <t>sagunto-valencia</t>
  </si>
  <si>
    <t>mobilis 4 zonas</t>
  </si>
  <si>
    <t xml:space="preserve">mobilis </t>
  </si>
  <si>
    <t>mobilis</t>
  </si>
  <si>
    <t>valencia-sagunto</t>
  </si>
  <si>
    <t>avenida 9 de octubre 26</t>
  </si>
  <si>
    <t>puerto de sagunto</t>
  </si>
  <si>
    <t>con itinerarios de autobuses urbanos m ás directos, ya que por ejmplo el 18 hace un trayecto muy sinusoso y largo, igual que el 8 o el 64</t>
  </si>
  <si>
    <t>s</t>
  </si>
  <si>
    <t>quizás</t>
  </si>
  <si>
    <t>quizas</t>
  </si>
  <si>
    <t>alqueria de la estrellan 3</t>
  </si>
  <si>
    <t>acortando el recorrido de la emt y ampliando lineas del tranvia</t>
  </si>
  <si>
    <t>C/ Albocácer, 8</t>
  </si>
  <si>
    <t>Líneas de autobuses más directas</t>
  </si>
  <si>
    <t>no dispongo de valenbisi en mi barrio, y no tengo bici propia. Además, no existe carril bici durante todo el trayecto</t>
  </si>
  <si>
    <t>C/Rafael Lapesa Melgar, 12-65</t>
  </si>
  <si>
    <t xml:space="preserve">Habilitando una línea de metro cercana y más líneas de autobuses.Por otro lado, y para mí muy importante, me gustaría que pusieran una parada de bicis pública (valenbisi) cerca de mi domicilio. </t>
  </si>
  <si>
    <t>CALLE ALFAHUIR 19</t>
  </si>
  <si>
    <t>15H30</t>
  </si>
  <si>
    <t>Mejorar el transporte público, cosa que debería haberse hecho antes, con metro, tranvía, más líneas de autobus que lleguen desde más o menos cualquier punto de valencia al hospital (y que no tarden una hora)...</t>
  </si>
  <si>
    <t>Abono mensual joven</t>
  </si>
  <si>
    <t>Abono joven mensual</t>
  </si>
  <si>
    <t>Eduardo Boscá</t>
  </si>
  <si>
    <t>Líneas de autobuses mas directas, sin tantas paradas al menos a horas puntas de entrada y salida del personal del hospital.</t>
  </si>
  <si>
    <t>sudo</t>
  </si>
  <si>
    <t>MARQUES DE ZENETE, 11</t>
  </si>
  <si>
    <t>METRO</t>
  </si>
  <si>
    <t>METRO VALENCIA 1</t>
  </si>
  <si>
    <t>BONO 10</t>
  </si>
  <si>
    <t>C/CASTILLO 36 PTA 8</t>
  </si>
  <si>
    <t>PATERNA</t>
  </si>
  <si>
    <t>HJHJKK</t>
  </si>
  <si>
    <t>porque no hay plazas para los trabajadores, Son muy caras</t>
  </si>
  <si>
    <t>no hay suficientes aparcamientos ni suficientes sitios para dejar la valenbici</t>
  </si>
  <si>
    <t>C/ Joaquin costa 10</t>
  </si>
  <si>
    <t xml:space="preserve">-teniendo un poco de consideración por los facultativos, desde que hemos venido no han tenido ninguna, nos han despreciado en todo, en el transporte y en cualquier otra cosa como por ejemplo: no tenemos taquillas en quirófano, no tenemos salitas de estar </t>
  </si>
  <si>
    <t>av burjasot, 36</t>
  </si>
  <si>
    <t>-lo más adecuado seria el metro que es el más rápido, cómodo y económico. -ampliar la linea de metro y la frecuencia, en valencia esta la peor linea de metro de España.-una parada de metro en la escuela de Idiomas.</t>
  </si>
  <si>
    <t>¿qué es eso?</t>
  </si>
  <si>
    <t>Calle Conde Altea, 21</t>
  </si>
  <si>
    <t>VAlencia</t>
  </si>
  <si>
    <t>Muy grave</t>
  </si>
  <si>
    <t>- poniendo más lineas de autobús- haciendo que las líneas vengan directamente desde Ausias March sin el recorrido turístico del barrio de Malilla- poniendo más lineas por Av. Reino de Valencia, porque la única que había la han quitado (autobús 18).- ponie</t>
  </si>
  <si>
    <t>CARO, Y TARDA MUCHO, VIVO EN UN PUEBLO</t>
  </si>
  <si>
    <t>TRIBUNAL DE LAS AGUAS 15-7</t>
  </si>
  <si>
    <t>MEJORAR EL PRECIO DEL PARKING,EN EL HOSPITAL DE AVD. CID VALE MUCHO MENOS PARA TRABAJADORES, 100 HORAS 32 EUROS TURNO RODADO Y PERSONAL DE MAÑANAS FIJAS VIENE  A SER LO MISMO TODO EL MES DE MAÑANAS.qUE HUBIERAN MÁS AUTOBUSES QUYE LLEGARAN HSATA AQUI, Y CON MAS FRECUENCIA DE PASO. ES INSUFICIENTE EL HORARIO DEL METRORBITAL, MUY POCO FRECUENTE Y MUCHA GENTE EN EL AUTOBUS. DESDE LOS PUEBLOS ESTA MUY MAL COMUNICADO, MUCHO GASTO EN TRANSPORTE Y MALO. eN COCHE ES MÁS RÁPIDO Y COMODO LLEGAR PERO TIENES QUE LLEGAR ANTES PARA APARCAR EN EL EXTERIOR PORQUE EL PRECIO DELPRAKING ES EXAGERADO PARA TRABAJADOR</t>
  </si>
  <si>
    <t>Comodidad</t>
  </si>
  <si>
    <t>Botanico Cavanilles 32</t>
  </si>
  <si>
    <t>Me parece adecuado el medio de trasnporte, en mi caso</t>
  </si>
  <si>
    <t>C/PERIODISTA LLORENTE Nº 11, 6ª</t>
  </si>
  <si>
    <t>CREANDO UNA LINEA PARALELA AL 8 (8-H DE HOSPITAL) CON UN TRAYECTO MAS DIRECTO.</t>
  </si>
  <si>
    <t>no factible 1</t>
  </si>
  <si>
    <t>Mar Menor</t>
  </si>
  <si>
    <t>Betera</t>
  </si>
  <si>
    <t>disponer de aparcamiento de trabajadores con precio razonable, dado que es el único modo de acudir al hospital dado mi lugar de residencia. Mejorar el sistema de metro que comunica Valencia con Bétera.</t>
  </si>
  <si>
    <t>Urb. Virgen de Montserrat, buzon 5</t>
  </si>
  <si>
    <t>Mayor frecuencia de autobuses y puesta en marcha de nuevas lineas de localidades cercanas.</t>
  </si>
  <si>
    <t>arquitecto tolsa,38</t>
  </si>
  <si>
    <t>En la zona del bulevar norte, no es posible venir con un unico autobús, siendo necesario coger 2, y esto aumenta los problemas de espera.</t>
  </si>
  <si>
    <t>garaje propio</t>
  </si>
  <si>
    <t>C/ San Salvador, 35-15</t>
  </si>
  <si>
    <t>20h.</t>
  </si>
  <si>
    <t>8h.</t>
  </si>
  <si>
    <t>más frecuencia de transporte público y menos transbordos</t>
  </si>
  <si>
    <t>NAVARRO CABANES 2</t>
  </si>
  <si>
    <t>MEJORAR TRANSPORTE PUBLICO</t>
  </si>
  <si>
    <t>alquiler garaje más barato que el de La Fe</t>
  </si>
  <si>
    <t>avda ausias march</t>
  </si>
  <si>
    <t>rocafort</t>
  </si>
  <si>
    <t>Más aparcamiento y más barato.</t>
  </si>
  <si>
    <t>calle Padre Fernando Casanova Benlloch, nº 1, pta. 1</t>
  </si>
  <si>
    <t>Con parada de autobus mas proximo a mi domicilio, que además haga pocas paradas intermedias, aunque lo ideal sería una conexión con el metro</t>
  </si>
  <si>
    <t>HABILITANDO APARCAMIENTO PARA LOS TRABAJADORES A MEJOR PRECIO</t>
  </si>
  <si>
    <t>Bono metro</t>
  </si>
  <si>
    <t>103 - 27B</t>
  </si>
  <si>
    <t>Ribarroja Turia</t>
  </si>
  <si>
    <t>Más frecuencia de paso del metro de Lliria, en ambos sentidos.</t>
  </si>
  <si>
    <t>MOVILIS</t>
  </si>
  <si>
    <t>TENGO  YA UNA EDAD</t>
  </si>
  <si>
    <t>8  o 64 y más 8 transbordo</t>
  </si>
  <si>
    <t>movilis</t>
  </si>
  <si>
    <t>no tengo coche</t>
  </si>
  <si>
    <t>Ruaya, 46</t>
  </si>
  <si>
    <t>8 de la tarde</t>
  </si>
  <si>
    <t>La línea 8 más directa en horas de entrada y salida, para no tener k coger 2, el 64 y el 8 si quiero llegar antes.</t>
  </si>
  <si>
    <t>Verano, Mucho Calor.</t>
  </si>
  <si>
    <t>Av. instituto obrero, Nº 23</t>
  </si>
  <si>
    <t>Se requieren mayor cantidad de plazas de aparcamiento en los alrededores, o hacer mas accequibles las plazas de abonados en el parking exterior o subterraneo.</t>
  </si>
  <si>
    <t>albacete,29</t>
  </si>
  <si>
    <t xml:space="preserve"> Mayor frecuencia de paso y autobus de mayor capacidad en determinadas horas(entrada y salida de trabajadores) </t>
  </si>
  <si>
    <t>ME TRAEN</t>
  </si>
  <si>
    <t>CASA</t>
  </si>
  <si>
    <t>ALBORAYA 70</t>
  </si>
  <si>
    <t>en mi caso: lugar más alejado y peor comunicado por bus/metro. La línea 8: bus turístico, y además poca frecuencia de paso. Creo que habría que racionalizar el 8, suprimendo paradas y haciéndolo más directo, o poner una línea alternativa más racional.</t>
  </si>
  <si>
    <t>camp de morvedre</t>
  </si>
  <si>
    <t>el perello</t>
  </si>
  <si>
    <t>plazas de parking asignadas y completamente gratuitas o &lt; 12 euros mes.</t>
  </si>
  <si>
    <t>Ptor Vilar n4</t>
  </si>
  <si>
    <t>Como ya se sugiere utilizando autobuses exclusivamente para trabajadores, teniendo en cuenta que tb trabajamos festivos y ademas que hubiera los suficientes para que el trayecto no se eternizara como en el transporte publico</t>
  </si>
  <si>
    <t>gandia - valencia</t>
  </si>
  <si>
    <t>peligro de accidente</t>
  </si>
  <si>
    <t xml:space="preserve">gall de canyar 35  </t>
  </si>
  <si>
    <t xml:space="preserve">playa de gandia </t>
  </si>
  <si>
    <t xml:space="preserve">Aumentar la cadencia de trenes desde la estación del norte. </t>
  </si>
  <si>
    <t>calle pintor stolz 31</t>
  </si>
  <si>
    <t>bici propia</t>
  </si>
  <si>
    <t>avda guardia civil 22</t>
  </si>
  <si>
    <t>Más autobuses y con más frecuencia.Más aparcamientos libres dentro del recinto hospitalario.</t>
  </si>
  <si>
    <t>calle carlos cervera 4</t>
  </si>
  <si>
    <t>Transporte público más rápido.La afluencia de gente al nuevo Hospital exige como mínimo una parada de metro o tranvia.</t>
  </si>
  <si>
    <t>CALLE DR JOSE CHABAS BORDEHORE # 3</t>
  </si>
  <si>
    <t>LINEA DE METRO QUE COMUNIQUE DESDE RONDA NORTE, ALBORAYA HACIA ESTA ZONA</t>
  </si>
  <si>
    <t>Benicalap Hospital Nuevo La Fe</t>
  </si>
  <si>
    <t>Peset Aleixandre</t>
  </si>
  <si>
    <t>Con nuevas líneas de autobuses y mayor frecuencia de paso</t>
  </si>
  <si>
    <t>No voy solo comparto coche</t>
  </si>
  <si>
    <t>La uso con frecuencia</t>
  </si>
  <si>
    <t>Maderas 60</t>
  </si>
  <si>
    <t>Desde mi domicilio es bueno (metrorbital)</t>
  </si>
  <si>
    <t>Salabert 5</t>
  </si>
  <si>
    <t>Con lineas suficientes y variadas de autobuses.</t>
  </si>
  <si>
    <t>enguera</t>
  </si>
  <si>
    <t>mejora carril bici,</t>
  </si>
  <si>
    <t>BONOBÚS</t>
  </si>
  <si>
    <t>NINGUNO</t>
  </si>
  <si>
    <t>RINCON ADEMUZ</t>
  </si>
  <si>
    <t>O8 HORAS</t>
  </si>
  <si>
    <t>MEJORES Y MÁS FRECUENCIAS Y HORARIOS MÁS AMPLIOS</t>
  </si>
  <si>
    <t>pl luis reig 24-2</t>
  </si>
  <si>
    <t>betera</t>
  </si>
  <si>
    <t>esta dificil el metro sale de 20 a 30 minutos y luego tarda cada 15 a 20 minutos el orbitalSOLUCION...el metro de betera cada 10 y el orbital cada 5 minutos en horas de entrada y salida</t>
  </si>
  <si>
    <t>G.V. Ramon y Cajal</t>
  </si>
  <si>
    <t>Influyendo en las autoridades municipales para que mejoren la red de carril bici.Vigilando el parking de bicicletas (ya se ha producido algún robo)</t>
  </si>
  <si>
    <t>guardia</t>
  </si>
  <si>
    <t>DENIA 21</t>
  </si>
  <si>
    <t>Es necesario un aumento de la frecuencia de paso y rediseño de las lineas de autobús. Tanto el 64 como el 8 (desconozco el resto) dan mucha vuelta y tardan demasiado en llegar a destino.</t>
  </si>
  <si>
    <t>no hay suficientes aparcamientos de bicicletas públicas</t>
  </si>
  <si>
    <t>Gan Via marqués del Turia 54</t>
  </si>
  <si>
    <t>- haciendole venir tan solo una semana al gerente en autobús- aumentando el numero de lineas de autobús y que los autobuses vengan de verdad a la Fe y no al barrio de Malilla.- no quitando paradas de EMT, han quitado paradas del l8</t>
  </si>
  <si>
    <t>timoneda</t>
  </si>
  <si>
    <t>trasporte exclusivo para los trabajadores</t>
  </si>
  <si>
    <t>prefiero transporte público, sobre todo en ciudad. Ademas dificultad para aparcar</t>
  </si>
  <si>
    <t>no voy en coche, me obligan a rellenar este apartado</t>
  </si>
  <si>
    <t>zapateros 5</t>
  </si>
  <si>
    <t>15h30</t>
  </si>
  <si>
    <t xml:space="preserve">Aumentar numero de lineas, y frecuencia de paso. Linea más directa que tarde menos en llegar. En cuanto sea posible instaurar metro. </t>
  </si>
  <si>
    <t>Plaza Alqueria NOva 8</t>
  </si>
  <si>
    <t>Trasporte de empresa</t>
  </si>
  <si>
    <t>El coche es antiecológico</t>
  </si>
  <si>
    <t>no se ir</t>
  </si>
  <si>
    <t>ciscar 17</t>
  </si>
  <si>
    <t>mejorando el transporte público, más líneas que circulen por las rondas (peris y valero, ausias march, grandes vías etc) con mayor frecuencia de paso</t>
  </si>
  <si>
    <t>tranvia</t>
  </si>
  <si>
    <t>Bonotransporte</t>
  </si>
  <si>
    <t>bonotransbordo</t>
  </si>
  <si>
    <t>La guardia civil</t>
  </si>
  <si>
    <t>garage domicilio</t>
  </si>
  <si>
    <t>C/ Estornell 40</t>
  </si>
  <si>
    <t>San Antonio de Benageber</t>
  </si>
  <si>
    <t>La existencia de parada de metro sería lo mejor para horario habitual.Facilitar aparcamiento para personal que acude fuera de horas para asistencia sanitaria (cirugía)</t>
  </si>
  <si>
    <t>Cabanyal- La Fe</t>
  </si>
  <si>
    <t>Avenida Francia nº 38</t>
  </si>
  <si>
    <t>Impulsar una línea de metro que pase cerca de la zona</t>
  </si>
  <si>
    <t>av. del puerto 1</t>
  </si>
  <si>
    <t>14'30</t>
  </si>
  <si>
    <t>Mejorando el acceso desde la carretera.Poniendo mas plazas de parking  disponibles</t>
  </si>
  <si>
    <t>Desde Silla lo tengo bastante mal</t>
  </si>
  <si>
    <t>Hernán Cortés, 107</t>
  </si>
  <si>
    <t>cirilo amoros 16</t>
  </si>
  <si>
    <t>Creación de carriles bici adecuados desde el centro de la ciudad. Mejorando los buses</t>
  </si>
  <si>
    <t>Modesto González Latorre nº2, pta 9</t>
  </si>
  <si>
    <t>Fisioterapeutas</t>
  </si>
  <si>
    <t>*Metro* Más lineas de autobús, más direcctas, que no hagan un recorrido tan largo y por tanto tarden menos en llegar al nuevo hospital* Incremento del carril bici y más estanciones de valenbisi. Desde mi casa he probado este servicio, pero no es práctico, tardo 1 hora aproximadamente y necesito hacer 3 cambios de bici si voy por el carril bici el mayor recorrido posible</t>
  </si>
  <si>
    <t>Urb.Montecolorado, calle 31 nº 9</t>
  </si>
  <si>
    <t>1500h</t>
  </si>
  <si>
    <t>Ampliando la zona para aparcar</t>
  </si>
  <si>
    <t>Calle torrente 17</t>
  </si>
  <si>
    <t>Paiporta</t>
  </si>
  <si>
    <t>Plazas de aparcamiento gratuitas para todo el personal que lo solicite, y lo use, no pedir por pedir.Mejorar el transporte publico, sobre todo desde la periferia (prolongando la emt, Haciendo linea de metro, con frecuencias adecuadas) y si no puede ser, autobús para trabajadores, pero cubriendo todas las zonas, cosa que veo muy difícil.</t>
  </si>
  <si>
    <t>c/ 3 de abril de 1979, num 10</t>
  </si>
  <si>
    <t>14:30-15:00</t>
  </si>
  <si>
    <t>Más plazas de párking y a mejores precios.Mayor frecuencia del Metrorbital.Un autobús exclusivo para personal es otra opción a valorar bastante interesante.Mejores carriles bici y aparcamiento vigilado" para las bicis."</t>
  </si>
  <si>
    <t>Baja frecuencia de paso y tarda mucho tiempo</t>
  </si>
  <si>
    <t>Plaza Honduras</t>
  </si>
  <si>
    <t>Mayor frecuencia de paso de los autobuses y líneas más directas.Servicio de autobuses privado tal y como lo tienen (o tenían) en la Ford.</t>
  </si>
  <si>
    <t>en mi garaje</t>
  </si>
  <si>
    <t xml:space="preserve">cadiz </t>
  </si>
  <si>
    <t>mejorando el carril bici y transporte desde la gran via directo de trabajadores</t>
  </si>
  <si>
    <t>germanias 49</t>
  </si>
  <si>
    <t>CUANDO LLEGAS ANDANDO A LA FE, NO HAY NINGÚN PASO DE PEATONES QUE ENFRENTE A LA ENTRADA DEL HOSPITAL. EL SIMPLE ECHO DE CRUZAR EL BULEVAR SUPONE UNA DISTANCIA DE MAS DE 1 KM. Y MAS DE 5 MINUTOS DE TIEMPO. EL SERVICIO DE AUTOBUSES DE VALENCIA ES PÉSIMO, CON INTERVALOS MUY LARGOS EN LA ESPERA PARA QUE LLEGUE EL AUTOBÚS, Y LUEGO EL TRAYECTO O RECORRIDO DEL AUTOBÚS ES EXCESIVAMENTE LARGO, RECORRIENDO VARIAS VECES TODAS LAS CALLES DEL BARRIO.EN CUANTO AL PARKING DEL NUEVO HOSPITAL LA FE, ES INADMISIBLE QUE A UNOS TRABAJADORES DEL CUESTE POCO MAS DE 20 EUROS Y AL RESTO SOBRE LOS 90 EUROS. ¿NO SOMO TODOS TRABAJADORES DE LA FE?</t>
  </si>
  <si>
    <t>gregorio gea  91</t>
  </si>
  <si>
    <t>yo tengo un abono de tardes,noches y festivos,el problema que encuentro es que tengo solo veinte minutos para retirar el vehiculo, soino tengo que pagar el tiempo que me haya pasado, 20 minutos es insuficiente,entre que haces el cambio de turno ,te cambias en vestuarios y bajas al parking dadas las distancias,creo que lo justo seria media hora minimo.</t>
  </si>
  <si>
    <t>nicolau primitiu 14</t>
  </si>
  <si>
    <t>Medios de transporte público práctcamente gratuito y  más lugares de aparcamiento.</t>
  </si>
  <si>
    <t>Tarjeta</t>
  </si>
  <si>
    <t>Propio</t>
  </si>
  <si>
    <t>Privado</t>
  </si>
  <si>
    <t>Calle Campaners, 24</t>
  </si>
  <si>
    <t>1º.- Autobus propio de la Fe.2º.- Mayor frecuencia del Metrorbital.3º.- Mayor nº de plazas de apracamiento y gratuitas o a precio muy especial.</t>
  </si>
  <si>
    <t>privado</t>
  </si>
  <si>
    <t>xxxx, yy</t>
  </si>
  <si>
    <t>la eliana</t>
  </si>
  <si>
    <t>Construcción de un metro</t>
  </si>
  <si>
    <t>felix pizcueta</t>
  </si>
  <si>
    <t>vlc</t>
  </si>
  <si>
    <t>poniendo parking cubiertos para motos</t>
  </si>
  <si>
    <t>Bachiller</t>
  </si>
  <si>
    <t>Metro</t>
  </si>
  <si>
    <t>monestir de poblet 44</t>
  </si>
  <si>
    <t>poniendo mas lineas de bus y mayor frecuencia de paso , y SOBRETODO QUE EL BUS RESPETE LOS HORARIOS DE PASO, YA QUE METROORBITAL NO RESPETA LOS HORARIOS SOBRETODO  EL HORARIO TARDE NOCHE.</t>
  </si>
  <si>
    <t>Bono Bus</t>
  </si>
  <si>
    <t>fernando el catolico 55</t>
  </si>
  <si>
    <t>hacen falta mas lineas de autobus</t>
  </si>
  <si>
    <t>AV. ALFAHUIR 41</t>
  </si>
  <si>
    <t>MAS LINEAS DE AUTOBUSES Y CON MAYOR FRECUENCIA DE PASO.AUTOBUSES QUE CONECTEN SIN NECESIDAD DE TRANSBORDO DE LAS ZONAS QUE PERTENECEN AL ÁREA DE SALUD DEL HOSPITAL</t>
  </si>
  <si>
    <t>Avenida Cataluña, 1-11C</t>
  </si>
  <si>
    <t>- Más transportes publicos (bus, metro)- Transporte específico para profesionales- Más plazas de aparcamiento y más económicas</t>
  </si>
  <si>
    <t>Paseo Alameda, 4</t>
  </si>
  <si>
    <t>Líneas de autobús propias</t>
  </si>
  <si>
    <t>ni hay servicio adecuado, ni pasa frecuentemente, es incómodo y tarda mucho tiempo</t>
  </si>
  <si>
    <t>el camino es peligroso, no hay carril bici y el viaje es muy largo</t>
  </si>
  <si>
    <t>C/ del Salvador 15</t>
  </si>
  <si>
    <t>Liria</t>
  </si>
  <si>
    <t>1. Mejoría transporte público:- frecuencia- precio- nº paradas2. Facilidad aparcamiento de vehículos propios</t>
  </si>
  <si>
    <t>C/ Lope de Rueda, 48-3</t>
  </si>
  <si>
    <t>Ampliar beneficiarios precios especiales parkingTransporte exclusivo para trabajadoresAumento de líneas de bus</t>
  </si>
  <si>
    <t>no sé ir en bici</t>
  </si>
  <si>
    <t>calle ingeniero jose sirera, nº 17</t>
  </si>
  <si>
    <t>Considero necesario el metro y mas lineas de autobus que comunique mas zonas de valencia. Tambien mejor acceso desde la estaciónd e tren para poder venir desde fuera.</t>
  </si>
  <si>
    <t>Pza Maria Beneyto 1</t>
  </si>
  <si>
    <t>mayor frecuencia transporte público y mayor seguridad si se elijen otras opciones como la bici</t>
  </si>
  <si>
    <t>Guardacostas,6</t>
  </si>
  <si>
    <t>Mejorando las comunicaciones:metro cerca,autobus directo y mas frecuente,mas carril bici o mejorar itinerarios,mejorar espacios de aparcamiento y la vigilAncia...</t>
  </si>
  <si>
    <t>parking abonado a persona privada</t>
  </si>
  <si>
    <t>tardo mucho tiempo y paradas alejadas</t>
  </si>
  <si>
    <t>no uso frecuentemente la bici</t>
  </si>
  <si>
    <t>5, hago guardias exclusivamente y no coincido con compañeros para ir a trabajar</t>
  </si>
  <si>
    <t>1, estoy muy lejos del hospital y tardaría muchísimo</t>
  </si>
  <si>
    <t xml:space="preserve">Guardia Civil 7 </t>
  </si>
  <si>
    <t>9.30 h de la mañana</t>
  </si>
  <si>
    <t>El trasporte específico para el personal del hospital estaría muy bien pero para ello debería haber horarios frecuentes y que cubran bastantes horas para poder satisfacer tanto al turno fijo como rodado como personal sólo de guardias. El trasporte público es otra alternativa pero se tendría que disponer de rutas de autobús más cortas )la ruta del autobús que pasa relativamente cerca de mi casa tarda una hora y cuarto, y a parte el tiempo de espera en la parada que es muchísimo) y con frecuencias de paso mayores</t>
  </si>
  <si>
    <t>No existe</t>
  </si>
  <si>
    <t>Torre en Conill</t>
  </si>
  <si>
    <t>El transporte colectivo  como no pasase por cada pueblo no evitaria el coger el coche para desplazarme.</t>
  </si>
  <si>
    <t>vivo a 30 km</t>
  </si>
  <si>
    <t>pepita greus 12</t>
  </si>
  <si>
    <t>alginet</t>
  </si>
  <si>
    <t>poniendo una linea de metro bien comunicada con las otras lineas y con los pueblos</t>
  </si>
  <si>
    <t>LLIMERES 5</t>
  </si>
  <si>
    <t>SAN ANTONIO DE BENAGEBER</t>
  </si>
  <si>
    <t>15H</t>
  </si>
  <si>
    <t>AUTOBUSES, METRO</t>
  </si>
  <si>
    <t>BUS URBANO</t>
  </si>
  <si>
    <t>CABAÑAL-NUEVA FE</t>
  </si>
  <si>
    <t>PINTOR NICOLAU 8</t>
  </si>
  <si>
    <t>15h10m</t>
  </si>
  <si>
    <t xml:space="preserve">El bus Metrorbital tendria que </t>
  </si>
  <si>
    <t>zona A</t>
  </si>
  <si>
    <t>bonotrasbordo</t>
  </si>
  <si>
    <t>PLAZA CARRAIXET</t>
  </si>
  <si>
    <t>BURJASSOT</t>
  </si>
  <si>
    <t>El metro es el transporte más rápido, mientras no funcione hasta la Nueva Fe, el trasporte utilizado (Metroorbital) me parece adecuado, aunque podría haber más servicio en la franja horaria 7:30-8:00h, en la que sería deseable que el bus pasará cada 5min y cada 15min como ahora.</t>
  </si>
  <si>
    <t>paradas alejadas y tardo mas de una hora</t>
  </si>
  <si>
    <t>Tardaria 2 horas</t>
  </si>
  <si>
    <t>Poeta Bodria, 4</t>
  </si>
  <si>
    <t>Aumentando el transporte publico</t>
  </si>
  <si>
    <t>c/FEDERICO ALCACER AGUILAR</t>
  </si>
  <si>
    <t>PROPORCIONAR PARKING A TODOS LOS TRABAJADORES QUE LO SOLICITEN A UN PRECIO RAZONABLE, A TODOS POR IGUAL. nO DISCRIMINANDO SEGÚN ANTIGUEDAD O ENCHUFISMO QUE LOS HAY. UN SALUDO</t>
  </si>
  <si>
    <t>magallanes, 24</t>
  </si>
  <si>
    <t>vedat de torrente</t>
  </si>
  <si>
    <t>en mi caso, parking en la fe para trabajadores a un precio asequible</t>
  </si>
  <si>
    <t>tarjeta mensual</t>
  </si>
  <si>
    <t>Prefiero transporte público</t>
  </si>
  <si>
    <t>No me gusta</t>
  </si>
  <si>
    <t>Jordi de Sant Jordi, 7</t>
  </si>
  <si>
    <t>Aumentando la frecuencia del transporte público (Metrorbital en mi caso) en horas de entrada y salida de turnos.</t>
  </si>
  <si>
    <t>hortensias 21, Urban. Delicias Realón</t>
  </si>
  <si>
    <t>Picassent</t>
  </si>
  <si>
    <t xml:space="preserve">Los que vivimos fuera de Valencia en lugares alejados del transporte público, p.e. urbanizaciones como es mi caso, no tenemos más remedio que utilizar vehículo particular. Esto no se va a tener en cuenta? Los precios del parking para los trabajadores son abusivos (88 euros al mes). Deberían tener presente que acudimos a trabajar, no puede esto costarnos tanto dinero. Sobre todo cuando se da la paradoja que el personal más antiguo y los jefes, que son los que tienen unos ingresos más altos, son los que se han podido beneficiar de precios mucho más aceptables y realistas (alrededor de 25 euros). Por favor, les ruego que consideren este hecho. </t>
  </si>
  <si>
    <t>avda peris y valero 170</t>
  </si>
  <si>
    <t>autobuses con mayor frecuencia de paso.El número 18 deería pasar  cada 7-8 minutos en  las horas 7-8 y 14-15 horas</t>
  </si>
  <si>
    <t>Biar, 6</t>
  </si>
  <si>
    <t>Debería dar la vuelta al Hospital para dejar a los pacientes que lo precisen, cerca de la Hospitalización o de la Urgencia.Se evitaría el trasiego por el Hospital.</t>
  </si>
  <si>
    <t>Bonometro</t>
  </si>
  <si>
    <t>Ahorro de energía</t>
  </si>
  <si>
    <t xml:space="preserve">c/126 nº 13 La Canyada </t>
  </si>
  <si>
    <t>Llegada del metro hasta el hospital</t>
  </si>
  <si>
    <t>abonado parking privado</t>
  </si>
  <si>
    <t>vivo en un pueblo, y desde la Renfe el carril bici es interrumpido y mal señalizado</t>
  </si>
  <si>
    <t>abonado parking privado subterraneo norte</t>
  </si>
  <si>
    <t>Calle Cullera n 13, 1</t>
  </si>
  <si>
    <t>En mi caso, seria ideal que el tren o el autobus procedente de Sueca, tuviera una parada en la Fe Malilla o en la estación de la Fonteta de SanLLuis</t>
  </si>
  <si>
    <t>cavanilles 26</t>
  </si>
  <si>
    <t>aumentando la frecuencia de autobuses en horas punta y eliminando paradas superfluas" para hacer mas rápido el recrrido en esas horas"</t>
  </si>
  <si>
    <t>AVDA TAMARINDOS 21</t>
  </si>
  <si>
    <t>Más disponibilidad de líneas de metrorbital. Periocidad más corta entre autobuses.</t>
  </si>
  <si>
    <t>avenida alfahuir 40</t>
  </si>
  <si>
    <t>Mejorar lineas de autobusLinea de metro hasta el hospitalAbonos de parking para todos el personal, sin diferencias desorbitadas de precio entre los trabajadores</t>
  </si>
  <si>
    <t>me deposita</t>
  </si>
  <si>
    <t>Tengo problemas óseos</t>
  </si>
  <si>
    <t>Calle Eduardo Soler y Perez 3, 31</t>
  </si>
  <si>
    <t>21h</t>
  </si>
  <si>
    <t>Añadiendo líneas de autobuses públicos de la EMT con mayor frecuencia de paso. El metrorbital tiene frecuencia insuficiente , a veces se salta horarios, llega antes o después de la hora señalada y en las paradas no hay ninguna protección si llueve</t>
  </si>
  <si>
    <t>Me dejan en la puerta  se van</t>
  </si>
  <si>
    <t>Es mas comodo y mas rapido</t>
  </si>
  <si>
    <t>Por la edad</t>
  </si>
  <si>
    <t xml:space="preserve">Distancia </t>
  </si>
  <si>
    <t>passeig sequia 12</t>
  </si>
  <si>
    <t xml:space="preserve">Con una parada de metro. con más autobuses porque van muy llenos. En invierno, con los resfriados, los autobuses serán un centro de contaminación. Para los pacientes, que tienen los mismos problemas, el asunto es más grave porque no es lo mismo desplazarse estando sano que enfermo. </t>
  </si>
  <si>
    <t>bobobus</t>
  </si>
  <si>
    <t>Calle Almirante Cadarso, 12</t>
  </si>
  <si>
    <t>- aumentando el número de lineas de EMT y que estas lineas vengan directamente, sin pasar por Malilla. nadie coge el autobus en malilla para venir a la Fe y nadie coge el autobús en la Fe para ir a Malilla.- no quitando las paradas de autobús que han quit</t>
  </si>
  <si>
    <t>C/Xiva 1-21</t>
  </si>
  <si>
    <t>València</t>
  </si>
  <si>
    <t>Augmentar la xarxa de carrils bici</t>
  </si>
  <si>
    <t>qué es esto?</t>
  </si>
  <si>
    <t>Calle Salamanca, 7</t>
  </si>
  <si>
    <t>haciendo la linea que falta de metro y poniendo más autobuses. Para ir al viejo hospital teniamos más de 10 lineas y ahora solo 3.¿por favor que vuelvan a poner las paradas de 18 que han quitado pero sin embargo siguien apareciendo en los planos, ahora hay que ir a Escultor José Capuz.</t>
  </si>
  <si>
    <t>Vivo en L'eliana</t>
  </si>
  <si>
    <t>serpis</t>
  </si>
  <si>
    <t xml:space="preserve">Debería haber más lineas de autobus urbano.Disminuir el tiempo de espera entre un autobus y otro. </t>
  </si>
  <si>
    <t>campoamor nº 4</t>
  </si>
  <si>
    <t>construyendo la prolongacion de la linea 1 de metro desde plaza de españa, como se dijo al anunciar la construcion de la nueva fe.</t>
  </si>
  <si>
    <t>Av Mare Nostrum 15</t>
  </si>
  <si>
    <t>lo desconozco</t>
  </si>
  <si>
    <t>Martin el humano 1</t>
  </si>
  <si>
    <t>Más lineas y mas frecuencia de trasporte público. aparcamientos para personal</t>
  </si>
  <si>
    <t>Vivo en la Eliana</t>
  </si>
  <si>
    <t>les eres 13</t>
  </si>
  <si>
    <t>aldaia</t>
  </si>
  <si>
    <t>viviendo en distanta localidad hacen falta 2 medios de transporte, veo dificil solución</t>
  </si>
  <si>
    <t>alquerias de bellver</t>
  </si>
  <si>
    <t>falta el metro y el tranvia.</t>
  </si>
  <si>
    <t>Moto acompañante</t>
  </si>
  <si>
    <t>Me llevan y se van</t>
  </si>
  <si>
    <t>interurbana</t>
  </si>
  <si>
    <t>interurbano</t>
  </si>
  <si>
    <t>Ninguno</t>
  </si>
  <si>
    <t>NInguno</t>
  </si>
  <si>
    <t>No regreso con coche</t>
  </si>
  <si>
    <t>Urbanización Mas Camarena Esmeralda V-43</t>
  </si>
  <si>
    <t>Bétera</t>
  </si>
  <si>
    <t>Incrementando la frecuencia de paso del metroorbital, y de las líneas urbanas.Facilitando el parking en los aledaños.Incrementando el n. de bicis</t>
  </si>
  <si>
    <t>C/Sagunto, 164</t>
  </si>
  <si>
    <t>15,00 horas</t>
  </si>
  <si>
    <t>Más frecuencia de paso de líneas de autobús como la Nº 8, o creación de una línea parecida pero más directa y con menos paradas.</t>
  </si>
  <si>
    <t>MOBILIS EMT</t>
  </si>
  <si>
    <t>CALLE DOCTOR SANCHIS SIVERA, 18</t>
  </si>
  <si>
    <t>HACER RAMIFICACION LINEA 1 METRO CON PARADA EN HOSPITAL.</t>
  </si>
  <si>
    <t>Bono</t>
  </si>
  <si>
    <t>Me cuesta el mismo tiempo</t>
  </si>
  <si>
    <t>Avenida Baleares 73</t>
  </si>
  <si>
    <t>Prolongar alguna linea de metro.</t>
  </si>
  <si>
    <t>MACASTRE, 4</t>
  </si>
  <si>
    <t xml:space="preserve">Más líneas de autobús que accedan al hospital y más directas. Más frecuencia de paso de las líneas de autobús. </t>
  </si>
  <si>
    <t>por comodidad</t>
  </si>
  <si>
    <t>Benifayo 18</t>
  </si>
  <si>
    <t>mejorar el servicio de bus metrorbital ,la falta de regularidad de horarios y la confortabilidad de las paradas.Debido a su falta de rigor en tres ocasiones me he quedado esperando, lo que me obliga a coger los de la EMT que tardan mas de 30´</t>
  </si>
  <si>
    <t>AV. BURJASSOT 14</t>
  </si>
  <si>
    <t>QUE EL TRAYECTO DEL 8 SEA MAS CORTO, POSIBILIDAD DE QUE EN LUGAR DE UNA HORA DURE 30 MINUTOS.CARRIL BICI POR EL CENTRO.UNA LINEA QUE SALGA DESDE EL ANTIGUO HOSPITAL Y VAYA DIRECTO AL NUEVO PARA TODA LA POBLACION QUE VIVE EN CAMPANAR O ALREDEDORES ADEMAS DE TRABAJADORES</t>
  </si>
  <si>
    <t>No sé ir en bici</t>
  </si>
  <si>
    <t>Bon Aire 6</t>
  </si>
  <si>
    <t>Alboraya (PortSaplaya)</t>
  </si>
  <si>
    <t>Vivo en zona de playa con medios de transporte para acceder a Valencia deficientes durante todo el año. Al menos, obligada a ir a trabajar en mi propio vehículo, sí agradecería que se facilitase el aparcamiento en el Nuevo Hospital La FE (al menos para las 24 h del día de Guardia)como se había asegurado que ocurriría.Debería valer como justificante para ello el registro electrónico que debemos realizar en el listado de la guardia.</t>
  </si>
  <si>
    <t>tengo 1 hora de trayecto en bicicleta sin carril</t>
  </si>
  <si>
    <t>av BLASCO IBAÑEZ 9</t>
  </si>
  <si>
    <t>ALBORAYA</t>
  </si>
  <si>
    <t>-más lineas de trasporte público, con más frecuencia y trayectos más directos -metro o tranvia que llegue hasta la Patacona</t>
  </si>
  <si>
    <t>C/Aparisi i Guijarro</t>
  </si>
  <si>
    <t>15.10h</t>
  </si>
  <si>
    <t>El bus EMT deberia ser directo (dar menos vuelta)Una linea de metro seria lo mejor</t>
  </si>
  <si>
    <t>es  una broma...quién tiene???</t>
  </si>
  <si>
    <t>adulto</t>
  </si>
  <si>
    <t>av.valladolid,2</t>
  </si>
  <si>
    <t>Incluiría mas horarios de autobuses tanto días laborables como festivos y prolongar las líneas de metro.</t>
  </si>
  <si>
    <t>metroorbital, 64</t>
  </si>
  <si>
    <t>abono mensual, valenbisi</t>
  </si>
  <si>
    <t>Calle San Marcelino nº4, puerta 24</t>
  </si>
  <si>
    <t>no uso bici propia, pero parece que hay pocos aparcabicis. Los buses que unen el hospital con los centros dependientes del mismo (ambulatorios, centros de día...) dan mucha vuelta, tardas mucho en llegar a tu destino, si tienes guardia es un estrés</t>
  </si>
  <si>
    <t>NO TENGO VALENBISI</t>
  </si>
  <si>
    <t>95-2-80-3-41</t>
  </si>
  <si>
    <t>abono de 10 de emt</t>
  </si>
  <si>
    <t>abono de 10 viajes emt</t>
  </si>
  <si>
    <t>razones ecologicas</t>
  </si>
  <si>
    <t>cirilo amoros</t>
  </si>
  <si>
    <t>mas servicio de las lineas 8-18, en cuanto a numero de autobuses.Mayor cobertura por otras lineas que hagan un trayecto mas directo desde el centro (ciutat vella) al hospital, sin hacer la ruta del bus turistic" de estos dos autobuses,8 y 18, que recorren malilla durante 10-15 minutos!es desesperante! "</t>
  </si>
  <si>
    <t>blasco ibañez</t>
  </si>
  <si>
    <t>Añadir más lineas de autobus urbano. Aumentar la frecuencia de paso de los autobuses urbanos. En el caso de la linea 18 que realizara un trayecto mas directo.Mas plazas de aparcamiento.</t>
  </si>
  <si>
    <t>Pza Cueta Blanca 1-1-4-19</t>
  </si>
  <si>
    <t>Transporte colectivo</t>
  </si>
  <si>
    <t>estaba de guardia localizada y via a una urgencia</t>
  </si>
  <si>
    <t>es mas lenta que el coche</t>
  </si>
  <si>
    <t>Calle del Conde Altea 13</t>
  </si>
  <si>
    <t>- reservando sitios para aparcamiento, por supuesto gratis, para los que tenemos que venir en las guardias localizadas como había en el viejo hospital por que ahora puedes pasarte una hora buscando sitio o tienes que pagar el parking carísimo</t>
  </si>
  <si>
    <t>Avd tamarindos, nº21</t>
  </si>
  <si>
    <t>Actualmente trabajo en horario de mañana en la Fe de Campanar y tengo las guardias en la Fe Nueva. Creo que se deberia mejorar la conexion entre ambos hospitales porque hay personal que trabaja en ambos hospitales.</t>
  </si>
  <si>
    <t>ruaya 22</t>
  </si>
  <si>
    <t>poniendo más opciones de transporte público (tranvía, metro)que permitan que se transporte bicis en caso que a lo largo de la jornada de trabajo empiece a llover (EN LOS AUTOBUSES ESTÁ PROHIBIDO) poniendo líneas de autobús de línea más directos desde la zona de la antigua Fe</t>
  </si>
  <si>
    <t>ausias march,12</t>
  </si>
  <si>
    <t>llombai</t>
  </si>
  <si>
    <t>22:00h.</t>
  </si>
  <si>
    <t>Poner a disposicion de los trabajadores de la ribera alta una línea de autobús.</t>
  </si>
  <si>
    <t>Av. Alfahuir, 39</t>
  </si>
  <si>
    <t>Linea de metro</t>
  </si>
  <si>
    <t>5DISPUESTO</t>
  </si>
  <si>
    <t>PRIMADO REIG 37</t>
  </si>
  <si>
    <t xml:space="preserve">MEJORA LINEA BUS POR TRANSITOS ZONA ORRIOLS PACIENTES DE LA ZONA CON POSIBILIDAD DE UN SOLO MEDIO DE TRANSPORTE SERIA DE AGRADECER ,AUMENTAR DOTACION DE AUTOBUSES SOBRE TODO EN HORAS PUNTUALESY POR QUE?NO NOS LLEGA EL METROORBITAL SE HAN OLVDADO DE LOS SECTORIZADOS? NI BUS NI METRO ......MUY MAL </t>
  </si>
  <si>
    <t>DR.MARAÑON N7</t>
  </si>
  <si>
    <t>NO ME IMPORTARIA QUE HUBIERA AUTOBUS PARA TRABAJADORES DE LA NUEVA FE NOS AHORRARIAMOS TIEMPO Y DINERO O UNTRANSPORTE PUBLICO CON MAS FRECUENCIA DE HORARIO Y MAS ITINERARIO DE AUTOBUSES EJ EN MISLATA NO HAY AUTOBUS TENEMOS QUE COGER DOS.</t>
  </si>
  <si>
    <t>CERCANIAS</t>
  </si>
  <si>
    <t>RENFE</t>
  </si>
  <si>
    <t>CERCANIAS CS</t>
  </si>
  <si>
    <t>c/ Mestre Miguel Buendía 7,10</t>
  </si>
  <si>
    <t>Transporte público: más líneas de autobús, más frecuencia, horarios más amplios, mejorar enlaces con otros medios de transporte: metro, trenes...Ampliar horarios en transporte público que comunica la ciudad con los pueblos de la periferia.Crear un transporte exclusivo parra trabajadores.Facilitar aparcamiento para los trabajadores, no estar obligados a utilizar el parking privado</t>
  </si>
  <si>
    <t>abaratar el parking</t>
  </si>
  <si>
    <t>Sería muy fácil y bueno que las lineas de EMT tuvieran menos paradas. Podrían hacerse unas lineas especiales para trabajadores en las horas de entrada y salida al hospital.</t>
  </si>
  <si>
    <t>25 Km wen bici son muchos Km</t>
  </si>
  <si>
    <t>c/ Cipreses San Antonio de Benageber</t>
  </si>
  <si>
    <t>Transporte Publico . MetroTransporte para trabajadores hospital La Fe</t>
  </si>
  <si>
    <t>Ausias march ,17 pta4</t>
  </si>
  <si>
    <t>Lliria</t>
  </si>
  <si>
    <t>un autobus que recogiera a toda la gente de la zona del camp del turia,paterna, burjassot. que saliera desde liria, paradas en pobla de vallbona o l,eliana i despues otra en estacion de empalme. Tipo el autobus que viene desde sagunto.O ampliar la linea de metro 1 hasta el hospital la fe de malilla.</t>
  </si>
  <si>
    <t>pedro de valencia</t>
  </si>
  <si>
    <t>mejorando la frecuencia de paso del metrorbital</t>
  </si>
  <si>
    <t>Sería muy recomendable que se colocase un semaforo coincidiendo con la parte este del hospital. Con frecuencia veo pasar a personas cruzar por medio de la avenida para no dar la vuelta a la altura del semaforo existente en el momento actual, de seguir así es muy probable que se produzca algún atropello.Toda la parte norte de la ciudad no esta comunicada mediante transporte publico +/- directo, debemos tener en cuenta que si la deslocalización del hospital del área sanitaria es una aberración, el no facilitar a los pacientes el acceso al hospital de una forma más fácil, esto se convierte en algo más grave todavía.</t>
  </si>
  <si>
    <t>xativa-valencia nord</t>
  </si>
  <si>
    <t>es complicado con cercanias desde Xativa</t>
  </si>
  <si>
    <t>Castello-Valencia Nord</t>
  </si>
  <si>
    <t>Bono menrual</t>
  </si>
  <si>
    <t>EL TP ES CÓMODO</t>
  </si>
  <si>
    <t>NO ME GUSTA</t>
  </si>
  <si>
    <t>PERIODISTA ROS BELDA 5-6ª</t>
  </si>
  <si>
    <t>16.20H</t>
  </si>
  <si>
    <t>LA LINEA 18 FUERA DE LAS HORAS PUNTA DE ENTRADA O SALIDA DEL TRABAJO, TIENE UNA CADENCIA DE ESPERA MUY LARGA. ACORTAR EL TIEMPO DE ESPERA</t>
  </si>
  <si>
    <t>aunque se pierde mucho tiempo es más cómodo que tener que buscar aparcamiento en el hospital y luego en casa.</t>
  </si>
  <si>
    <t>av.burjassot ,24</t>
  </si>
  <si>
    <t>15.30h</t>
  </si>
  <si>
    <t>Reguraridad de las lineas en horas punta.Lineas mas cortas en trayecto.</t>
  </si>
  <si>
    <t>Variando el recorrido de la línea 8 haciéndolo más directo, y que no tarde 40 minutos.</t>
  </si>
  <si>
    <t>orbital</t>
  </si>
  <si>
    <t>pla pais valenciano 9-17</t>
  </si>
  <si>
    <t>aldaya</t>
  </si>
  <si>
    <t xml:space="preserve">Que vaya el bus desde aldaya directo hasta la nueva fe, o metro desde aldaya hasta la nueva fe sin trasbordo.  </t>
  </si>
  <si>
    <t>azagador alboraia, 8</t>
  </si>
  <si>
    <t>Benimaclet</t>
  </si>
  <si>
    <t>Facilitando autobuses directos al  Hospital La Fe.</t>
  </si>
  <si>
    <t>es caro y no se puede aparcar fuera</t>
  </si>
  <si>
    <t>de los dos sitios para valenbici, uno está lleno por las mañanas y el otro está mas cerca del Peset que de la hospitalización</t>
  </si>
  <si>
    <t>Gran vía Marqués de Turia 50</t>
  </si>
  <si>
    <t>con más autobuses públicos y con un metro</t>
  </si>
  <si>
    <t xml:space="preserve">salvador rodriguez bronchu 1 F11  </t>
  </si>
  <si>
    <t>mayor número de autobuses, con mayor frecuencia de paso.Diseño de metro hasta el nuevo hospitaltransporte organizado para los trabajadores</t>
  </si>
  <si>
    <t>soy muy torpe en bici</t>
  </si>
  <si>
    <t>TARJETA ORO</t>
  </si>
  <si>
    <t>AVDA CONSTITUCION 15</t>
  </si>
  <si>
    <t>MEJORAR EL MEDIO DE TRASPORTE PUBLICO QUE SEA MAS DIRECTO AL HOSPITAL, NO SOLO POR LOS TRABAJADORES SINO POR LOS POBRES ENVERMOS QUE MUCHAS VECES TIENEN QUE IR DE PIÉ</t>
  </si>
  <si>
    <t>NO VOY EN BICI</t>
  </si>
  <si>
    <t>C/ PERIODISTA LLORENTE Nº 11, 6ª</t>
  </si>
  <si>
    <t>CREANDO UNA LINEA NUEVA QUE HAGA EL TRASLADO DE FORMA MAS DIRECTA.</t>
  </si>
  <si>
    <t>PL.ALQUERIA NOVA, 5-34</t>
  </si>
  <si>
    <t>XIRIVELLA</t>
  </si>
  <si>
    <t>TRANSPORTE COLECTIVO DE EMPRESA</t>
  </si>
  <si>
    <t>metro y metrorbitral</t>
  </si>
  <si>
    <t>avda. puerto</t>
  </si>
  <si>
    <t>Más lineas de autobuses, mejorar el carril bici y hacerlo allí donde no hay</t>
  </si>
  <si>
    <t>Bono 10 viajes</t>
  </si>
  <si>
    <t>No conduzco</t>
  </si>
  <si>
    <t>El trayecto es largo y es peligroso.</t>
  </si>
  <si>
    <t>bono 10 viajes</t>
  </si>
  <si>
    <t>C/Santo Domingo Savio 1-8ª</t>
  </si>
  <si>
    <t>Existiendo un autobus directo (sin trasbordo)(EMT u otro),que enlace zonas del área de referencia del hospital (como Torrefiel, etc) con la nueva Fe. Esto beneficiaria  a los trabajadores que vivimos por allí y a la gran cantidad de pacientes y familiares que desde allí se tienen que desplazar para venir a la nueva Fe (al realizar trasbordo el tiempo de desplazamiento es largo tanto para trabajadores como pacientes y líoso" para personas de edad avanzada). "</t>
  </si>
  <si>
    <t>Godelleta</t>
  </si>
  <si>
    <t>Situar plazas de aparcamiento para motos junto al edificio de administración.</t>
  </si>
  <si>
    <t>ENCIMA DE LA ACERA (NO HAY PARKING DE MOTOS)</t>
  </si>
  <si>
    <t>JOAQUIN COSTA</t>
  </si>
  <si>
    <t>c/del mediterraneo 9</t>
  </si>
  <si>
    <t>paterna</t>
  </si>
  <si>
    <t>Habiendo mas frecuencia y mejor comunicacion entre los pueblos cercanos y diferentes barrios, hasta la Nueva Fe</t>
  </si>
  <si>
    <t>89y64</t>
  </si>
  <si>
    <t>autobus</t>
  </si>
  <si>
    <t>plza horticultor corset 14</t>
  </si>
  <si>
    <t>TENIENDO SERVICIO MAS A MENUDO Y UN RECORRIDO MAS CORTO</t>
  </si>
  <si>
    <t>c/Marva 14</t>
  </si>
  <si>
    <t>habiendo metro hasta la Nueva FE</t>
  </si>
  <si>
    <t>universitats-nou hospital La Fe</t>
  </si>
  <si>
    <t>universitats-nou hospital la fe</t>
  </si>
  <si>
    <t>MONTGO,13</t>
  </si>
  <si>
    <t>GODELLA</t>
  </si>
  <si>
    <t xml:space="preserve">METRO SERIA LO IDEAL DESDE LOS PUEBLOS DE LA PERIFERIA.EN VALENCIA: DISTINTOS TRAYECTOS (LINEAS) Y AUMNETAR SU FRECUENCIA </t>
  </si>
  <si>
    <t>pasaje dr bartual moret</t>
  </si>
  <si>
    <t>mejorar accesos en coche aumentar frecuencia de t publico</t>
  </si>
  <si>
    <t>polo y peyrolon 17</t>
  </si>
  <si>
    <t>mayor frecuencia de lineas de emt y recorridos mas cortos ya que tanto el 18 como el 8 atraviesan todo rl barrio de malilla</t>
  </si>
  <si>
    <t>bono metrorbital</t>
  </si>
  <si>
    <t xml:space="preserve">Mejorar el Servicio de bus urbano metrorbital con más frecuencias sobre todo los fines de semana y mejorar la puntualidad. </t>
  </si>
  <si>
    <t>gandia</t>
  </si>
  <si>
    <t>se necesita transporte para trabajadores porque se gasta mucha gasolina para llegar al puesto de trabajo.</t>
  </si>
  <si>
    <t>debo coger coche porque no tengo laternativa de transporte desde mi domicilio hasta aqui, y seria oportuno poner transporte para los trabajadores</t>
  </si>
  <si>
    <t>no sé montar en bici</t>
  </si>
  <si>
    <t>Badajoz, 5</t>
  </si>
  <si>
    <t>Autobús en Campanar para recoger trabajadores de la zona</t>
  </si>
  <si>
    <t>en el lugar de trabajo del conductor</t>
  </si>
  <si>
    <t>Calle Poeta J.A Goytisolo</t>
  </si>
  <si>
    <t>Mejoría de la frecuencia del Metroorbital y de los metros en general (lo normal sería esperar menos de 5 minutos para un metro y 10 para un autobus)Asegurar que haya Valenbici y candados libres en los puntos de recogida y entrega de bicisMejoría de los carriles de bici y conscienciación de los conductores de coche</t>
  </si>
  <si>
    <t>descampado</t>
  </si>
  <si>
    <t>C/ ROS DE URSINOS,1-1-D</t>
  </si>
  <si>
    <t>ABONO DESPLAZAMINETO TREN GRATUITO PARA TRABAJADORES DEL DEPARTAMENTO</t>
  </si>
  <si>
    <t>Todos los anteriores</t>
  </si>
  <si>
    <t>Cura Soucase 23</t>
  </si>
  <si>
    <t>Foios</t>
  </si>
  <si>
    <t>Vivo lejos, en transporte público tengo que hacer transbordo entre Metro y autobus. Siempre vengo en coche: me resulta mas cómodo y corto, pero tengo que llegar muy pronto para poder aparcar. Me gustaria tener una plaza de aparcamiento fija para tener la tranquilidad de que todos los dias aparcaré sin problema, SOBRE TODO LOS DIAS QUE TENGO QUE IR A C/ALBORAIA Y VOLVER.</t>
  </si>
  <si>
    <t>EL COHE LO TENGO EN CASA</t>
  </si>
  <si>
    <t>COCHE PROPIO</t>
  </si>
  <si>
    <t>TORTOLA Nº6PTA.2</t>
  </si>
  <si>
    <t>SANANTONIO DE BENAGEBER</t>
  </si>
  <si>
    <t>MAS APARCAMIENTOS PUBLICOS</t>
  </si>
  <si>
    <t>MUSICO ESPI</t>
  </si>
  <si>
    <t>BLASCO IBAÑEZ 36</t>
  </si>
  <si>
    <t>ESTANDO, EN MI CASO CERCA DEL HOSPITAL, NO HAY NINGUNA LINEA DE AUTOBUS QUE VENGA DIRECTO,PROPONGO Q PONGAN UNA LINEA ESPECIAL Q UNA TODOS LOS PUEBLOS DEL SUR CON LA FE.</t>
  </si>
  <si>
    <t>no hay servicio</t>
  </si>
  <si>
    <t>S. Antonio de Benageber</t>
  </si>
  <si>
    <t>Señalización clara y existente</t>
  </si>
  <si>
    <t>avda. Constitución nº15</t>
  </si>
  <si>
    <t xml:space="preserve">mejorar el trasporte publico no solo por los trabajadores sino por los enfermos que tienen que sufrir un trayecto super largo y muchas veces de pié </t>
  </si>
  <si>
    <t>60/89-64</t>
  </si>
  <si>
    <t>avd. Reino de Valencia 17</t>
  </si>
  <si>
    <t>sería bueno un bus que fuera `por ausia march y luego renfe evitando malilla que se hace eterno y no sube nadie</t>
  </si>
  <si>
    <t>avda PIO XII, 28</t>
  </si>
  <si>
    <t>facilitar mejor acceso a parking de hospital</t>
  </si>
  <si>
    <t>A LA HORA DE ENTRAR O SALIR DE LA JORNADA LABORAL, QUE HUBIERA MAS FRECUENCIA DE AUTOBUSES, YA QUE LAS PARADAS ESTAN LLENAS</t>
  </si>
  <si>
    <t>Av. Francia 44 dch pta 14</t>
  </si>
  <si>
    <t>Disminuir el tiempo de espera en los autobuses como el metrorbital.Aumentar el número de bicicletas disponibles.</t>
  </si>
  <si>
    <t>comodidad</t>
  </si>
  <si>
    <t>Marcelino Oreja, 9</t>
  </si>
  <si>
    <t>Aumentando la oferta de transporte público.</t>
  </si>
  <si>
    <t>Abaratando parkingAumentando frecuencia autobuses en hora puntaAutobuses desde puntos de la ciudad directos al hospital que no den mil vueltas</t>
  </si>
  <si>
    <t>Líneas de bus urbano más frecuentes los fines de semana</t>
  </si>
  <si>
    <t>Avd Maestro Rodrigo, 86 A</t>
  </si>
  <si>
    <t>Más frecuencia de paso en algunos autobuses y mayor número de paradas (las distancias en algunos tramos de una parada a otra son largos). Ampliar horario entre las 22h y las 23h. La parada de autobús queda un poco lejos para llegar a casa a las &gt;22,40h, a esas horas no hay nadie por la calle y da miedo. Ampliación de plazas en parking, está vacío.</t>
  </si>
  <si>
    <t>SI DISPUESTO</t>
  </si>
  <si>
    <t>Autobús privado contratado por las trabajadoras que viven en Puerto de Sagunto</t>
  </si>
  <si>
    <t>Privada</t>
  </si>
  <si>
    <t>ANJUSA</t>
  </si>
  <si>
    <t>C/Papa Alejandro VI, 12</t>
  </si>
  <si>
    <t>Puerto de Sagunto</t>
  </si>
  <si>
    <t>Poner algún autobús para los que vienen de Puerto de Sagunto</t>
  </si>
  <si>
    <t>Mejorando el problema de aparcamiento, pues si tienes un turno central, es imposible aparcar</t>
  </si>
  <si>
    <t>C/Alboraya 16</t>
  </si>
  <si>
    <t>Poniendo más líneas de autobús que lleguen a zonas que aún no llegan y con mayor frecuencia de paso</t>
  </si>
  <si>
    <t>viaje largo sin carril bici en tramos del trayecto</t>
  </si>
  <si>
    <t>San juan de la Cruz 29</t>
  </si>
  <si>
    <t>Aumentar las líneas hasta el hospital. El 8 de menos vuelta por zona Malillase solucionaría con otra línea que fuera Malilla-Centro ciudad más directo</t>
  </si>
  <si>
    <t>C2</t>
  </si>
  <si>
    <t>IDA Y VUELTA</t>
  </si>
  <si>
    <t xml:space="preserve">ME DEJAN Y SE LLEVAN EL COCHE </t>
  </si>
  <si>
    <t>CALLE ALGINET 111.PTA 1</t>
  </si>
  <si>
    <t>BENIFAIO</t>
  </si>
  <si>
    <t>PONDRI MAS AUTOBUSES QUE NO TUVIRAN TANTAS PARADAS.O PONER MAS AUTOBUSES, PARA NO TENER QUE ESPERA TANTO TIEMPO ENTRE UNO Y OTRO.</t>
  </si>
  <si>
    <t>PLAZA NUEVA DE LA IGLESIA</t>
  </si>
  <si>
    <t>mEDIOS DE TRANSPORTE QUE NO TARDEN TANTO TIEMPO EN LLEGAR</t>
  </si>
  <si>
    <t>falta metro</t>
  </si>
  <si>
    <t>C/lUZ cASANOVA,</t>
  </si>
  <si>
    <t>9H.</t>
  </si>
  <si>
    <t>aUMENTANDO EL Nº DE LINEAS DE EMT/TRANVIA QUE LLEGUEN DE MI CASA A LA FE, Y SU FRECUENCIA DE PASO.</t>
  </si>
  <si>
    <t>Calle La Eliana, nº 14</t>
  </si>
  <si>
    <t>16 horas</t>
  </si>
  <si>
    <t>Dando tarifas más baratas de metro y autobus, porque yo tengo que hacer transferencia y a la final sumando ambos boletos mensuales sale más costoso que mover el coche.Además también deberían facilitar las plazas de garaje para los residentes</t>
  </si>
  <si>
    <t>ALMACERA 6</t>
  </si>
  <si>
    <t>TRANSPORTE PARA TRABAJADORES TIPO LANZADERA</t>
  </si>
  <si>
    <t>no vivo en valencia capital.Tengo una distancia de 45km.</t>
  </si>
  <si>
    <t>CARCAIXENT</t>
  </si>
  <si>
    <t>15h.</t>
  </si>
  <si>
    <t>poniendo los medios correspondientes.</t>
  </si>
  <si>
    <t>Pza/ Ayuntamiento 11</t>
  </si>
  <si>
    <t>15'00</t>
  </si>
  <si>
    <t xml:space="preserve">Podría haber líneas directas al hospital con menos paradas por zona, al menos en las horas de entrada y salida de los trabajadores.   </t>
  </si>
  <si>
    <t>Estornell, 47</t>
  </si>
  <si>
    <t>San Antonio de Benagéber</t>
  </si>
  <si>
    <t>.</t>
  </si>
  <si>
    <t>SE PUEDE MEJORAR HACIENDO QUE EL TRASPORTE SEA MAS DIRECTO YA QUE PARA IR A TRABAJAR NO ES NECESARIO HACER TURISMO POR TODO VALENCIA Y PERDER UNA HORA</t>
  </si>
  <si>
    <t xml:space="preserve">Poniendo mayor número de medios de transporte y mayor frecuencia de los mismos </t>
  </si>
  <si>
    <t>publico</t>
  </si>
  <si>
    <t>bus urbano (EMT)</t>
  </si>
  <si>
    <t>ANDANDO</t>
  </si>
  <si>
    <t>PODIAN PONER MAS LINEAS DE AUTOBUSDIRECTAS A DISTINTOS PUNTOS DE VALENCIA SIN DAR VUELTAS Y MAS VUELTAS TURISTICAS, CON LO QUE SE REDUCIRIA EL TIEMPO DE ESTANCIA EN EL AUTOBUS    GRACIAS</t>
  </si>
  <si>
    <t>1 A B</t>
  </si>
  <si>
    <t>MEORBIAL</t>
  </si>
  <si>
    <t>COLOMBAIRES</t>
  </si>
  <si>
    <t>15HORAS</t>
  </si>
  <si>
    <t>CON MAS FRECUENCIA</t>
  </si>
  <si>
    <t>CABAÑAL</t>
  </si>
  <si>
    <t>CALLE SANTOS JUSTO Y PASTOR</t>
  </si>
  <si>
    <t>MAS AUTOBUSES PUBLICOS CON MAS FRECUENCIA</t>
  </si>
  <si>
    <t>C/TENOR ALONSO, 35-2</t>
  </si>
  <si>
    <t>Precios más asequibles y más frecuencia. Conexión con pueblos del extrarradio de Valencia.</t>
  </si>
  <si>
    <t>lliria</t>
  </si>
  <si>
    <t>beniferri</t>
  </si>
  <si>
    <t>garrofer,nº22</t>
  </si>
  <si>
    <t>pobla de vallbona</t>
  </si>
  <si>
    <t>14¨45</t>
  </si>
  <si>
    <t>mayor nº de autobuses ,o otro media de transporte público</t>
  </si>
  <si>
    <t>MAESTRO RODRIGO,99</t>
  </si>
  <si>
    <t>MAS FRECUENCIA DE PASO</t>
  </si>
  <si>
    <t>ABEN AL ABBAR,1-C</t>
  </si>
  <si>
    <t>20,00 H</t>
  </si>
  <si>
    <t>MAS LINEAS Y FRECUENCIA EN LOS AUTOBUSES QUE ACCEDEN AL NUEVO HOSPITAL</t>
  </si>
  <si>
    <t>CONSULADO DE MAR 1</t>
  </si>
  <si>
    <t>Más puestos de aparcabicis.Más puestos de Valenbici.Parada de Metro.Más lineas de autobús.Más plazas de garaje para empleados del Hospital.</t>
  </si>
  <si>
    <t>beneficiencia 5</t>
  </si>
  <si>
    <t>1-Más lineas de Bus2-Parada de metro/tranvía3-Más carril-bici4-Bajar precio de parking</t>
  </si>
  <si>
    <t>ROCAFORT</t>
  </si>
  <si>
    <t>Un trasporte publico con un horario de paso frecuente y economico</t>
  </si>
  <si>
    <t xml:space="preserve">BONO </t>
  </si>
  <si>
    <t>BONO-METRO</t>
  </si>
  <si>
    <t>Campanar</t>
  </si>
  <si>
    <t>Autobuses directos, sin hacer una ruta turística por toda Valencia cada vez que trabajas.Horarios adecuados al horario que tenemos en el hospital.Servicio también los festivos (En el hospital se trabaja festivos y vísperas...)</t>
  </si>
  <si>
    <t>constitucion 45</t>
  </si>
  <si>
    <t>Linea de metro YA, por favor, URGENTE.</t>
  </si>
  <si>
    <t>AVENIDA GENERAL AVILÉS</t>
  </si>
  <si>
    <t>AUMENTAR LA FRECUENCIA DE PASO DE LSO AUTOBUSES, EN MI CASO LOS DE METRORBITAL ESPECIALMENTE LOS FESTIVOS</t>
  </si>
  <si>
    <t>AV Primado Reig 67</t>
  </si>
  <si>
    <t>Mejorar autobuses y metro orbital ya</t>
  </si>
  <si>
    <t>no aparca</t>
  </si>
  <si>
    <t>periodista gil sumbiela 18</t>
  </si>
  <si>
    <t>Mas autobuses en el horario de entradas y salidas de turno, ya que suele ir el autobus lleno y no hay posibilidad de sentarse.</t>
  </si>
  <si>
    <t>sagunto</t>
  </si>
  <si>
    <t>Arreglar los acceso a la estacion de la Fuente de San Luis.Poner mas servicio de trenes a las 15 horas</t>
  </si>
  <si>
    <t>CABAÑAL- H. LA FE</t>
  </si>
  <si>
    <t>PINTOR NICOLAU</t>
  </si>
  <si>
    <t>Que hubiese un autobus que recorriera toda la avenida del puerto y continuara con el mismo  trayecto que el bus metrorbital.</t>
  </si>
  <si>
    <t>Avenida Aragón</t>
  </si>
  <si>
    <t>15:00 h</t>
  </si>
  <si>
    <t>Mejora del transporte público.</t>
  </si>
  <si>
    <t>COMUNITARIO</t>
  </si>
  <si>
    <t>bonobus plus</t>
  </si>
  <si>
    <t>solo hay dos sitios de Valenbisi, uno está lleno por las mañanas y no te la puedes jugar si vienes con el tiempo justo y el otro está lejos</t>
  </si>
  <si>
    <t>Calle Joaquim Costa 3</t>
  </si>
  <si>
    <t>es de cajón: poniendo mas lineas de autobús y ofreciendo plazas de aparcamiento gratuitas para los trabajadores y suprimiendo las paradas del barrio de malilla pues se pierde mucho tiempo.NO QUITANDO PARADAS DE LA LINEA 18, NOS HAN QUITADO LA DE REINO DE VALENCIA. ASI, CADA VEZ VIENE MENOS GENTE EN AUTOBUS.</t>
  </si>
  <si>
    <t xml:space="preserve">Mejorando el horario de los autobuses .Mas recorrido.Autobus del hospital recorriendo Valencia y los pueblos correspondientes. </t>
  </si>
  <si>
    <t>metrobus</t>
  </si>
  <si>
    <t>av. Aragon</t>
  </si>
  <si>
    <t>Mas lineas de autobuses</t>
  </si>
  <si>
    <t>RAPIDEZ</t>
  </si>
  <si>
    <t>JORGE COMIN Nº5</t>
  </si>
  <si>
    <t>14,30</t>
  </si>
  <si>
    <t>08,15</t>
  </si>
  <si>
    <t>YO UTILIZO (CUANDO NO VOY EN MI COCHE)EL METROORBITAL Y NO TENGO NINGUN PROBLEMA ,TODO ES APRENDERSE LOS HORARIOS.</t>
  </si>
  <si>
    <t>prolongando la linea de metro</t>
  </si>
  <si>
    <t>Avenida Portugal</t>
  </si>
  <si>
    <t>Inicialmente venía en coche: un día rompieron el cristal delantaro, y otro día se lo llevó la grúa.</t>
  </si>
  <si>
    <t>Xativa-Valencia N</t>
  </si>
  <si>
    <t>Bono mensual</t>
  </si>
  <si>
    <t>francisco rubio 8</t>
  </si>
  <si>
    <t>xativa</t>
  </si>
  <si>
    <t>Mas frencuencia en trenes cercanais o autobuses a estación Valencia Nord</t>
  </si>
  <si>
    <t>METRO TRANSPORTE</t>
  </si>
  <si>
    <t>av. blasco Ibañez, 188</t>
  </si>
  <si>
    <t xml:space="preserve">Aumentar la frecuencia de la linea C6 renfe cercanias en ambos sentidos. </t>
  </si>
  <si>
    <t>DANSA 2-6-10</t>
  </si>
  <si>
    <t>PICASSENT</t>
  </si>
  <si>
    <t>METRO???</t>
  </si>
  <si>
    <t>abono</t>
  </si>
  <si>
    <t>pocos aparcamientos</t>
  </si>
  <si>
    <t>Calle Ciscar 21</t>
  </si>
  <si>
    <t>dejandonos aparcar como nos dejaban el otro hospital, donde el que antes llegaba tenia sitio y se fomentaba el llegar prontoPoniendo mas autobuses y que vengan directos, porque se pierde mucho tiempo en atravesar malilla</t>
  </si>
  <si>
    <t>tramontana</t>
  </si>
  <si>
    <t>Sería necesario habilitar zonas de aparcamiento para bicicletas en lugares vigilados para evitar robos.Mejorar los servicios de transporte público.Evitar que el 64 de vueltas innecesarias que alargan el trayecto como cuando pasa por la estación Joaquín Sorolla, se podría evitar esa vuelta haciendo un recorrido más directo que ahorraría 10 minutos de tiempo en el recorrido.Aumentando las líneas y frecuencias y con el tiempo haciendo una línea de metro que llegue hasta allí.</t>
  </si>
  <si>
    <t>la nueva fe</t>
  </si>
  <si>
    <t>campanar</t>
  </si>
  <si>
    <t>avenida Manuel de Falla nº 12 - esc. B- pta 13</t>
  </si>
  <si>
    <t>- Abaratando el aparcamiento, el hospital es un bien necesario y público, y es muy caro.-Ampliando terrenos para aparcamiento externo.-Aumentando la flota de autobuses metroorbital para disminuir el intervalo que hay entre ellos.- Uso de autobuses oruga e</t>
  </si>
  <si>
    <t>Plaza Fray Luis Colomer nº6</t>
  </si>
  <si>
    <t>Más autobuses</t>
  </si>
  <si>
    <t>L A FE</t>
  </si>
  <si>
    <t>MÁS AUTOBUSES Y MEJORES HORARIOS.</t>
  </si>
  <si>
    <t>PIERNAS</t>
  </si>
  <si>
    <t>LINTERNA 33</t>
  </si>
  <si>
    <t xml:space="preserve">PONIENDO LAS PARADAS DE BUS Y TAXIS EN LA PARTE TRASERA PARA LOS FAMILIARES Y PACIENTES DE LA 3ª EDAD. </t>
  </si>
  <si>
    <t>bono trasbordo</t>
  </si>
  <si>
    <t>no se aparcar bien</t>
  </si>
  <si>
    <t>c/ Sarcet  Nº 4</t>
  </si>
  <si>
    <t>22 pm.</t>
  </si>
  <si>
    <t>Poniendo autobuses exclusivamente para todos los trabajadores del hospital solo durante las horas de entrada y salida de cada turno,nos ayudaría mucho ya que con tanto trasbordo aveces llegamos cansadas.</t>
  </si>
  <si>
    <t>No se Utilizarla</t>
  </si>
  <si>
    <t>Gaspar Aguilar</t>
  </si>
  <si>
    <t>Servicio mas frecuente a las horas de cambio de turno.Linea que cubra la zona de Gaspar Aguilar</t>
  </si>
  <si>
    <t>Fontanares</t>
  </si>
  <si>
    <t>Servicio en dias Festivos, para turno de salida de tarde</t>
  </si>
  <si>
    <t>Bus</t>
  </si>
  <si>
    <t>LLiria</t>
  </si>
  <si>
    <t>Billete sencillo</t>
  </si>
  <si>
    <t>Linea 1</t>
  </si>
  <si>
    <t>Vilamarxant</t>
  </si>
  <si>
    <t>Mejores enlaces entre los distintos transportes. Un medio directo a las horas de entrada al turno</t>
  </si>
  <si>
    <t>1.APARCAMIENTO GRATUITO PARA TRABAJADORES 2. Transporte público PUNTUAL, servicios FRECUENTES, principalmente METRO!3. Valenbisi: ¨MÁS BICIS DISPONIBLES (en La nueva Fe se agotan).</t>
  </si>
  <si>
    <t>c/soria 6</t>
  </si>
  <si>
    <t>gijon 7</t>
  </si>
  <si>
    <t>La Eliana</t>
  </si>
  <si>
    <t>1 del metro</t>
  </si>
  <si>
    <t>voy alternando coche con metro, preferiblemente coche porque tardo la mitad del trayecto</t>
  </si>
  <si>
    <t>12h (sabado)</t>
  </si>
  <si>
    <t>Desde luego, ya que hay disponibilidad (y mucha) de plazas de aparcamiento, debería haber precio rebajado al personal del hospital, para que pudiera hacer uso del mismo. Además de aumentar frecuencia de paso de autobuses</t>
  </si>
  <si>
    <t xml:space="preserve"> c/ Mirasol, nº 3</t>
  </si>
  <si>
    <t>Línea de metro suburbano</t>
  </si>
  <si>
    <t>Vivo fuera Valencia ciudad</t>
  </si>
  <si>
    <t>Azorin 26</t>
  </si>
  <si>
    <t>Linea de metro que no requiera tiempo elevadoAutobús para trabajadores</t>
  </si>
  <si>
    <t>Taxi</t>
  </si>
  <si>
    <t>agullent n. 13</t>
  </si>
  <si>
    <t>Aumentar la frecuencia de paso los festivos y sobretodo a la salida de las tardes a partir de las 22h. necesitamos algún autobus más.</t>
  </si>
  <si>
    <t>CHARCO NEGRO</t>
  </si>
  <si>
    <t>SAN ANTONIO BENAGEBER</t>
  </si>
  <si>
    <t>Parada de Metro</t>
  </si>
  <si>
    <t>Mejorando las opciones aparcamiento.Por cierto, sigue siendo un gran problema el aparcamiento en las guardias.Mejorando las opciones de transporte público.</t>
  </si>
  <si>
    <t>don vicente gallart, arcipreste 24</t>
  </si>
  <si>
    <t>14,45 horas</t>
  </si>
  <si>
    <t>- el autobus de Metroorbital es bastante rápido y los horarios, aunque varían mucho son bastantes cómodos. Si vengo alguna vez en coche, cuesta algo aparcar y además para cruzar la avenida tienes que andar mucho hasta el paso de cebra. Me gustaria que pus</t>
  </si>
  <si>
    <t>29 + 64</t>
  </si>
  <si>
    <t>64 / 8</t>
  </si>
  <si>
    <t>c/ sagunto 5</t>
  </si>
  <si>
    <t>Linea de metro (más rápìdo) o con una linea de autobús que hiciera de lanzadera desde el centro (pza la reina o pza ayuntamiento) directo o casi hasta el nuevo hospital con bastante frecuencia horaria.</t>
  </si>
  <si>
    <t>C/Massalfassar 14</t>
  </si>
  <si>
    <t>Ampliar las lineas de transporte publico</t>
  </si>
  <si>
    <t>es caro y no se puede</t>
  </si>
  <si>
    <t>josep bea izquierdo 8</t>
  </si>
  <si>
    <t>salidas nocturnas con mas frecuencia desde las 22.00 hasta las 22.20</t>
  </si>
  <si>
    <t>Por el calor del verano.</t>
  </si>
  <si>
    <t>Calle Escultor Antonio Sacramento, nº 11, pta 13 Izda</t>
  </si>
  <si>
    <t>Carrer Cullera, 29</t>
  </si>
  <si>
    <t>Favara</t>
  </si>
  <si>
    <t>Mejorando la frecuencia de paso del tren de cercanías.</t>
  </si>
  <si>
    <t>C LOS CENTELLES</t>
  </si>
  <si>
    <t>3H</t>
  </si>
  <si>
    <t>PONIENDO UN SERVICIO DE AUTOBUSESPROPIOS DE LA EMPRESA.</t>
  </si>
  <si>
    <t>Camino Viejo de Alboraya 23</t>
  </si>
  <si>
    <t>Aumentando el número de líneas de metro y bus a todos los puntos de la ciudad y su frecuencia de paso de modo que el tiempo de traslado de cualquier punto de la ciudad al Hospital a cualquier hora y día de la semana fuera de máximo 20 minutos, que es lo que se tarda en transporte particular.</t>
  </si>
  <si>
    <t>C/SILLA 49</t>
  </si>
  <si>
    <t>BENIMAMET-VALENCIA</t>
  </si>
  <si>
    <t>08:00 H.DEL DIA SIGUIENTE</t>
  </si>
  <si>
    <t>EN MI CASO LO MAS LOGICO SERIA , COMO PROMETIO LA GENERALITAT EN SU DIA, LA PROLONGACION DE LA LINEA 1 DEL METRO. ADEMAS DE UTIIZARLO MUCHOS TRABAJADORES, TAMBIEN VENDRIA MUY BIEN PARA LOS PACIENTES.</t>
  </si>
  <si>
    <t>Bus urbano</t>
  </si>
  <si>
    <t>Castellón 7</t>
  </si>
  <si>
    <t>Crear más líneas de autobuses públicos y con recorridos más directos que no hagan paseos turísticos por los barrios y que pasen con mayor frecuencia</t>
  </si>
  <si>
    <t>MAYOR SERVICIO PUBLICO</t>
  </si>
  <si>
    <t>Guardias donde puedo, resto de dias pago parking</t>
  </si>
  <si>
    <t>Tengo que dejar a mis hijos en el colegio antes</t>
  </si>
  <si>
    <t>donde puedo cuando estoy de guardia y en parking  de pago</t>
  </si>
  <si>
    <t>gorgos nº6</t>
  </si>
  <si>
    <t>Posiblemente aumentando el sevicio de autobuses y que los recorridos no tengan tanntas paradas</t>
  </si>
  <si>
    <t>Baillargues</t>
  </si>
  <si>
    <t>Disminuyendo el tiempo de espera entre los metros y autobuses. La opción de transporte exclusivo de trabajadores de la Fe parece buena alternativa.</t>
  </si>
  <si>
    <t>DR. SUMSI 11</t>
  </si>
  <si>
    <t>EN EL CASO DEL TRANSPORTE PÚBILICO, MÁS FRECUENCIA DE PASO.</t>
  </si>
  <si>
    <t>corbeta nº 10</t>
  </si>
  <si>
    <t>dando la libertad al personal de que venga como considere, hacer más plazas de parking en el entorno con precios adsequibles, ya que el personal tiene que venir todos los dias y algunos a turnos</t>
  </si>
  <si>
    <t>no tengo, es peligroso , llego sudado y somos dos personas.</t>
  </si>
  <si>
    <t>jose mª haro 59</t>
  </si>
  <si>
    <t>Ebanista Caselles, 4</t>
  </si>
  <si>
    <t xml:space="preserve"> -</t>
  </si>
  <si>
    <t xml:space="preserve">trasporte exclusivo para los trabajadores </t>
  </si>
  <si>
    <t>multiples razones</t>
  </si>
  <si>
    <t>alcira 5</t>
  </si>
  <si>
    <t>Av reino de valencia</t>
  </si>
  <si>
    <t>¿podrian decirme porqué han quitado la parad de reino de valencia de la linea 18?</t>
  </si>
  <si>
    <t>Nicolau primitiu</t>
  </si>
  <si>
    <t>16,30 h</t>
  </si>
  <si>
    <t>Poniendo mas flota de autobuses  y  con mas regularidad, hay pocos  y tardan muchos.</t>
  </si>
  <si>
    <t>abono de autobús emt</t>
  </si>
  <si>
    <t>me viene bien el autobús</t>
  </si>
  <si>
    <t>me da pereza</t>
  </si>
  <si>
    <t xml:space="preserve">Calle Cádiz </t>
  </si>
  <si>
    <t>Se debería potenciar el uso de la parada del tren de cercanías Fuente de San Luis. Se podría establecer algún acuerdo con la empresa de METRO para que los títulos sirvieran para hacer trasbordo con el tren de cercanías y hacer uso de él como si de otra línea de metro se tratase.</t>
  </si>
  <si>
    <t>guadalaviar, 7</t>
  </si>
  <si>
    <t>Más frecuencia de EMT, metro, más lineas, autobuses con menos paradas, parking gratuito, autobus gratis puesto por la empresa como en la ford...</t>
  </si>
  <si>
    <t>Plaza España</t>
  </si>
  <si>
    <t>Personalmente tengo buena combinación</t>
  </si>
  <si>
    <t>calle luz casanova 20</t>
  </si>
  <si>
    <t>aumentar la frecuencia de los autobusesautobus para trabajadoresparquing gratis para trabajadoresautobuses directos,mas lineas</t>
  </si>
  <si>
    <t>carísimo aparcar aquí</t>
  </si>
  <si>
    <t>mucho calor</t>
  </si>
  <si>
    <t>autopista del saler, 6</t>
  </si>
  <si>
    <t>Tengo que coger el metro y autobus</t>
  </si>
  <si>
    <t>Utiel nº 7</t>
  </si>
  <si>
    <t>El Vedat de Torrent</t>
  </si>
  <si>
    <t xml:space="preserve">Que hubiera un bus desde el Vedat de torrente a la nueva fe pasando por los pueblos de Paiporta Alacuas etc, </t>
  </si>
  <si>
    <t>suelo ir en bici en verano hace excesivo calor al salir. AYER ME ROBARON EL COCHE</t>
  </si>
  <si>
    <t>BURRIANA 27-6</t>
  </si>
  <si>
    <t>CREO ES OBVIO. ABARATANDO EL PARKING SUBTERRANEO DEL HOSPITAL. POR SUPUESTO, PARKING GRATUITO AL PERSONAL DE GUARDIA 24 HORAS. INSISTO, AYER ME ROBARON EL COCHE POR TENERLO QUE APARCAR A &gt; 15 MIN EN UN SITIO DESANGELADO</t>
  </si>
  <si>
    <t>MICALET</t>
  </si>
  <si>
    <t>MONCADA</t>
  </si>
  <si>
    <t>8DE LA MAÑANA</t>
  </si>
  <si>
    <t>UN TRANSPORTE EXCLUSIVO PARA TRABAJADORES DEL HOSPITAL</t>
  </si>
  <si>
    <t>Ecología y no se puede aparcar</t>
  </si>
  <si>
    <t>Viaje muy largo y no hay bicis donde vivo</t>
  </si>
  <si>
    <t>C/Vicente Salvatierra</t>
  </si>
  <si>
    <t>Aumentar la frecuencia d epaso de Metrorbital. Poner en marcha línea de Metro. Valenbisi más extendido</t>
  </si>
  <si>
    <t>PERIS Y VALERO 54</t>
  </si>
  <si>
    <t>NO TENGO COMENTARIO</t>
  </si>
  <si>
    <t xml:space="preserve">me era mas comodo hoy </t>
  </si>
  <si>
    <t>Marina Baixa 5</t>
  </si>
  <si>
    <t>Para mi lugar de residencia es excelente</t>
  </si>
  <si>
    <t>CARRETERA</t>
  </si>
  <si>
    <t>CARNET CONDUCIR</t>
  </si>
  <si>
    <t>CERCANÍAS</t>
  </si>
  <si>
    <t>ABONO MENSUAL</t>
  </si>
  <si>
    <t>ESTATUT 35</t>
  </si>
  <si>
    <t>BENICASSIM</t>
  </si>
  <si>
    <t>AUMENTAR EL NÚMERO Y LA FRECUENCIA DE TRENES QUE LLEGAN A LA ESTACIÓN DE RENFE FONT DE SANT LLUÍS. SOBRE TODO LOS CIVIS, QUE TARDAN MENOS TIEMPO.</t>
  </si>
  <si>
    <t>ampliando la frecuencia de los autobuses</t>
  </si>
  <si>
    <t>Metroorbital</t>
  </si>
  <si>
    <t>Me estresa más y contamina más</t>
  </si>
  <si>
    <t>Metro orbital</t>
  </si>
  <si>
    <t>c/ Dehesa del Castillo 3-31</t>
  </si>
  <si>
    <t>9:00 h</t>
  </si>
  <si>
    <t>Mas frecuencia de paso del Metro orbital en todos los horarios en general, pero sobre todo en fines de semana y festivos. Además de las horas de entrada y salida de los trabajadores del hospital: 8:00, 15:00 y 22:00</t>
  </si>
  <si>
    <t>ESTADO FISICO</t>
  </si>
  <si>
    <t>PEREZ GALDOS 93</t>
  </si>
  <si>
    <t>MAS LINEAS DE AUTOBUS. MAS FRECUENCIA DE PASO. METRO.</t>
  </si>
  <si>
    <t>es caro y no hay sitio</t>
  </si>
  <si>
    <t>gayano lluch,29-10</t>
  </si>
  <si>
    <t>Con más líneas, de recorrido más corto, con lo que cueste menos llegar.Transporte más barato.Plazas de aparcamiento gratuitas</t>
  </si>
  <si>
    <t>MARIA MOLINER 7 6-D</t>
  </si>
  <si>
    <t>PICANYA</t>
  </si>
  <si>
    <t>aMPLIANDO SERVICIOS, AMPLIANDO LINEA DE METRO</t>
  </si>
  <si>
    <t>alacuas</t>
  </si>
  <si>
    <t>21 horas</t>
  </si>
  <si>
    <t>Disponibilidad de plazas de parking para el personal sanitario, que se pueda compartir plaza si se trabaja a turnos diferentes pagando la mitad.</t>
  </si>
  <si>
    <t>DOMICILIO</t>
  </si>
  <si>
    <t>Av S.Antonio Benageber, 64</t>
  </si>
  <si>
    <t>Rutas de autobus de la empresa,que sean gratuitos.</t>
  </si>
  <si>
    <t>Nº  2</t>
  </si>
  <si>
    <t>BUS EMT</t>
  </si>
  <si>
    <t>CABAÑAL- LA FE</t>
  </si>
  <si>
    <t>BUS METRORBITAL</t>
  </si>
  <si>
    <t>PINTOR NICOLAU - 8</t>
  </si>
  <si>
    <t>El horario del metrorbital es bastante distanciado y al hacer el trasbordo tenemos que esperar largo tiempo, esto hace que la venida al hospital se prolongue.Debian mejorar el transporte con un bus que pasara por la Avenida del Puerto y por Serreria llegara al Nuevo Hospital.</t>
  </si>
  <si>
    <t>NORMAL</t>
  </si>
  <si>
    <t>MAS FRECUENCIA ENTRE AUTOBUSES METRORBITAL EN EL HORARIO DE ENTRADA AL HOSPITAL PARA LOS TRABAJADORES QUE ENTRAMOS A LAS 8 Y SALIMOS A LAS 15H(LA GRAN MAYORÍA), EN UN HOSPITAL SE DA EL RELEVO EN EL CAMBIO DE TURNO, Y COMO LOS AUTOBUSES PASAN TAN ESPACIADOS (APROX. CADA 20 MIN.)Y NO SON PUNTUALES, PUES SE CORRE EL RIESGO DE LLEGAR TARDE EN MUCHAS OCASIONES, PORQUE NO HAY MANERA DE CONTROLAR EL TIEMPO, CADA DÍA ES DIFERENTE, SE ADELANTAN BASTANTE O SE RETRASAN NOTABLEMENTE.....ES UNA LÍNEA BASTANTE CAÓTICA, POCAS VECES CUMPLEN CON EL HORARIO ESTABLECIDO, Y EN LAS HORAS DE ENTRADA DEBERÍAN SER MÁS RIGUROSOS Y HABER MAYOR FRECUENCIA DE PASO. GRACIAS.</t>
  </si>
  <si>
    <t>Rey Felipe III- 12- 3-6</t>
  </si>
  <si>
    <t>Puerto de sagunto</t>
  </si>
  <si>
    <t>1º.- Mejorar los horarios y parada del tren.2º.- Colocar trasnporte público ó privado desde sagunto a valencia la nueva fé</t>
  </si>
  <si>
    <t>valladolid</t>
  </si>
  <si>
    <t>Mejor mantenimiento de los carriles bici.</t>
  </si>
  <si>
    <t>tarjeta mobilis</t>
  </si>
  <si>
    <t>Calle Joaquim Costa 7</t>
  </si>
  <si>
    <t>poniendo la parada que han quitado de la linea 18 o incluso poniendo más paradas por el centro y quitando las de Malilla</t>
  </si>
  <si>
    <t>la cañada</t>
  </si>
  <si>
    <t>Metro  o tranvia que llegara al hospital.</t>
  </si>
  <si>
    <t>Tarjeta bus</t>
  </si>
  <si>
    <t>- Más líneas de autobús, es ridículo que sólo lleguen 3 (EMT) desde toda la ciudad.- Metro</t>
  </si>
  <si>
    <t xml:space="preserve">C Reina Doña Germana </t>
  </si>
  <si>
    <t>Mas paradas de Valenbisi. Bicicletas disponibles en horas punta. Nuevas líneas de bus.</t>
  </si>
  <si>
    <t>Peris y Valero</t>
  </si>
  <si>
    <t xml:space="preserve">metro o autobus con mas frecuencia y horarios mas amplios. Despues de las 22h. Carriles bici en condiciones. </t>
  </si>
  <si>
    <t>MAS DEL ROSARI</t>
  </si>
  <si>
    <t>MOBILIS</t>
  </si>
  <si>
    <t>LA FE</t>
  </si>
  <si>
    <t>C/EL PUIG N10 8ºC</t>
  </si>
  <si>
    <t>transporte colectivo para personal del hospital</t>
  </si>
  <si>
    <t>PICAÑA</t>
  </si>
  <si>
    <t>SAFRANAR-LA FE</t>
  </si>
  <si>
    <t>les ones 6-25</t>
  </si>
  <si>
    <t>si no tuviera que salir una hora antes de casa para poder aparcar sería fantástico, mi propuesta es más plazas de parking para trabajadores. por antiguedad no se me dio la opción de plaza de aparcamiento y el precio del público lo veo excesivo para aparcar todos los días.</t>
  </si>
  <si>
    <t>Rue del Percebe</t>
  </si>
  <si>
    <t>Mejorar carril bici</t>
  </si>
  <si>
    <t>no se montar</t>
  </si>
  <si>
    <t>CAVITE 27</t>
  </si>
  <si>
    <t>CON UN TRANSPORTE DE EMPRESA QUE HAGA LOS HORARIOS COMPATIBLES CON LOS TURNOS DE TRABAJO Y QUE SEA ECONÓMICO, O PONIENDO UNOS PRECIOS MENSUALES DE PARQUING ECONÓMICOS, YO PAGARIA HASTA 40 EUROS AL MES</t>
  </si>
  <si>
    <t>BOTÁNICO CAVANILLES 8</t>
  </si>
  <si>
    <t>14 HORAS 20 MINUTOS</t>
  </si>
  <si>
    <t>Me robaron la bicicleta hace un mes en el área de estacionamiento para bicis entre la torre A y la B. Al parecer no tiene vigilancia. Fuí a comunicarlo para su mejora (poner vigilancia) y también para dar las gracias por haber puesto los bicicleteros, pese a lo sucedido. Ahora de momento vengo en Valenbici, aunque es muy dura la bici, más insegura y a veces, a la llegada a La Fe por la mañana  me he encontrado sin sitio en la estación de bicis para poder aparcarla.</t>
  </si>
  <si>
    <t xml:space="preserve">abono </t>
  </si>
  <si>
    <t>C Ciscar 15</t>
  </si>
  <si>
    <t xml:space="preserve"> poninendo más lineas y no quitando paradas. Tengo que coger el 8 por que han quitado la parada del 18</t>
  </si>
  <si>
    <t>santa genoveva torres,17</t>
  </si>
  <si>
    <t>mejorando el sistema de aparcamiento para todos los trabajadores independientemente de la antigüedad</t>
  </si>
  <si>
    <t>Avd PIO XII 28</t>
  </si>
  <si>
    <t>Mas frecuencia de transporte publico desde la antigua Fe a las horas de entrada y salida.</t>
  </si>
  <si>
    <t>bono transporte</t>
  </si>
  <si>
    <t>Mayor frecuencia de paso del transporte póblico en horas punta de entrada y salida. Facilitar la posibilidad de aparcamiento a precios razonables para el personal.</t>
  </si>
  <si>
    <t>BONOMETRO</t>
  </si>
  <si>
    <t>PIO  BAROJA</t>
  </si>
  <si>
    <t>QUE LLEGUE LA LINEA 1 DEL METRO AL HOSPITAL</t>
  </si>
  <si>
    <t>varios de los anteriores</t>
  </si>
  <si>
    <t>zona de aparcamiento bicis insegura</t>
  </si>
  <si>
    <t>blasco ibañez 119</t>
  </si>
  <si>
    <t>incremento frecuencia yrecorridos trasporte públicomejora condiciones aparcamiento bicis y motosDisminución precio bono mensual de aaparcamiento y flexibilización de su horario</t>
  </si>
  <si>
    <t>30 m</t>
  </si>
  <si>
    <t>jativa</t>
  </si>
  <si>
    <t>av p pompilio  3</t>
  </si>
  <si>
    <t>alzira</t>
  </si>
  <si>
    <t>una linea de bus mas directa al hospital    EMT- linea de autobus que recorra varios pueblos hasta llegar al hospital</t>
  </si>
  <si>
    <t>calle isabel la católica 7, pta 5</t>
  </si>
  <si>
    <t>hku</t>
  </si>
  <si>
    <t>No APARCAMIENTO</t>
  </si>
  <si>
    <t>ñ</t>
  </si>
  <si>
    <t>Salvador Sastre 3</t>
  </si>
  <si>
    <t>TAXI</t>
  </si>
  <si>
    <t>EUROS</t>
  </si>
  <si>
    <t>calle marques de caro 1</t>
  </si>
  <si>
    <t>Más lineasMÁS DIRECTASMás frecuentes</t>
  </si>
  <si>
    <t>CORTES VALENCIANAS 2</t>
  </si>
  <si>
    <t>AUMENTO DE FRECUENCIA DE PASO EN LAS FRANJAS HORARIAS DE ENTRADA (7-8 H) Y SALIDA (14,30-15,30 H)</t>
  </si>
  <si>
    <t>urbanizacion massarrochos sur 88-E</t>
  </si>
  <si>
    <t>massarrochos</t>
  </si>
  <si>
    <t>metro directo subterraneo.</t>
  </si>
  <si>
    <t>tranvía</t>
  </si>
  <si>
    <t>NO SÉ IR EN BICI</t>
  </si>
  <si>
    <t>mariano aser nº 58</t>
  </si>
  <si>
    <t>transporte público y aparcamiento gratuito para el personal.</t>
  </si>
  <si>
    <t>NO HAY SERVICIO</t>
  </si>
  <si>
    <t>AUTOVIA NO BICI</t>
  </si>
  <si>
    <t>SANTA TERESA 4 1</t>
  </si>
  <si>
    <t>SILLA</t>
  </si>
  <si>
    <t>lA EMPRESA FACILITE TRANSPORTE GRATUITO PARA EL PERSONAL AL IGUAL QUE HACEN EMPRESAS PRIVADAS</t>
  </si>
  <si>
    <t>C-2 XATIVA-VALENCIA</t>
  </si>
  <si>
    <t>C-6 VALENCIA-CASTELLO</t>
  </si>
  <si>
    <t>C-2 VALENCIA-XATIVA</t>
  </si>
  <si>
    <t>L'ENOVA</t>
  </si>
  <si>
    <t>- Es imprescindible una línea de metro que llegue hasta el hospital.- Habilitar un apeadero  cercano al hospital para los trenes de cercanías Renfe de la Línea C-2 (Xàtiva-Valencia)</t>
  </si>
  <si>
    <t>Calle Taquigrafo Martí</t>
  </si>
  <si>
    <t>- poniiendo autobuses que vinieran directamente al hospital, en lugar de aprovechar los que habia o quitñándo las paradas de Malilla.- sin quitar paradas que eran útiles (autobús 18 en Reino de Valencia)</t>
  </si>
  <si>
    <t>es caro el parquing y hay que aparcar en el quinto pino""</t>
  </si>
  <si>
    <t>c/acacias 15</t>
  </si>
  <si>
    <t>Durante las horas de entrada y salida del personal, mínimo una hora antes y una hora después para cubrir el turno de entrada y el de salida, deberían venir todos los autobuses dobles.</t>
  </si>
  <si>
    <t>Avda Blasco Ibañez 23</t>
  </si>
  <si>
    <t xml:space="preserve">Si no vengo en bici, necesito hacer transbordo de bus y tardo 1 hora en el trayecto. Aumentar las líneas de bus que vienen directamente desde las grandes vías sin dar rodeos por el barrio de Malilla. </t>
  </si>
  <si>
    <t>Calle Alfambra 7</t>
  </si>
  <si>
    <t>15:30 horas</t>
  </si>
  <si>
    <t>Auemntando la frecuencia de paso de Nº8, con menos paradas por toda la ciudad, aumentando el número de autobuses que llegan hasta el hospital y su frecuencia de paso, haciendo y mejorando el carril bici, escaso en la mayor parte de la ciudad. Los 9 años que he trabajado en La Fe Campanar ha ido casi exclusivamente en bicicleta, de hecho los primeros años no disponía de coche. Desde el traslado a Boulevard acudir en bici al trabajo es imposible, no solo por el tiempo eempleado (casi una hora desde mi casa) sino por la peligrosidad del trayecto.Gracias por preocuparos de este asunto.</t>
  </si>
  <si>
    <t>regne de valencia,80</t>
  </si>
  <si>
    <t>-Aumentando la frecuencia de paso y número de autobuses._ Incrementando las plazas de parking gratuitas para los trabajadores.- Incrementando plazas de parking en la calzada .</t>
  </si>
  <si>
    <t>alterno bici y coche</t>
  </si>
  <si>
    <t>Lo utilizo frecuentemente</t>
  </si>
  <si>
    <t>Cuba 27</t>
  </si>
  <si>
    <t>Linea de Metro</t>
  </si>
  <si>
    <t>PZA LUXEMBURGO</t>
  </si>
  <si>
    <t>PAIPORTA</t>
  </si>
  <si>
    <t>METRO.CARRIL BICI DESDE LOS PUEBLOS CERCANOS</t>
  </si>
  <si>
    <t>Av. Neptuno, 1</t>
  </si>
  <si>
    <t>Pobla de Farnals</t>
  </si>
  <si>
    <t>Mayor frecuencia, menor numero de paradas.</t>
  </si>
  <si>
    <t>LINEAS DE EMT CON RECORRIDOS MAS CORTOS. LAS ACTUALES SON POCAS Y EXCESIVAMENTE LARGAS.</t>
  </si>
  <si>
    <t>BLASCO IBAÑEZ 64</t>
  </si>
  <si>
    <t>15,10</t>
  </si>
  <si>
    <t>CON MAS SERVICIO DE AUTOBUSES, MAS RAPIDO Y MAS LINEAS DE DISTINTOS PUNTOS</t>
  </si>
  <si>
    <t>calle del mar,37</t>
  </si>
  <si>
    <t xml:space="preserve">aumentado plazas de aparcamiento. facilitando plazas de aparcamiento gratuitas para trabajadores.aumento frecuencia de las lineas de EMT. acortando el recorrido de las lineas de EMT que vienen al hospital.Aumentando el numero de lineas EMT que vienen al hospital. </t>
  </si>
  <si>
    <t>C/LLORERS,1</t>
  </si>
  <si>
    <t>1. Ampliando a 45 minutos el tiempo disponible de Valenbisi2. Lanzadera directa desde la Fe vieja a la nueva Fe</t>
  </si>
  <si>
    <t>hay que venir dos horas antes para encontrar sitio, porque el aparcamiento es muy caro</t>
  </si>
  <si>
    <t>Av Reino de Valencia 85</t>
  </si>
  <si>
    <t>haciendo que la encuesta sirva de algo y no sea solo marketing para que creamos que se preocupan por nosotras y poninendo la parada que han quitado del Regne de Valencia</t>
  </si>
  <si>
    <t>alaquas</t>
  </si>
  <si>
    <t>pues ahora mismo no se me ocurre</t>
  </si>
  <si>
    <t>Avd.Los Almendros nº6</t>
  </si>
  <si>
    <t>13h.45´</t>
  </si>
  <si>
    <t xml:space="preserve">Poniendo medio de transporte para lostrabajadores.Por ej. por la mañana para los que vivimos en los pueblos que nos fueran recojiendo en unos puntos concretos a una hora determinada. </t>
  </si>
  <si>
    <t>Pl. José Mª Orense</t>
  </si>
  <si>
    <t>15.15h</t>
  </si>
  <si>
    <t>El transporte público me parece una muy buena opción, pero el Metrorbital (que es el que utilizo en ocasiones) pasa con poca frecuencia y en ocasiones es impuntual. Por otra parte, el primer autobús de la mañana es un poco tarde para mi horario de entrada al hospital. Lo mejoraría con horarios de mayor frecuencia.</t>
  </si>
  <si>
    <t>C/ ALMAZORA, 48</t>
  </si>
  <si>
    <t>MAS LINEAS DE TRANSPORTE PUBLICOTRANSPORTE PROPIO DEL HOSPITALMAS PLAZAS DE PARKING PARA LOS TRABAJADORES</t>
  </si>
  <si>
    <t>he de hacer trasbordos</t>
  </si>
  <si>
    <t>no hay carril bici y no hay valen bici en Mislata</t>
  </si>
  <si>
    <t>C/ Campanar, 13</t>
  </si>
  <si>
    <t>Haciendo linea de metro y el personal que no vivimos en Valencia Capital poder hacer accesible el acceso teniendo buen acceso y amplitud de frecuencia de horarios para poder enlazar varios medios de transporte.</t>
  </si>
  <si>
    <t>plza avila 7</t>
  </si>
  <si>
    <t>Dotar de más lineas de autobuses. Las lineas son demasiado largas, tardando un tiempo excesivo en llegar a los destinos, sería conveniente dotar de autobuses  más directos, sin tantas vueltas por  Valencia</t>
  </si>
  <si>
    <t>chelva</t>
  </si>
  <si>
    <t>Bus Urbano</t>
  </si>
  <si>
    <t>TREN</t>
  </si>
  <si>
    <t>BUS</t>
  </si>
  <si>
    <t>LEVANTE 29</t>
  </si>
  <si>
    <t>POBLA LLARGA</t>
  </si>
  <si>
    <t>PONIENDO MAS LINEAS DE BUSES QUE PASEN POR ZONAS  QUE LOS TRABAJADORES  SUELEN UTILIZAR PARA LLEGAR A SU LUGAR DE TRABAJO POR EJM.. RENFE CERCANIAS. CERCA DE RENFE SOLO ESTA LA PARADA DE EMT LINEA 8  LA CUAL HACE UN MONTON DE PARADAS HASTA LLEGAR AL HOSPITAL Y ENCIMA LLEGAS TARDE . SI COGES EL CERCANIAS DIRECC. FONT DE SANT LLUIS TAMBIEN LLEGAS MUY JUSTO A NO SER QUE SALGAS DE TU CASA ANTES DE LAS 6 DE LA MAÑANA(LA GENTE QUE VIVIMOS FUERA DE VALENCIA )ES UNA VERGÜËNZA</t>
  </si>
  <si>
    <t>VIVO FUERA DE VALENCIA</t>
  </si>
  <si>
    <t>CARLOS RODAO 11</t>
  </si>
  <si>
    <t>LA POBLA LLARGA</t>
  </si>
  <si>
    <t>TENER MAS AFLUENCIA DE TRANSPORTE PUBLICO Y PENSAR UN POCO EN LA GENTE QUE VIVE FUERA DE VALENCIA QUE ES MUCHA Y QUE ESTA SOMETIDA A MUCHOS HORARIOS DE TRANSPORTES PARA PODER LLEGAR A SU LUGAR DE TRABAJO. PERO LA REALIDAD ES QUE NO SE PIENSA EN NADA DE ESO POR LO QUE LA GENTE SE BUSCA LA VIDA  COMO PUEDE LE GUSTE O NO LE GUSTE ADEMAS DE GASTARSE BASTANTE DINERO EN COMBUSTIBLE PARA EL VEHICULO Y EXPONIENDOSE SIEMPRE AL RIESGO QUE CONLLEVA ESTAR TODOS LOS DIAS EN LA CARRETERA PARA PODER LLEGAR A SU PUESTO DE TRABAJO, Y ENCIMA LLEGAR Y NO PODER ESTACIONAR  POR NO HABER SITIO SUFICIENTE HABILITADO PARA ELLO , O BIEN GASTARTE PARTE DEL SUELDO EN EL PARKIN ( POR QUE NO LO REGALAN...)ES VERGONZOSO QUE LA GENTE TENGAMOS QUE APARCAR AL OTRO LADO DEL BULEVAR , TENIENDO  TERRENO DE SOBRA</t>
  </si>
  <si>
    <t>buem orden,12,3 pta.</t>
  </si>
  <si>
    <t>15 h.</t>
  </si>
  <si>
    <t>22 h.</t>
  </si>
  <si>
    <t>al menos en las horas punta, como son al entrar y salir, el horario del autobus fuera mas fluido. Por egemplo, al salir a las horas puntas, las 15 h. y las 22 h. ahora no son lo sufiente fluidas teniendo que esperar lo que supone perder mucho tiempo esperando al siguiente y se pierden posibles enlaces con tren, metro o en algunos casos con otro autobus</t>
  </si>
  <si>
    <t>PLAZA DR. TORRENS 8</t>
  </si>
  <si>
    <t>PONIENDO MAS LINEAS DE TRANSPORTE PUBLICO QUE LLEGARAN AL HOSPITAL, COMO POR EJEMPLO LA LINE 6 QUE PASA MUY CERCA DE LA ZONA.</t>
  </si>
  <si>
    <t>Calle Reina Doña Germana 17</t>
  </si>
  <si>
    <t>poniendo una linea que pase por toda la Avenida Reino de Valencia por ejemplo el 8 ó el 18 que ahora nos han quitado y que vengan directos a la Fe en lugar de dar tantas vueltas por Malilla y por el Bulevard.Y ahora pregunto yo: ¿va a servir de algo la encuesta, o solo es una operación de Marketing para que creamos que se preocupan por nosotros, pues hasta ahora solo se han preocupado por los pacientes.</t>
  </si>
  <si>
    <t>Avenida gaspar aguilar</t>
  </si>
  <si>
    <t>El metrorbital( el autobus que yo podria coger) deberia de estar por lo menos hasta las 23:30.El aparcamiento para los trabajadores deberia ser gratuito o por lo menos mucho mas barato, que es por lo menos lo que pasa en muchos hospitales, sobre todo en Murcia, que es de donde yo soy y es lo que conozco</t>
  </si>
  <si>
    <t>renfe cercanias</t>
  </si>
  <si>
    <t>HACE MUCHA CALOR EN VERANO</t>
  </si>
  <si>
    <t>BONO TRANSPORTE</t>
  </si>
  <si>
    <t>Avda.Juan XXIII-34</t>
  </si>
  <si>
    <t>Mas lineas de autobuses y lineas de metro</t>
  </si>
  <si>
    <t>cercanias sagunto</t>
  </si>
  <si>
    <t>RENFE CERCANIAS</t>
  </si>
  <si>
    <t>MENSUAL</t>
  </si>
  <si>
    <t xml:space="preserve">COCHE </t>
  </si>
  <si>
    <t>calle Reina Mª Cristina 47</t>
  </si>
  <si>
    <t>17:00h</t>
  </si>
  <si>
    <t>Ponerse en contacto con RENFE para que la estación de la Font de san LLuis tenga un acceso mas próximo a la urgencia de la nueva Fe. Es extremadamente peligroso el cruce a través de las vías de tren y para llegar al hospital no hay paso de cebra, además no se respetan las señales de tránsito por parte de los conductores, ya ha habido algún susto por este motivo, por la mañana sobretodo.Luego para aparcar en el hospital es una aventura aterradora, y el precio del parking es excesivo...sobre todo para nostros los que trabajamos día y noche.Gracias...mejoradlo por favor.</t>
  </si>
  <si>
    <t>cortes de arenoso 11</t>
  </si>
  <si>
    <t>8.10h</t>
  </si>
  <si>
    <t>dar mas servicio de horario y poner mas paradas</t>
  </si>
  <si>
    <t>almirante 5</t>
  </si>
  <si>
    <t>NUevas líneas de autoús público,vehículos exclusivos para trabajadores del hospital.</t>
  </si>
  <si>
    <t>Patacona</t>
  </si>
  <si>
    <t xml:space="preserve">Ofreciendo una mayor vigilancia que evite los robos constantes </t>
  </si>
  <si>
    <t>robo</t>
  </si>
  <si>
    <t>nou campanar</t>
  </si>
  <si>
    <t>robos</t>
  </si>
  <si>
    <t>TRASBORDO</t>
  </si>
  <si>
    <t>trasbordo</t>
  </si>
  <si>
    <t>bechi 8</t>
  </si>
  <si>
    <t>poner un autobus que recogiera a los trabajadores. o ayudas para pagar el transporte</t>
  </si>
  <si>
    <t>USO COCHE PARTICULAR</t>
  </si>
  <si>
    <t>536-26-4</t>
  </si>
  <si>
    <t>CAÑADA</t>
  </si>
  <si>
    <t>AUTOBUS PROPIO DEL HOSPITAL</t>
  </si>
  <si>
    <t>CID 4</t>
  </si>
  <si>
    <t>EL TRANSPORTE AL NUEVO HOSPITAL SE DEBERIA HABER PENSADO DESDE QUE SE EMPEZO A CONSTRUIR EL NUEVO HOSPITAL Y NO CUANDO LOS QUE NOS INCORPORAMOS LOS PRIMEROS YA LLEVAMOS CASI UN AÑO, NO AHORA, QUE CUANDO SE VENGA A SOLUCIONAR EL TRANSPORTE A ESTE HOSPITAL YA ME HABRE JUBILADO. PARA MI EL TRABAJAR EN ESTE NUEVO HOSPITAL ME RESULTA CARO, YA QUE O TARDO 1H, 30M. EN LLEGAR AL HOSPITAL Y OTRA 1H.30M EN VOLVER, UTILIZANDO EL TRANSPORTE PUBLICO O ME GASTO MAS DE 100 E. ENTRE GASOLINA Y APARCAMIENTO.EN MI CASO MEJORARIA EL TRASPORTE SI EL METRO LLEGASE AL NUEVO HOSPITAL.</t>
  </si>
  <si>
    <t>acera</t>
  </si>
  <si>
    <t xml:space="preserve"> cuesta más tiempo</t>
  </si>
  <si>
    <t>salvador tuset 11</t>
  </si>
  <si>
    <t xml:space="preserve">Debe habilitarse un aparcamiento exclusivo para motos y bicicletas a cubierto. </t>
  </si>
  <si>
    <t>FOIOS</t>
  </si>
  <si>
    <t>CON RED DE METRO</t>
  </si>
  <si>
    <t>G.V. Ramón y Cajal 59</t>
  </si>
  <si>
    <t>Aumentando la frecuencia de autobuses de 7-9h, de 14-16h y de 20-22h.Completando la red para bicicletas y facilitando que se puedan guardar pues hay multitud de robos.Mejorando la oferta de plazas de aparcamiento, en el que está construído (por ejemplo las 180 horas por bono, pero hasta que se consuman, que no caduquen al mes)</t>
  </si>
  <si>
    <t>AVDA. JUAN XIII, 46</t>
  </si>
  <si>
    <t>* Más aparca-bicis en el nuevo hospital y que tengan techo que proteja a las bicicletas de la lluvia y el sol.* Más vigilancia de las bicicletas. Tengo constancia de varios casos de robo.* Más carril bici en Valencia.</t>
  </si>
  <si>
    <t>c les maces 13</t>
  </si>
  <si>
    <t>parking gratuitomejorar servicio de metro</t>
  </si>
  <si>
    <t>Avenida PIO XII nº 28</t>
  </si>
  <si>
    <t>La línea de autobús debería acercar a los pacientes a los accesos de Urgencias y entrada de hospitalización, probablemente rodeando el hospital por la cara sur.</t>
  </si>
  <si>
    <t>Martin El Humano 13</t>
  </si>
  <si>
    <t>Mejora del horario y frecuencia del transporte publico,al igual que mayor nº de lineas de autobus</t>
  </si>
  <si>
    <t>BONORO</t>
  </si>
  <si>
    <t>Gabriel Miró, 42</t>
  </si>
  <si>
    <t>En las horas punta, sobretodo a la salida del trabajo (15 h) la EMT debería poner autobuses grandes seguidos, pues aunque la frecuencia es buena, en el bus pequeño a esas horas hay veces que no se puede subir.</t>
  </si>
  <si>
    <t>CAMINO VIEJO DE ALBORAYA Nº2</t>
  </si>
  <si>
    <t>qUE LLEGARA LINEA DE METRO AL HOSPITAL.</t>
  </si>
  <si>
    <t>LOS CENTELLES 47</t>
  </si>
  <si>
    <t>ENFRENTE DEL PABELLON A EN LA PARTE NORTE,HAY UNA CALLE SIN ILUMINACIÓN Y SIN ACERAS.NO HAY SUFICIENTES BICIS DE ALQUILER NI PUNTOS DONDE DEJARLAS,PUES ESTOS SE SATURAN ALAS 8H.FALTA CARRIL BICI QUE COMUNIQUE CON EL CENTRO.</t>
  </si>
  <si>
    <t>calle sagunto 10- 2</t>
  </si>
  <si>
    <t>Aumentando las lineas de autobuses y la cantidad de ellos de manera que no haya que esperar tanto de uno a otro. Haciendo rutas más cortas para evitar las horas muertas en el autobus.</t>
  </si>
  <si>
    <t>C/ Joaquín costa 17</t>
  </si>
  <si>
    <t xml:space="preserve">-aumentando la frecuencia de los pocos autobuses que hay, el 18 tiene una frecuencia oficial de 18 minutos, y poniendo la parada que han quitado en la Avinguda Regne de Valencia y quitando las paradas del barrio de malillaY sobre todo poniendo más lineas </t>
  </si>
  <si>
    <t>C/ Pintor Pascual Capuz 2</t>
  </si>
  <si>
    <t>Cuando vengo desde Bétera si coges el metro tienes que bajar y esperar al metro orbital por el que tambien tienes que pagar y además tarda mucho. Debería haber un transporte directo desde alguna parada de metro (la parada de Guillem sorolla o San Isidro o empalme como hasta ahora) hasta la fe y viceversa.En resumen: coger metro orbital para llegar al metro de bétera o de lliria entre el tiempo de viaje y los tiempos de espera es una locura (una hora mínimo)</t>
  </si>
  <si>
    <t>Alameda 6</t>
  </si>
  <si>
    <t>Que el autobus fuera por las calles mas anchas no por las mas estrechas y asi llegaria antes</t>
  </si>
  <si>
    <t>Sacar la linea 8 de la EMT por las grandes avenidas, no atravesando Malilla como mínimo.</t>
  </si>
  <si>
    <t>colon</t>
  </si>
  <si>
    <t>la parada de renfe mas cerca</t>
  </si>
  <si>
    <t>otra localidad</t>
  </si>
  <si>
    <t>cercanias renfa</t>
  </si>
  <si>
    <t>soy de otra poblacion</t>
  </si>
  <si>
    <t>tren de cercanias</t>
  </si>
  <si>
    <t>Villanueva delos Infantes</t>
  </si>
  <si>
    <t>se podria hacer el apeadero del rtren de cercanias mas cerca del hospital asi como los horarios de los trenes en  el turno de guardias</t>
  </si>
  <si>
    <t>vivo en requena (65 Km. de valencia)</t>
  </si>
  <si>
    <t>requena</t>
  </si>
  <si>
    <t>el AVE Requena/Valencia/Requena no cuenta con ningun bono mensual. Si lo hubiera y fuera competitivo, me apuntaría</t>
  </si>
  <si>
    <t>C/ Miguel David p1 P2</t>
  </si>
  <si>
    <t>Manises</t>
  </si>
  <si>
    <t>Que haviliten diferentes transportes públicos a la Nueva Fe, como por ejemplo, una vía de metro o un autobus con destinatorio a la Nueva Fe</t>
  </si>
  <si>
    <t>me traen</t>
  </si>
  <si>
    <t>mas lineas emt</t>
  </si>
  <si>
    <t>JACOMART</t>
  </si>
  <si>
    <t>PPNRE MAS LINEAS Y EL METRO</t>
  </si>
  <si>
    <t>NO QUIERO</t>
  </si>
  <si>
    <t>PUERTO SAGUNTO</t>
  </si>
  <si>
    <t>QUE EL METRO LLEGARA DESDE LA NUEVA FE AL PUERTO DE SAGUNTO</t>
  </si>
  <si>
    <t>renfe</t>
  </si>
  <si>
    <t xml:space="preserve">Comenzaria por poner una combinacion directa de la linea 1 del metro  ( empalme) con el nuevo hospital sin efectuar tantas paradas como metrorbital. Y Aumentar frecuencia d epaso autobus a la salida  del trabajo bus 64. </t>
  </si>
  <si>
    <t>virgen del socorro 10-6</t>
  </si>
  <si>
    <t>vinalesa</t>
  </si>
  <si>
    <t>PRIMADO REIG</t>
  </si>
  <si>
    <t>EL AUTOBUS Nº 8 ES TERRIBLE SU RECORRIDO, DEBERÍA HABER UNA OPCIÓN A Y OTRA B MÁS DIRECTO.TARDO 50 MINUTOS. INTOLERABLE PARA UNA CUIDAD DEL TAMAÑO DE VALENCIA</t>
  </si>
  <si>
    <t>cohe acompañante</t>
  </si>
  <si>
    <t>coche acompañante</t>
  </si>
  <si>
    <t>ALQUERIA DE LA ESTRELLA 8</t>
  </si>
  <si>
    <t xml:space="preserve"> CON MAYOR NUMERO DE LINEAS DE AUTOBUS Y MÁS DIRECTAS, CON MENOS PARADAS, Y QUE LLEGARA EL TRANVIA HASTA EL NUEVO HOSPITAL LA FE</t>
  </si>
  <si>
    <t>virgen del socorro10-6</t>
  </si>
  <si>
    <t>mas transporte publico</t>
  </si>
  <si>
    <t>PEREZ GALDOS 122-28</t>
  </si>
  <si>
    <t>ALARGAR LA LINEA AMARILLA DEL METRO Y HACER UNA PARADA EN EL HOSPITALALARGAR LA LINEA DEL BUS 89 Y 90 PASANDO POR LA CALLE DE SAN VICENTE Y LLEGANDO AL HOSPITAL,SALDRIA A LA MISMA PARADA DE PERIS Y VALERO SIN PERDER NI MODIFICAR NINGUNA PARADA</t>
  </si>
  <si>
    <t>NOCEDAL, 3</t>
  </si>
  <si>
    <t>AUTOBUS EXCLUSIVO PARA TRABAJADORES</t>
  </si>
  <si>
    <t>GODELLETA</t>
  </si>
  <si>
    <t>Transporte exclusivo trabajadores Hospital La Fe.</t>
  </si>
  <si>
    <t>coche-15minutos</t>
  </si>
  <si>
    <t>arquitecto cortina 7-1</t>
  </si>
  <si>
    <t>20h</t>
  </si>
  <si>
    <t>dejando todas las plazas de aparcamiento en superficie disponibles(esto incluye aparcamiento sur y oeste)</t>
  </si>
  <si>
    <t>C/ matilde Salvador 5-4ª</t>
  </si>
  <si>
    <t>Poniendo un autobús desde Picassent, que venga por la pista de Silla. Construyendo la linea de tranvia metrorbital y haciendo transbordo en San Isidro.</t>
  </si>
  <si>
    <t>PINTOR PERIS ARAGO 19</t>
  </si>
  <si>
    <t>MÁS LINEAS DE AUTOBUS Y QUE FUERAN MÁS DIRECTAS NO CON TANTAS PARADAS COMO LAS ACTUALES,Y LA POSIBILIDAD DE LLEGAR EL TRANVIA</t>
  </si>
  <si>
    <t>Luz Casanova Nº 19 pta 9</t>
  </si>
  <si>
    <t>Aportando transporte público en el que se permita subir la bicicleta. Que llegue el metro y el tranvia</t>
  </si>
  <si>
    <t>utilizo el coche</t>
  </si>
  <si>
    <t>ares del maestrat  9-15</t>
  </si>
  <si>
    <t>Con un autobus que recojiera a todos los trabajadores</t>
  </si>
  <si>
    <t>Rosales 31</t>
  </si>
  <si>
    <t>HABILITANDO PLAZAS DE PARKING PARA TODO EL PERSONAL SIN DISTINCIÓN, AUMENTANDO EL NºLINEAS DE AUTOBÚS Y SOBRE TODO CREANDO UNA BUENA RED DE CARRILES BICI POR TODA LA CIUDAD.</t>
  </si>
  <si>
    <t>SIN APARCAR</t>
  </si>
  <si>
    <t>AYER ME TRAJERON EN COCHE, COINCIDENCIA</t>
  </si>
  <si>
    <t>NORMALMENTE VENGO EN VALENBICI</t>
  </si>
  <si>
    <t>MARQUES DE BELLET, 9</t>
  </si>
  <si>
    <t>Vengo en valenbici, cuando salgo de tardes a las 22:00, en muchas ocasiones no hay ninguna bici, habria que poner mas.</t>
  </si>
  <si>
    <t>vengo de lejos</t>
  </si>
  <si>
    <t>puerto sagunto</t>
  </si>
  <si>
    <t>llevando el metro a puerto de sagunto .proporcionando bonos recargables con los viajes que necesites y pudiendo utilizar el mismo billete en el bus urbano que en el metro asi como el billete del autobus desde el puerto de sagunto hasta valencia</t>
  </si>
  <si>
    <t>ACERA HOSPITAL LA FE</t>
  </si>
  <si>
    <t>PI I MARGALL</t>
  </si>
  <si>
    <t>¿?</t>
  </si>
  <si>
    <t>domicilio fuera de valencia</t>
  </si>
  <si>
    <t>urb. mas camarena sector d, nº 12</t>
  </si>
  <si>
    <t>Ximénez de Sandoval 8</t>
  </si>
  <si>
    <t>Más frecuencia en el paso de autobuses (de la línea 8 en mi caso)y otro itinerario más directo.</t>
  </si>
  <si>
    <t>Torredelcampo 13</t>
  </si>
  <si>
    <t>Almassera</t>
  </si>
  <si>
    <t>Aumentando el número de parking de valenbici para poder aparacar y coger la bici en horas punta (8-9 y 15-16h).Coonstruyendo lo antes posible un acceso en Metro.</t>
  </si>
  <si>
    <t>gran via fernando catolico 83</t>
  </si>
  <si>
    <t>Aumentando el numero plazas de  Valenbici</t>
  </si>
  <si>
    <t>Haciendo líenas directas desde municipios</t>
  </si>
  <si>
    <t>valle de la ballestera n 36</t>
  </si>
  <si>
    <t>Se podria mejorar saliendo autobuses de la antigua FE ya que una gran parte de personal sanitario tenemos el domicilio alli</t>
  </si>
  <si>
    <t>Metrobital</t>
  </si>
  <si>
    <t>Mensual</t>
  </si>
  <si>
    <t>C/GENERAL PRIM</t>
  </si>
  <si>
    <t>BURJASOT</t>
  </si>
  <si>
    <t>AMPLIACIACION DE LA LINEA 1 DEL METRO AL NUEVO HOSPITAL</t>
  </si>
  <si>
    <t>haciendo llegar un tren o metro desde puerto de sagunto hasta la fe o incluso el autobus de linea,y siempre a un precio en condiciones sin abusos</t>
  </si>
  <si>
    <t>3 o 5</t>
  </si>
  <si>
    <t>bono-orbital</t>
  </si>
  <si>
    <t>mayor,41-1</t>
  </si>
  <si>
    <t>manises</t>
  </si>
  <si>
    <t>con una mayor frecuencia del metrorbital-incluido el mes de agosto que los trabajadores que no estan de vacaciones pierden mucho tiempo en la parada.</t>
  </si>
  <si>
    <t>mobilils</t>
  </si>
  <si>
    <t>no se puede aparcar fuera y es caro dentro</t>
  </si>
  <si>
    <t>hay pocos sitios para valenbici</t>
  </si>
  <si>
    <t>Ciscar 21</t>
  </si>
  <si>
    <t>volviendo a poner la parada del 18 que han quitado y nos obligan a ir al 8 a la calle Cadiz y pasando el 8 por la gran via marquies del Turia</t>
  </si>
  <si>
    <t>san jose 50</t>
  </si>
  <si>
    <t xml:space="preserve">autobus para trabajadores </t>
  </si>
  <si>
    <t>Xirivella</t>
  </si>
  <si>
    <t>Mejor estacionamiento para vehículos pertenecientes al personal del Hospital. La llegada del metro, mejor comunicación de autobuses</t>
  </si>
  <si>
    <t>C/poeta Rafael Alberti</t>
  </si>
  <si>
    <t>Más puntos de anclaje de bicicleta, además de vigilados, ya han robado varias</t>
  </si>
  <si>
    <t>CALLE MARCELINO GINER, 4</t>
  </si>
  <si>
    <t xml:space="preserve">ABRIENDO UNA ESTACION DE METRO CERCA DEL HOSPITAL.mAYOR FRECUENCIA DE PASO BUS emt. </t>
  </si>
  <si>
    <t>JUNTA DE MONTES 50</t>
  </si>
  <si>
    <t>BETERA</t>
  </si>
  <si>
    <t>AUMENTANDO FRECUENCIA Y PUNTOS DE SALIDA</t>
  </si>
  <si>
    <t>Hernan Cortes 24</t>
  </si>
  <si>
    <t>untrasporte publico por la granvia Marques del turia como a la otra FEpor grandes vias</t>
  </si>
  <si>
    <t>urb.mas camarena villas 3-13</t>
  </si>
  <si>
    <t>TRANSPORTE PARA EL PERSONAL</t>
  </si>
  <si>
    <t>8 Y METRO</t>
  </si>
  <si>
    <t>EMT Y   METRO</t>
  </si>
  <si>
    <t>ALFAUIR</t>
  </si>
  <si>
    <t>PONIENDO MAS LINEAS Y METRO Y PAGANDO DESPLAZAMIENTO</t>
  </si>
  <si>
    <t>bonobus mobilis</t>
  </si>
  <si>
    <t>25 ,mimutos</t>
  </si>
  <si>
    <t>Calle almirante cadaro 12</t>
  </si>
  <si>
    <t>con mas lieneas y mas frecuencia y sin pasar por melilla</t>
  </si>
  <si>
    <t>voy con coche al tren</t>
  </si>
  <si>
    <t>Pla de la Ramona, 4-2-4-D</t>
  </si>
  <si>
    <t>Sagunt</t>
  </si>
  <si>
    <t>Acercando la salida de la estacion de tren hacia el hospital.</t>
  </si>
  <si>
    <t>8-64-5</t>
  </si>
  <si>
    <t>PADRE HUERFANOS 6</t>
  </si>
  <si>
    <t>AUMENTANDO LA FRECUENCIA DEL TRANSPORTE PUBLICO.</t>
  </si>
  <si>
    <t>AVDA. JUAN XXIII, 25</t>
  </si>
  <si>
    <t>Al venir en coche mejoraría si tuviera plaza de parking asequible, o aparcamiento más cercano ya que tardo entre 8-10 minutos en llegar desde donde aparco.En caso de transporte público mejoraría si fuese más directo y más continuo.</t>
  </si>
  <si>
    <t>mosen cuenca 26</t>
  </si>
  <si>
    <t>Ampliando las lineas de autobús que llegan hasta aquí, también desde otras zonas a parte de Campanar. Aumentando la frecuencia de paso de los autobuses. Adaptando los horarios de paso con los horarios de entrada y salida de los trabajadores. Haciendo llegar una linea de metro. Habilitando apeaderos para las diferentes líneas de cercanías que pasan cerca del hospital. Permitiendo el aparcamiento gratuito (o con precio muy reducido) a los usuarios que hagan uso del coche compartido.....</t>
  </si>
  <si>
    <t>L'Eliana</t>
  </si>
  <si>
    <t>Una parada de Metro</t>
  </si>
  <si>
    <t>el viaje es largo y al llegar suele estar lleno el sitio de valenbici</t>
  </si>
  <si>
    <t xml:space="preserve">Calle Maestre Racional </t>
  </si>
  <si>
    <t xml:space="preserve">poniendo una parada del 18 en la parada de la Calle Mestre Racional, que es por donde pasa. Hay mucha distancia entre la anterior: antes del río y la posterior en Escultor José Capuz y han suprimido la que había entre ambas paradas en Av Regne de Valencia.Poniendo más lineas y más paradas y viniendo por Ausias March. </t>
  </si>
  <si>
    <t>ebro 5</t>
  </si>
  <si>
    <t>menor recorrido autobus nº8 más frecuente</t>
  </si>
  <si>
    <t>GENERAL AVILÉS 36</t>
  </si>
  <si>
    <t>Metro hasta el Hospital</t>
  </si>
  <si>
    <t>pensaba podría ser más cómodo</t>
  </si>
  <si>
    <t>BONO ORO</t>
  </si>
  <si>
    <t>Pintor Salvador Rodriguez Bronchú, Nº1</t>
  </si>
  <si>
    <t>El transporte solo para funcionarioes está muy bien y por lo menos ya que no hay tranvía, las pocas líneas de autobús que pasan que sean mucho más frecuentes.</t>
  </si>
  <si>
    <t>guatla,47</t>
  </si>
  <si>
    <t>San Antonio Benageber</t>
  </si>
  <si>
    <t>Podria salir un autobus desde zona de San Antonio de Benageber_Eliana para todos los que vivimos por esta zona. Gracias</t>
  </si>
  <si>
    <t>avda perez galdos 122</t>
  </si>
  <si>
    <t>AMPLIAR LA LINEA DEL 89 Y 90 HASTA LA NUEVA FE. SOLO SERIAN 2 0 3  PARADAS MAS, DESDE SAN VICENTE Y VOLVER POR AUSIAS MARCH</t>
  </si>
  <si>
    <t>Edad</t>
  </si>
  <si>
    <t>Joaquín Costa 34</t>
  </si>
  <si>
    <t>2,50</t>
  </si>
  <si>
    <t>Autobuses de personal, por distritos</t>
  </si>
  <si>
    <t>Poco sitio para estacionarla y riesgo de robo. Si hubieran sitios y fueran seguros vendría en bici</t>
  </si>
  <si>
    <t>Calle Gorgos nº5</t>
  </si>
  <si>
    <t xml:space="preserve">Deberían existir mayor frecuencia y disponibilidad de servicios de transporte público, que hicieran un recorrido mas corto para evitar pasar mas de 20-30minutos en el transporte.Debería existir facilidades para que los trabajadores acudan al hospital con bici propia, existiendo lugares cercanos, accesibles y seguros para dejar las bicicletas sin el riesgo de robos. </t>
  </si>
  <si>
    <t xml:space="preserve">METRORBITAL </t>
  </si>
  <si>
    <t>B10</t>
  </si>
  <si>
    <t>SAMUEL ROS 39</t>
  </si>
  <si>
    <t>INCREMENTANDO LA AFLUENCIA DE AUTOBÚS METRORBITAL DE 7 A 8 DE LA MAÑANA Y DE 14 A 16 DE LA TARDE PORQUE SON LAS HORAS DE MAYOR ENTRADA Y SALIDA DE TRABAJADORES DEL HOSPITAL Y SOBRE TODO, SERÍA MUY IMPORTANTE QUE UNA VEZ ESTABLECIDOS Y PUBLICADOS UNOS HORARIOS, ESTOS SE CUMPLIERAN Y NO COMO HASTA AHORA QUE O LLEGAN 10 MINUTOS ANTES O 10 MINUTOS TARDE. GRACIAS.</t>
  </si>
  <si>
    <t>metrol1 y bus 64</t>
  </si>
  <si>
    <t>metro+bus 64</t>
  </si>
  <si>
    <t>metro l1+bus 64</t>
  </si>
  <si>
    <t>metro+ bus 64</t>
  </si>
  <si>
    <t>metro l1 +bus 64</t>
  </si>
  <si>
    <t>no coche caro+trafico</t>
  </si>
  <si>
    <t>c/Carlet,3</t>
  </si>
  <si>
    <t>-METRO-ORBITAL o similar c/10 min-BUS-ORBITAL c/10 min-CARRIL BICI siguiendo recorrido de bus orbital.-BUS desde Antigua FE solo para trabajadores.-Abaratar costes reduciendo a 20 euros pago parking.</t>
  </si>
  <si>
    <t>colon 20</t>
  </si>
  <si>
    <t>...............</t>
  </si>
  <si>
    <t>C/La Rosa dels Vents 25</t>
  </si>
  <si>
    <t>Carpesa</t>
  </si>
  <si>
    <t>Carril bici</t>
  </si>
  <si>
    <t>AV. Joan XXIII , 24</t>
  </si>
  <si>
    <t>carcaixent</t>
  </si>
  <si>
    <t>autobus para trabajadores</t>
  </si>
  <si>
    <t>UNICA</t>
  </si>
  <si>
    <t xml:space="preserve">C/ ALBORAYA </t>
  </si>
  <si>
    <t>6,55</t>
  </si>
  <si>
    <t>Mayor frecuencia de paso de los autobuses. Ampliar el carril bici para que no haya peligro para los ciclistas, cuando van por la carretera.</t>
  </si>
  <si>
    <t>CERCANIAS RENFE</t>
  </si>
  <si>
    <t>Calle Rey Alfonso el Batallador 15-1-3</t>
  </si>
  <si>
    <t>Ponendo más servicios de transporte en cuanto a frecuencia</t>
  </si>
  <si>
    <t>URBANO</t>
  </si>
  <si>
    <t>coche propio los festivos y fines de semana</t>
  </si>
  <si>
    <t>Bono metro orbital</t>
  </si>
  <si>
    <t>No se puede o es caro o inseguro</t>
  </si>
  <si>
    <t>largo y peligroso</t>
  </si>
  <si>
    <t>Avda Maestro Rodrigo, 105</t>
  </si>
  <si>
    <t xml:space="preserve"> Más líneas de bus que conectaran con el Hospital. En el caso del Metrorbital una mayor frecuencia de autobuses sobre todo en sábados y festivos. Es llamativa la escasa frecuencia durante el mes de Agosto. Así mismo una mejor distribución de las paradas, es el caso de la parada de Maestro Rodrigo  (esquina Valle de la Ballestera) que queda muy próxima  a la de la puerta del Hospital Nueve de Octubre y bastante alejada a la de General Avilés.  Intentar agilizar (aunque es una obra de años) línea de metro con parada en La Fe. Facilitar el aparcamiento con tarifas asequibles a todo el personal y reservar plazas gratuitas para el personal de guardia, ya que debido a la poca seguridad de la zona y a lo aislados que quedan los coches durante la noche ya se han producido robos y deterioros  en algunos vehículos. </t>
  </si>
  <si>
    <t>jose Carsi.63</t>
  </si>
  <si>
    <t>burjasot</t>
  </si>
  <si>
    <t>turno de tardes a la salida porque no sales nunca a las 22 horas sino un poco mas tarde al dar el relevo no convinas autobus y metro porque de deja en el empalme los que pasan a esa hora.Los domingos el primer metro pasa a las 7,25 y llegas tarde al tener que convinar con el autobus.</t>
  </si>
  <si>
    <t>c/AUSIAS MARCH, 4</t>
  </si>
  <si>
    <t>RIOLA</t>
  </si>
  <si>
    <t>15:00 PM</t>
  </si>
  <si>
    <t>MEJORA DE TRASPORTES PÚBLICOS, AMPLIACIÓN DE HORARIOS</t>
  </si>
  <si>
    <t>ES MUY CANSADO</t>
  </si>
  <si>
    <t>C/ MOSEN FEBRER</t>
  </si>
  <si>
    <t>AMPLITUD DE HORARIO,ECONOMICO.MAS PARADAS DENTRO DE LOS BARRIOS NO SOLO EN AVENIDAS CENTRALES</t>
  </si>
  <si>
    <t xml:space="preserve">poca vigilancia parking </t>
  </si>
  <si>
    <t>virgen lepanto 24</t>
  </si>
  <si>
    <t>Poner aparcamiento para bicis en el parking interior del hospital</t>
  </si>
  <si>
    <t>tarjeta de abono</t>
  </si>
  <si>
    <t>el hospital está muy lejos y se llega sudado</t>
  </si>
  <si>
    <t>Salamanca 5</t>
  </si>
  <si>
    <t>Por favor, pongan lineas por la Gran Vía Marques del Turia y vuelvan a poner la de Reino de Valencia del 18 o pongan otra en Mestre Racional</t>
  </si>
  <si>
    <t>avda/del Cid, 102-esc-A-6º-12ª</t>
  </si>
  <si>
    <t>En general, para venir al hospital, utilizo el ORBITAL,funciona bien, excepto meses de verano, cuya frecuencia de paso es de 30 minutos.Tampoco dispone de rampa para minusválidos</t>
  </si>
  <si>
    <t>llano de zaidia</t>
  </si>
  <si>
    <t>valebcia</t>
  </si>
  <si>
    <t>Mejorando el servicio de EMT (mayor frecuencia de paso de autobuses.Mediante un sevicio propio del hospital para trasladar a los trabajadores.</t>
  </si>
  <si>
    <t>ESTA DIFICIL, NO ES COMODO EN NINGUN SENTIDO A NO SER Q VIVAS EN LAS GRANDES AVENIDAS</t>
  </si>
  <si>
    <t xml:space="preserve">Mejorar la frecuencia del transporte publico, que el horario no varie por ser festivo o fines de semana y se tenga en cuenta el  pase de los buses acorde con las horas de salida del personal </t>
  </si>
  <si>
    <t>bono  mensual</t>
  </si>
  <si>
    <t>bpno mensual</t>
  </si>
  <si>
    <t>C/ La Safor,12</t>
  </si>
  <si>
    <t>La parada del Metrorbital, para la salida, esta muy lejos,en verano a pleno sol .No respeta horarios , a a las horas puntas va excesivamente lleno.Se podia poner un autobus que comunicara con la estacion del metro de Safranar y san Isidro y la Fe</t>
  </si>
  <si>
    <t>mas frecuencia mas barato y bonos que se pudieran utilizar tanto en renfe como en el bus</t>
  </si>
  <si>
    <t>ALMIRANTE CADARSO 25</t>
  </si>
  <si>
    <t>MEJORANDO EL TRANSPORTE PUBLICO</t>
  </si>
  <si>
    <t>Avda Blasco Ibañez, nº 134</t>
  </si>
  <si>
    <t>El metrorbital me queda lejos de mi domicilio, tengo que andar 15 minutos hasta la parada y luego esperar. Tengo que salir de casa 1 hora antes de iniciar mi turno</t>
  </si>
  <si>
    <t>ECONOMICO</t>
  </si>
  <si>
    <t>mAYOR FRECUENCIA DE PASO DEL AUTOBUS</t>
  </si>
  <si>
    <t>abono transporte</t>
  </si>
  <si>
    <t>Abono transporte</t>
  </si>
  <si>
    <t>No dispongo de valenbisi</t>
  </si>
  <si>
    <t xml:space="preserve">Serreria nº 18 </t>
  </si>
  <si>
    <t>El metrorbital deberia tener la misma frecuencia de paso que la EMT.</t>
  </si>
  <si>
    <t>Sedaví</t>
  </si>
  <si>
    <t>Con un carril-bici desde mi pueblo estaría bien. Si además existiera un medio de transporte público adecuado todavía estaría mejor.</t>
  </si>
  <si>
    <t>PROBLEMA ESPALDA</t>
  </si>
  <si>
    <t>MAYOR FRECUENCIA DE HORARIOS</t>
  </si>
  <si>
    <t>PLAZA MAYOR 3-4</t>
  </si>
  <si>
    <t>NUEVA LINEA DE METRO</t>
  </si>
  <si>
    <t>MOTO EN LA  ACERA</t>
  </si>
  <si>
    <t>PLAZA LA FUSTA 2-3</t>
  </si>
  <si>
    <t>BENETÚSSER</t>
  </si>
  <si>
    <t>Es dificil paralos que vivimos fuera de la capital</t>
  </si>
  <si>
    <t>general urrutia</t>
  </si>
  <si>
    <t>mas lineas de bus con mas frecuencia de paso</t>
  </si>
  <si>
    <t>calle de la guardia civil, 4</t>
  </si>
  <si>
    <t>Con una estación de metro desde el Centro o desde algun enlace concurrido de Valencia,...con un servicio de tranvia.</t>
  </si>
  <si>
    <t>erudito orellana</t>
  </si>
  <si>
    <t>mas carriles bici</t>
  </si>
  <si>
    <t>L1</t>
  </si>
  <si>
    <t>PORQUE  VENGO DE UN PUEBLO</t>
  </si>
  <si>
    <t>calle san Rafael 2 esc A p4</t>
  </si>
  <si>
    <t>pomiendo mas limeas de autobuses. menos paradas y mas frecuentes</t>
  </si>
  <si>
    <t>Dor. Garcia Donato,8</t>
  </si>
  <si>
    <t>Ampliación de líneas de transporte público y refuerzo en horas punta y/o transporte exclusivo para personal.</t>
  </si>
  <si>
    <t>no tengo seguridad</t>
  </si>
  <si>
    <t>Avda. Hermanos Machado, 55</t>
  </si>
  <si>
    <t>Con autobuses exclusivos para trabajadores por todos los barrios de Valencia que lleguen a la puerta del hospital, y el tiempo de duración del viaje no sea de 1 hora.También hay que recordar que los trabajadores que viven en la otra punta de Valencia tengan que pagar esa bestialidad mesual para poder aparcar el el parking, cuando la mayoría de nosotros, ganamos 1000? mensuales si llega. Es vergonzoso.</t>
  </si>
  <si>
    <t>coche conductor</t>
  </si>
  <si>
    <t>padre barranco 36 Es.3pta3</t>
  </si>
  <si>
    <t>autobuses con pocas paradas y diferentes direccionesaparcamientos a precios casi gratuitos, ya que sobran y son muy caros, sin hablar del precio del parking publico, que es prohibitivo</t>
  </si>
  <si>
    <t>ALBORAYA 45</t>
  </si>
  <si>
    <t>MAS CARRIL BICI</t>
  </si>
  <si>
    <t>cIsan valeriano 1</t>
  </si>
  <si>
    <t>poner una entrada y salida de  metro</t>
  </si>
  <si>
    <t>18EMT</t>
  </si>
  <si>
    <t>C/JUAN XXIII-6-27</t>
  </si>
  <si>
    <t>10PM</t>
  </si>
  <si>
    <t>carril bici desde xirivella</t>
  </si>
  <si>
    <t>avenida plata</t>
  </si>
  <si>
    <t xml:space="preserve">aumentaria la frecuencia de la linea 18 </t>
  </si>
  <si>
    <t>Plza Diputat Lluis Lucia, 16, Pta 2</t>
  </si>
  <si>
    <t xml:space="preserve">Aumentando las plazas gratuitas de aparcamiento Mejorando a las horas clave el pase del trasporte público </t>
  </si>
  <si>
    <t>Vicente Rios, 6</t>
  </si>
  <si>
    <t>mejor carril bici</t>
  </si>
  <si>
    <t>Malilla</t>
  </si>
  <si>
    <t>Aparcamiento gratuito</t>
  </si>
  <si>
    <t>Parada metro, lejos de casa</t>
  </si>
  <si>
    <t>C/ Picanya 24</t>
  </si>
  <si>
    <t>Al vivir en Torrent me gustaría que hubiese una línea de metro que conectase desde la línea 1 y llegase al hospital.También solicito que se instale un paso de peatones más en la avenida, más o menos sobre la mitad,entre el túnel y el actual paso, ya que sólo hay uno.</t>
  </si>
  <si>
    <t>CARO, MALO,LENTO.</t>
  </si>
  <si>
    <t>VIAJE LARGO,PELIGROSO Y SIN CARRIL BICI.</t>
  </si>
  <si>
    <t>C/SENENT IBAÑEZ, 13</t>
  </si>
  <si>
    <t>VALENCIA (MASARROCHOS)</t>
  </si>
  <si>
    <t>METRO NO EXISTE VERGONZOSO ÚNICO HOSPITAL EN VALENCIA SIN METRO PERO CON CIRCUITO DE FORMULA UNO.</t>
  </si>
  <si>
    <t>C/BILBAO 42-2</t>
  </si>
  <si>
    <t>mejora autobús públicolo ideal sería un transporte rápido y económico regular para los trabajadores de la nueva fe</t>
  </si>
  <si>
    <t>mestre giner,4</t>
  </si>
  <si>
    <t>montserrat</t>
  </si>
  <si>
    <t xml:space="preserve">transporte de la fe para trabajadores </t>
  </si>
  <si>
    <t>Quevedo 6</t>
  </si>
  <si>
    <t>Adecuado parking de motosAdecuado parking de bicicletas</t>
  </si>
  <si>
    <t>marques de montortal</t>
  </si>
  <si>
    <t>a buenas horas mangas verdes</t>
  </si>
  <si>
    <t>Barón de Cárcer 38</t>
  </si>
  <si>
    <t xml:space="preserve">Aumentar número de autobuses, especialmente en la hora punta de entrada y salida de personal, si sales a las 15:00 el autobús tarda mucho en el recorrido al llevar mucho personal. Mejorar acceso dfel carril bici desde el centro histórico (poner carril bici en la calle San Vicente). Mejorar las plazas de garaje para los trabajadores a un precio competitivo (el garaje está poco utilizado y podría ampliarse el número de abonados (trabajadores del hospital). Ampliar el número de líneas de autobús y potenciar el acceso en metro. </t>
  </si>
  <si>
    <t>Poeta Fernández Heredía 1</t>
  </si>
  <si>
    <t>Podrían habilitar autobuses desde la antigua Fe porque la mayoría de la gente vive por allí, podrían pasar cada hora o 30 minutos. El coste no más de 15 euros al mes.</t>
  </si>
  <si>
    <t>Debo dejar primero a dos niños en dos escuelas distintas</t>
  </si>
  <si>
    <t>Pasaje Ventura Feliu, 15</t>
  </si>
  <si>
    <t>Más abonos para el personal</t>
  </si>
  <si>
    <t>Massanassa</t>
  </si>
  <si>
    <t>- PONIENDO CARRILES BICI- PONIENDO A DISPOSICION DEL TRABAJADOR PARKING A PRECIOS RAZONABLES, ACTUALMENTE 90 EURAZOS SI NO TIENES MAS DE 20 AÑOS DE ANTIGÜEDAD</t>
  </si>
  <si>
    <t>calvo acacio</t>
  </si>
  <si>
    <t xml:space="preserve">No considero ninguna mejora </t>
  </si>
  <si>
    <t>El Palmar</t>
  </si>
  <si>
    <t>...</t>
  </si>
  <si>
    <t>Línea de Metro.</t>
  </si>
  <si>
    <t>EDUARDO BOSCA 13</t>
  </si>
  <si>
    <t>SIN OBSERVACIONES</t>
  </si>
  <si>
    <t>maestro bellver,15</t>
  </si>
  <si>
    <t>Un mejor servicio de las lineas de la EMT</t>
  </si>
  <si>
    <t>Espigol, 1</t>
  </si>
  <si>
    <t>Alcossebre</t>
  </si>
  <si>
    <t>NS / NC</t>
  </si>
  <si>
    <t>Uso el Metrorbital y cuando salgo de trabajar nunca se cuando llegará</t>
  </si>
  <si>
    <t>Jose mª Haro</t>
  </si>
  <si>
    <t>Ajustaria mas los horarios de los autobuses y aumentaria la frecuencia de paso.</t>
  </si>
  <si>
    <t>Avda. Doctor Peset Aleixandre, 76</t>
  </si>
  <si>
    <t>Me gustaria que se valorara la opción de mejorar el transporte público o instaurar un transporte especifico para el personal del hospital.</t>
  </si>
  <si>
    <t>c/puig campana</t>
  </si>
  <si>
    <t xml:space="preserve">AV FRANCIA </t>
  </si>
  <si>
    <t>AUMENTANDO LA FRECUENCIA DE PASO DE METRORBITAL A LAS SALIDAS Y ENTRADAS AL TRABAJO : MAÑANAS TARDES Y NOCHES.A LOS FINES DE SEMANA Y FESTIVOS TAMBIEN AFECTARIA ESTO.</t>
  </si>
  <si>
    <t>9.1.55</t>
  </si>
  <si>
    <t>salamanca 21-</t>
  </si>
  <si>
    <t>tengo 3 lineas de autobuses a las que si se les hiciera alguna modificación en su trayecto podria ser susceptible de beneficio para mi y otros compañeros . el nº 13 que tiene su final de trayecto en fte s. luis ,el nº 18 tendria que ponerse una parada antes de la de ESCULTOR J. CAPUZ, Y OTRA ES EL 95 .</t>
  </si>
  <si>
    <t>COCHE 5 MIN</t>
  </si>
  <si>
    <t>HORT DÀIS 1-5</t>
  </si>
  <si>
    <t>SAGUNTO</t>
  </si>
  <si>
    <t xml:space="preserve">APROXIMAR LA PARADA DE TREN DE CERCANIAS,Y HACER DESCUENTO AL PERSONAL TRABAJADOR O INCLUSO GRATUITO </t>
  </si>
  <si>
    <t>8 La tartana""</t>
  </si>
  <si>
    <t>Bachiller, 21</t>
  </si>
  <si>
    <t>EMT semidirecto: Ayuntamiento-Hospital y viceversa</t>
  </si>
  <si>
    <t>don vicente gallart 24</t>
  </si>
  <si>
    <t>el acceso al hospital desde las lineas de autobuses está muy limitado. Si vienes en coche, para poder cruzar la avanida solo hay un paso de cebra. Sería conveniente poner más pasos de peatones y semáforos, para poder cruzar con mayor comodidad y menos peligro.</t>
  </si>
  <si>
    <t xml:space="preserve">ESCULTOR PIQUER </t>
  </si>
  <si>
    <t>EL PARKING SUPERFUCIE NO TIENE VIGILANCIA NI CUBIERTAS¿ES ADECUADO EL COBRO?</t>
  </si>
  <si>
    <t>DOCTOR FLEMIN</t>
  </si>
  <si>
    <t>1.PONIENDO METRO HASTA LA NUEVA FE2.AUMENTAR LA FRECUENCIA DE PASO DEL AUTOBUS</t>
  </si>
  <si>
    <t>IMPRESOR MONFORT</t>
  </si>
  <si>
    <t xml:space="preserve">MAYOR FRECUENCIA DE PASO DEL BUSPONIENDO TRASPORTE PRIVADOAÑADIENDO MAS PLAZAS DE PARKING PARA EL PERSONAL Y MAS PLAZAS EN LA CALLE </t>
  </si>
  <si>
    <t>Bus Urbano EMT</t>
  </si>
  <si>
    <t>francisco rubio, 5</t>
  </si>
  <si>
    <t>haciendo algun carril bici desde la estacion del norte</t>
  </si>
  <si>
    <t>C/ Mayor</t>
  </si>
  <si>
    <t>Mejorando el aparcamiento.</t>
  </si>
  <si>
    <t>bonometrorbital</t>
  </si>
  <si>
    <t>- A la salida por la noche aumentando el horario- Iluminando la zona desde la salida del hospital hasta la zona de autobuses, pues las farolas nunca han sido encendidas y un día nos daremos un batacazo.- Abaratando los precios del aparcamiento y dando opc</t>
  </si>
  <si>
    <t>Aumentando el numero de lineas que llegan al hospital.Dando la posibilidad de acceder a una plaza de parkin a todos los trabajadores fijos  por 22 euros e incluso gratuita .</t>
  </si>
  <si>
    <t>picanya</t>
  </si>
  <si>
    <t>aumentando las lineas de autobús, intentar que el metro llegue a la misma puerta como en la antigua Fe.</t>
  </si>
  <si>
    <t>S.FERNANDO 2</t>
  </si>
  <si>
    <t>LA POBLA DE VALLBONA</t>
  </si>
  <si>
    <t>Bono-Bus</t>
  </si>
  <si>
    <t>Hace tiempo que no so la bici y además la considero peligrosa cuando no hay carril bici</t>
  </si>
  <si>
    <t>c/Filipinas,23</t>
  </si>
  <si>
    <t>14 h 50 min</t>
  </si>
  <si>
    <t>En mi caso la carencia de tiempo de la línea 64 es muy buena para entrar.  A la salida la línea 8, viendo al personal que transporta y donde baja del mismo, sería conveniente un itinerario que saliendo del Hospital tomase la Avda de Ausias March directamente hasta la Avda de Peris y Valero.  Nadie se apea antes de llegar a esa Avda y actualmente el rodeo que hace es enorme</t>
  </si>
  <si>
    <t>Mejorar transporte público : Metro - tramvía - Autobus,  con alta frecuencia de paso , sobre todo en horas punta de entrada y salida</t>
  </si>
  <si>
    <t>Mejorar transporte público</t>
  </si>
  <si>
    <t>C/ Alcoia,nª 2</t>
  </si>
  <si>
    <t>Playa puebla de farnals</t>
  </si>
  <si>
    <t>Poniendo más lineas de autobuses</t>
  </si>
  <si>
    <t>Plaza de la libertad nº 8</t>
  </si>
  <si>
    <t>Museros</t>
  </si>
  <si>
    <t>Con un servicio de autobús para el personal que funcionara por zonas y por turno.</t>
  </si>
  <si>
    <t xml:space="preserve">No es fácil aparcar, el cohe aumenta la contaminación ambiental y sonora y dado que no iba al Hospital La fe Campanar en coche, comenzar a usarlo ahora sería poner un coche más en circulación enla ciudad, que ya posee un tráfico importante. </t>
  </si>
  <si>
    <t>en este momento imposibilidad fisica.</t>
  </si>
  <si>
    <t>C/bachiller nº 20</t>
  </si>
  <si>
    <t>15:00 horas</t>
  </si>
  <si>
    <t xml:space="preserve">Las lineas de autobuses, en concreto la 8, hacen un trayecto complicado por el centro y el barrio de Malilla. Sobre todo en el barrio de Malilla, muy pocas personas cogen el autobús en dirección al Hospital, por lo que se podrían habiliatr algunos autobuses que hicieran un trayecto más abreviado, como ocurre con otras líneas (como la 81). También se podría buscar recorridos alternativos por las grandes vías que estan bien comunicadas con muchas zonas de la ciudad y permitirán un trayecto más recto. En algunas ocasiones la frecuencia de paso es muy elevada,sobre todo los fines de semana, que,  dependiendo de las lineas, es de hasta 50 minutos de espera. No parece aceptable que en una ciudad del tamaño de Valencia cueste una hora o más llegar al domicilio en fin de semana. </t>
  </si>
  <si>
    <t>Debería haber más lineas de autobues con trayectos más directos</t>
  </si>
  <si>
    <t>c/ninot 5</t>
  </si>
  <si>
    <t>mas lineas que unan el antiguo y mas rapidez en el servicio y mas economico</t>
  </si>
  <si>
    <t>C/ FORATA</t>
  </si>
  <si>
    <t>AL SALIR POR LA NOCHE NO HAY SITIO PARA COLOCAR LAS BICICLETAS.LOS AUTOBUSES TARDAN MUCHO EN PASAR</t>
  </si>
  <si>
    <t>l 1</t>
  </si>
  <si>
    <t>bono metro</t>
  </si>
  <si>
    <t>bonobus orbital</t>
  </si>
  <si>
    <t>Vicente serrador 9</t>
  </si>
  <si>
    <t>picaña</t>
  </si>
  <si>
    <t>prolongando la linea del metro que corresponda incrementando las lineas de autobus y que se cumplan y los horarios de las que tenemos y poniendo marquesinas en las paradas de autobuses aumentando los puntos de luz. muchas gracia y esperamos que se tengan en cuenta nuestras sugerencia.</t>
  </si>
  <si>
    <t>Fuencaliente 5</t>
  </si>
  <si>
    <t>Mejorando la frecuencia de los servicios públicos y la cantidad de líneas disponibles.</t>
  </si>
  <si>
    <t>castellon-valencia</t>
  </si>
  <si>
    <t>Avenida Gregorio Gea</t>
  </si>
  <si>
    <t>Ampliando las líneas de metro</t>
  </si>
  <si>
    <t>sor elena bouzas</t>
  </si>
  <si>
    <t>son necesarias mas salidas de la linea 1 desde betera, ahora son de entre 40 y 50 minutos, y en horas punta se avanza mas andando que la velocidad que lleva el metro por la gente que tiene que llevar</t>
  </si>
  <si>
    <t>RASCANYA</t>
  </si>
  <si>
    <t>PONIENDO APARCAMIENTOS GRATUITOS COMO EN CUALQUIER EMPRESA GRANDE eJ. FORD, CARREFOUR,... EN EL QUE SUS EMPLEADOS NO SUFREN PARA IR A TRABAJAR Y LAS EMPRESAS DE APARCAMIENTOS NO SE APROVECHAN DE LA NECESIDAD. O PONER UN AUTOBUS DESDE LA ANTIGUA FE QUE NO TENGA TANTAS PARADAS COMO LOS DE LA EMT PERO ESO SI GRATUITO YA QUE NOS HAN OBLIGADO A VENIR AL ACTUAL EMPLAZAMIENTO SIN NINGUNA CONTRAPARTIDA.</t>
  </si>
  <si>
    <t>muy lejos para ir andando.</t>
  </si>
  <si>
    <t>bus área metropolitana.</t>
  </si>
  <si>
    <t>metrorbital y bus área metropolitana.</t>
  </si>
  <si>
    <t>fernanbus</t>
  </si>
  <si>
    <t>Plaza Castell  5 pta 24</t>
  </si>
  <si>
    <t>horario de autobuses más frecuente y desde los pueblos de alrededor, que no se tengan que hacer tantos transbordos.</t>
  </si>
  <si>
    <t>auvaca</t>
  </si>
  <si>
    <t>albal-valencia</t>
  </si>
  <si>
    <t>milagros mir 1-11</t>
  </si>
  <si>
    <t>catarroja</t>
  </si>
  <si>
    <t>Deberia haber una linea que llegara desde la zona de los pueblos hasta la puerta de la nueva Fe</t>
  </si>
  <si>
    <t>c/ filiberto rodrigo,19</t>
  </si>
  <si>
    <t>autobús puesto por la fe o plazas de garage a precio reducido para todo el mundo que lo solicite</t>
  </si>
  <si>
    <t>baron de barcheta</t>
  </si>
  <si>
    <t>un autobus de la propia fe</t>
  </si>
  <si>
    <t>CALLE PLÁTANOS</t>
  </si>
  <si>
    <t>una línea más directa desde mi zona, el 64 entre esperas, parada casi una hora y en coche 20 min + andar desde parking a hospital 5 min, la mitad de tiempo.</t>
  </si>
  <si>
    <t>SALAMANCA,48</t>
  </si>
  <si>
    <t>ACORTAR EL TIEMPO DE TRASPORTE</t>
  </si>
  <si>
    <t>Sudo mucho</t>
  </si>
  <si>
    <t>Mayor número de líneas de ransporte público.Más plazas aparcamiento</t>
  </si>
  <si>
    <t>Avda. Francia 1</t>
  </si>
  <si>
    <t>Poniedo una linea que vaya paralela al rio (como el 1) y que luego siga por bulevar sur. Los que vivimos al borde del rio tenemos una comunicación malisima y la lines 18 (mi alternativa) es un horror.</t>
  </si>
  <si>
    <t>C/DELS FURS 29</t>
  </si>
  <si>
    <t>que llegue linea de metro</t>
  </si>
  <si>
    <t>EMPEDRAT,18</t>
  </si>
  <si>
    <t>ALGINET</t>
  </si>
  <si>
    <t>MAYOR FRECUENCIA DE METRO DESDE 0TRAS LOCALIDADES. MAS NUMERO DE AUTOBUSES</t>
  </si>
  <si>
    <t>Aumentar el número de carriles bici, en especial en la Gran Via y calle San Vicente</t>
  </si>
  <si>
    <t>Ferrambus</t>
  </si>
  <si>
    <t>BONOPLUS</t>
  </si>
  <si>
    <t>c/  Goleta</t>
  </si>
  <si>
    <t>A las horas puntas que haya más autobuses.</t>
  </si>
  <si>
    <t>C/PINTOR GENARO LA HUERTA    47</t>
  </si>
  <si>
    <t>lA LINEA DE 8 EMT HACE MUCHO RECORRIDO DESDE MI DOMICILIO TAMBIEN DEBERIAN PASAR MAS FRECUENTES INCLUSO EN FESTIVOS Y DOMINGOS</t>
  </si>
  <si>
    <t>Notable mejora del transporte público, incluyendo el área metropolitana</t>
  </si>
  <si>
    <t>Plaza Holanda nº 1</t>
  </si>
  <si>
    <t>No funcionan las farolas del alumbrado del Bulevar, no hay suficiente iluminación cuando se sale por la noche para porder ir adando, estan puestas solo falta que den la luz. Gracias</t>
  </si>
  <si>
    <t>Aumentando la fercuencia de paso del transporte público. Con metro o tranvía</t>
  </si>
  <si>
    <t>abono mobilis</t>
  </si>
  <si>
    <t>la misma</t>
  </si>
  <si>
    <t>Del conde Altea 25</t>
  </si>
  <si>
    <t>quitando el recorrido de los autobusos por Malilla osea, viniendo por Ausias March. Y ponendo la parada que han quitado del 18 o incluso mas.Por favor publiquen el resultado de la encuesta, pues nunca lo publican y nunca vemos que las encuestas sirvan de nada,</t>
  </si>
  <si>
    <t>desconocico</t>
  </si>
  <si>
    <t>metro y autobuses</t>
  </si>
  <si>
    <t>c/ hostal de morella, 3</t>
  </si>
  <si>
    <t>Xàtiva-Valencia-font S Lluís</t>
  </si>
  <si>
    <t>Siempre prefiero transporte público</t>
  </si>
  <si>
    <t>Valencia-Xàtiva</t>
  </si>
  <si>
    <t>c/106 Urbanización Entrenaranjos nº24</t>
  </si>
  <si>
    <t>Riba-Roja</t>
  </si>
  <si>
    <t>Transporte colectivo desde la Eliana. Muchos trabajadores vivimos en las urbanizaciones cercanas a este pueblo</t>
  </si>
  <si>
    <t>VIRGEN DE LA CABEZA</t>
  </si>
  <si>
    <t>AUMENTANDO LA FRECUENCIA DE LA LINEA METRORBITAL Y SOBRE TODO DOTANDO AL CITADO AUTOBUS DE ACCESO ADECUADO PARA DISCAPACITADOS, NIÑOS Y ANCIANOS PUES CARECE DE RAMPA Y EL ESPACIO DE ENTRADA ES MUY REDUCIDO</t>
  </si>
  <si>
    <t>Alquerias de Bellver, 26</t>
  </si>
  <si>
    <t>EL UNICO PROBLEMA ES QUE EN OCASIONES NO SON PUNTUALES,LLEGAN A IR 5 MINUTOS ADELANTADOS Y EL SIGUIENTE  5 ó más minutos retrasado, con lo cual la espera resulta deseperante y luego vamos como sardinas en el autobús</t>
  </si>
  <si>
    <t>esc. Antonio sacramenrrto</t>
  </si>
  <si>
    <t>Está  bien</t>
  </si>
  <si>
    <t>vicente rios,enrique n6</t>
  </si>
  <si>
    <t>22.15h</t>
  </si>
  <si>
    <t>mas servicio en horas puntas desde las 7h hasta las 8h,desde las 14.00 hasta las 16.00 y a las 22h hasta las 23h.</t>
  </si>
  <si>
    <t>Aumentar frecuencia transporte públicoCarril bici del antiguo al nuevo HospitalTransporte exclusivo empleadosAutobús directo de una parada a la FeMejorar parking para trabajadores</t>
  </si>
  <si>
    <t>ninguno</t>
  </si>
  <si>
    <t>plaza el cedro</t>
  </si>
  <si>
    <t>incluir más líneas de bus EMT, desde blasco ibañez/ manuel candela</t>
  </si>
  <si>
    <t>calle burriana 40</t>
  </si>
  <si>
    <t>Vivo en Alberic.</t>
  </si>
  <si>
    <t>Federico Soriano,4-3º-7ª</t>
  </si>
  <si>
    <t>Alberic</t>
  </si>
  <si>
    <t>Con una linea de metro o tranvia que llegue hasta aqui, de lo contrario para mi coger el metro desde Alberic y luego esperar a que llegue el bus o metroorbital, pierdo mucho tiempo, 2 horas o mas.</t>
  </si>
  <si>
    <t>avenida alfinach</t>
  </si>
  <si>
    <t>puçol</t>
  </si>
  <si>
    <t>Mas servicios en trenes renfe y mas seguridad en el camino que comunica con la estacion de font de sant lluis. Mas servicio de autobuses desde cabañal hasta aqui.</t>
  </si>
  <si>
    <t>JESUS Y MARIA, 15</t>
  </si>
  <si>
    <t xml:space="preserve">- Que el metro alcance el hospital es fundamental.- Nuevas líneas de autobús que abarquen zonas alejadas de las actuales. - Solo la línea 64 hace un trayecto vertical, el resto hace un recorrido poco eficiente. (Pese a ello la 64 debería circular por San </t>
  </si>
  <si>
    <t>CRISTO DE LA FE</t>
  </si>
  <si>
    <t>MAS APARCAMIENTO. ACCESO DIRECTO DESDE LA V-30</t>
  </si>
  <si>
    <t>C/ SEQUIA DE RASCANYA 10</t>
  </si>
  <si>
    <t>ALMÀSSERA</t>
  </si>
  <si>
    <t>TRAYECTOS MAS LARGOS, MEJOR DISPONIBILIDAD ENTRE BUS Y METRO, PARA TRASBORDOS.</t>
  </si>
  <si>
    <t>BLASCO IBAÑEZ</t>
  </si>
  <si>
    <t>TRANSPORTE DE EMPRESA, RECOGIENDO AL PERSONAL EN PARADAS DIFERENTES</t>
  </si>
  <si>
    <t>pintor matarana 18</t>
  </si>
  <si>
    <t>8:30 h</t>
  </si>
  <si>
    <t>-Plazas de parking a menor precio-Plazas de parking gratuitas-Trasporte especifico para personal del hospital, prtincipalmente a las hortas de entrada y de salida de la mayoria- Trasnporte publico con linea especifica para el hospital</t>
  </si>
  <si>
    <t>santa Genoveva torres</t>
  </si>
  <si>
    <t xml:space="preserve">Desde la parte norte de la ciudad no hay trasporte urbano adecuado, con los necesarios transbordos cuesta 60 minutos de llegar. </t>
  </si>
  <si>
    <t>me gusta eltrasporte publico</t>
  </si>
  <si>
    <t>c.&lt;Mayor nº 11</t>
  </si>
  <si>
    <t>22horas</t>
  </si>
  <si>
    <t>poniendo varias rutas de autobús que incluyera pueblos cercanos. Y fuese rápido y barato.</t>
  </si>
  <si>
    <t>Alaquas</t>
  </si>
  <si>
    <t>Aumentar el número de lineas de autobus. Abonos transporte combinados de las diferentes empresas: EMT, metro, metrovalencia, metrobus, valenbisi,etc.Aumentar la frecuencia de pasada de los autobuses.Mejorar la comunicación con pueblos del área metropolitana.</t>
  </si>
  <si>
    <t>Sagunto</t>
  </si>
  <si>
    <t>Aumentando la frecuencia de los trenes regionales, y mejorando el horario para adaptarse a los horarios de entrada</t>
  </si>
  <si>
    <t>No hay un lugar adecuado para dejar la bici</t>
  </si>
  <si>
    <t>Vent de Mestral, 5</t>
  </si>
  <si>
    <t>Picanya</t>
  </si>
  <si>
    <t>No tengo seguridad en dejar la bicicleta en la calle, puesto que al no haber servicio de transporte alternativo a mi domicilio, en caso de sufrir cualquier percance en la bicicleta, tendria muchas dificultades para regresar a mi domicilio. Por todo ello, no me atrevo a venir en bicicleta. Si dispusiera de un recinto cerrado, donde depositar la bicicleta con seguridad, estaria dispuesto a venir con ella.</t>
  </si>
  <si>
    <t>parking privado alquilado</t>
  </si>
  <si>
    <t>hay que hacer transbordo y tarda mucho</t>
  </si>
  <si>
    <t>gran via marques del turia 77</t>
  </si>
  <si>
    <t>mas lineas directas sin transbordos a Malilla La Fe</t>
  </si>
  <si>
    <t>SAMUEL ROS, 33</t>
  </si>
  <si>
    <t>POR FAVOR, PONGAN MAS METRORBITAL PARA LOS TRABAJADORES QUE ENTRAMOS A LAS 8 Y SALIMOS A LAS 15h, QUE SOMOS LA MAYORÍA, Y POR FAVOR, SI PONEN LOS HORARIOS EN LAS PARADAS, QUE SEAN DE VERDAD, PORQUE NO SE CUMPLE NI UNO....¿TANTO CUESTA HACER LAS COSAS BIEN?. UN SALUDO Y GRACIAS.</t>
  </si>
  <si>
    <t>LOS AUTOBUSES TENDRÍAN QUE PASAR CON MAYOR FRECUENCIA. EL RECORRIDO ES MUY LARGO Y LENTO. SE NECESITAN MÁS MARQUESINAS. A LA SALIDA Y ENTRADA DEL TRABAJO TENDRÍAN QUE PASAR CON MAYOR FRECUENCIA, PUES SE LLENAN ENSEGUIDA. Y HAY QUE ESPERAR BASTANTE AL SIGUIENTE.</t>
  </si>
  <si>
    <t>BONO TRANSBORDO</t>
  </si>
  <si>
    <t>MAS MEDIOS DE TRANSPORTE Y CON MÁS FRECUENCIA</t>
  </si>
  <si>
    <t>no utilicé otro medio</t>
  </si>
  <si>
    <t>Me resulta útil el transporte público tal y cómo funciona actualmente. Sin embargo, acercaría la parada de tren Fuente San Luis al Hospital La Fe, ahora está muy alejada y hay que andar un tramo considerable hasta llegar al edificio.</t>
  </si>
  <si>
    <t>salvador giner 13</t>
  </si>
  <si>
    <t>Sedavi</t>
  </si>
  <si>
    <t>EMTVALEN.CARRIL.INTERTRAIL</t>
  </si>
  <si>
    <t>NO HAY LINEAS</t>
  </si>
  <si>
    <t>NA</t>
  </si>
  <si>
    <t>mas lineas de bus y más rápidas</t>
  </si>
  <si>
    <t>Unes poques de les anteriors</t>
  </si>
  <si>
    <t>unes poques de les anteriors</t>
  </si>
  <si>
    <t>VIVER 25</t>
  </si>
  <si>
    <t>21 HORAS</t>
  </si>
  <si>
    <t>MEJORA EN EL TRANSPORTE PÚBLICO, CON AUMENTO DE LÍNEAS Y FRECUENCIA DE LAS MISMAS. ABARATAMIENTO DEL PRECIO DE PARKING Y OFRECIENDO MÁS PLAZAS. SOMOS MUCHÍSIMOS LOS QUE NOS HEMOS QUEDADO SIN PLAZA.</t>
  </si>
  <si>
    <t>HACIENDO LA ESTACION MAS CERCA Y CON ACCESOS PARA NO TENER QUE CRUZAR LAS VIAS POR MEDIO, PUES ES MUY PELIGROSO. TAMBIEN SERIA CONVENIENTE ILUMINAR LA ZONA DE DETRAS (URGENCIAS), PORQUE DE NOCHE ESTA MUY OSCURO. GRACIAS!.</t>
  </si>
  <si>
    <t>60 Y64</t>
  </si>
  <si>
    <t>MAS AUTOBUSES EN LA LINEA 64</t>
  </si>
  <si>
    <t>MONT ASPRE Nº 19</t>
  </si>
  <si>
    <t>NAQUERA</t>
  </si>
  <si>
    <t>VIVO EN NAQUERA, ME GUSTARIA QUE HUBIERA UN AUTOBUS, Q PASE X LOS PUEBLOS LIMITROFES PARA PODER DESPLAZARNOS HASTA EL NUEVO HOSPITAL.</t>
  </si>
  <si>
    <t>Teniendo una parada de metro</t>
  </si>
  <si>
    <t>los pinares 73</t>
  </si>
  <si>
    <t>autobuses especificos</t>
  </si>
  <si>
    <t>VAR1</t>
  </si>
  <si>
    <t>VAR78</t>
  </si>
  <si>
    <t>VAR2</t>
  </si>
  <si>
    <t>VAR3</t>
  </si>
  <si>
    <t>VAR4</t>
  </si>
  <si>
    <t>VAR5</t>
  </si>
  <si>
    <t>VAR6</t>
  </si>
  <si>
    <t>VAR7</t>
  </si>
  <si>
    <t>VAR8</t>
  </si>
  <si>
    <t>VAR9</t>
  </si>
  <si>
    <t>VAR10</t>
  </si>
  <si>
    <t>VAR11</t>
  </si>
  <si>
    <t>VAR12</t>
  </si>
  <si>
    <t>VAR13</t>
  </si>
  <si>
    <t>VAR14</t>
  </si>
  <si>
    <t>VAR15</t>
  </si>
  <si>
    <t>VAR16</t>
  </si>
  <si>
    <t>VAR17</t>
  </si>
  <si>
    <t>VAR18</t>
  </si>
  <si>
    <t>VAR19</t>
  </si>
  <si>
    <t>VAR20</t>
  </si>
  <si>
    <t>VAR21</t>
  </si>
  <si>
    <t>VAR22</t>
  </si>
  <si>
    <t>VAR23</t>
  </si>
  <si>
    <t>VAR24</t>
  </si>
  <si>
    <t>VAR25</t>
  </si>
  <si>
    <t>VAR26</t>
  </si>
  <si>
    <t>VAR27</t>
  </si>
  <si>
    <t>VAR28</t>
  </si>
  <si>
    <t>VAR29</t>
  </si>
  <si>
    <t>VAR30</t>
  </si>
  <si>
    <t>VAR31</t>
  </si>
  <si>
    <t>VAR32</t>
  </si>
  <si>
    <t>VAR33</t>
  </si>
  <si>
    <t>VAR34</t>
  </si>
  <si>
    <t>VAR35</t>
  </si>
  <si>
    <t>VAR36</t>
  </si>
  <si>
    <t>VAR37</t>
  </si>
  <si>
    <t>VAR38</t>
  </si>
  <si>
    <t>VAR39</t>
  </si>
  <si>
    <t>VAR40</t>
  </si>
  <si>
    <t>VAR41</t>
  </si>
  <si>
    <t>VAR42</t>
  </si>
  <si>
    <t>VAR43</t>
  </si>
  <si>
    <t>VAR44</t>
  </si>
  <si>
    <t>VAR45</t>
  </si>
  <si>
    <t>VAR46</t>
  </si>
  <si>
    <t>VAR47</t>
  </si>
  <si>
    <t>VAR48</t>
  </si>
  <si>
    <t>VAR49</t>
  </si>
  <si>
    <t>VAR51</t>
  </si>
  <si>
    <t>VAR52</t>
  </si>
  <si>
    <t>VAR53</t>
  </si>
  <si>
    <t>VAR54</t>
  </si>
  <si>
    <t>VAR55</t>
  </si>
  <si>
    <t>VAR56</t>
  </si>
  <si>
    <t>VAR57</t>
  </si>
  <si>
    <t>VAR58</t>
  </si>
  <si>
    <t>VAR59</t>
  </si>
  <si>
    <t>VAR60</t>
  </si>
  <si>
    <t>VAR61</t>
  </si>
  <si>
    <t>VAR62</t>
  </si>
  <si>
    <t>VAR63</t>
  </si>
  <si>
    <t>VAR64</t>
  </si>
  <si>
    <t>VAR65</t>
  </si>
  <si>
    <t>VAR66</t>
  </si>
  <si>
    <t>VAR67</t>
  </si>
  <si>
    <t>VAR68</t>
  </si>
  <si>
    <t>VAR69</t>
  </si>
  <si>
    <t>VAR70</t>
  </si>
  <si>
    <t>VAR71</t>
  </si>
  <si>
    <t>VAR72</t>
  </si>
  <si>
    <t>VAR73</t>
  </si>
  <si>
    <t>VAR74</t>
  </si>
  <si>
    <t>VAR75</t>
  </si>
  <si>
    <t>VAR76</t>
  </si>
  <si>
    <t>VAR77</t>
  </si>
  <si>
    <t>VAR79</t>
  </si>
  <si>
    <t>VAR80</t>
  </si>
  <si>
    <t>VAR81</t>
  </si>
  <si>
    <t>VAR82</t>
  </si>
  <si>
    <t>VAR83</t>
  </si>
  <si>
    <t>VAR84</t>
  </si>
  <si>
    <t>VAR85</t>
  </si>
  <si>
    <t>&lt; 15 min</t>
  </si>
  <si>
    <t>&lt; 5 min</t>
  </si>
  <si>
    <t>APARCAMIENTO OBRA</t>
  </si>
  <si>
    <t>1-5 min</t>
  </si>
  <si>
    <t>Baja frecuencia</t>
  </si>
  <si>
    <t>No bici propia</t>
  </si>
  <si>
    <t/>
  </si>
  <si>
    <t>Sí</t>
  </si>
  <si>
    <t>ALBAL</t>
  </si>
  <si>
    <t>CREO QUE LA PARADA DE TREN ESTÁ INFRAUTILIZADA. TENDRÍA QUE HABER CONEXIONES DIRECTAS DESDE LOS PUEBLOS DE L'HORTA SUD Y LA PARADA DE TREN DE FONT DE SANT LUIS.</t>
  </si>
  <si>
    <t>31-60 min</t>
  </si>
  <si>
    <t>Libre fuera del recinto hospitalario</t>
  </si>
  <si>
    <t>Viaje muy largo</t>
  </si>
  <si>
    <t>C/MESERIAS,8</t>
  </si>
  <si>
    <t>SONEJA</t>
  </si>
  <si>
    <t>Auxiliar de enfermería</t>
  </si>
  <si>
    <t>Almenara</t>
  </si>
  <si>
    <t>Tren de cercanias con bonos por viajes, por tener turno rodado y noches y no tan caro.</t>
  </si>
  <si>
    <t>6-10 min</t>
  </si>
  <si>
    <t>C/VIRGEN DEL PILAR,16</t>
  </si>
  <si>
    <t>MONCOFA</t>
  </si>
  <si>
    <t>Personal Facultativo</t>
  </si>
  <si>
    <t>AUMENTANDO LA FRECUENCIA DE PASO DE AUTOBUS Y TREN, EL NUMERO TOTAL DE LINEAS QUE CONECTAN CON EL NUEVO HOSPITAL HAY QUE HACER; AUMENTAR EL NUMERO DE PLAZAS DE PARKING Y GARANTIZARLO PARA LOS TRABAJADORES; FACILITAR EL TRANSPORTE AL HOSPITAL A LOS TRABAJADORES CON TRANSPORTE GRATUITO Y EXCLUSIVO.</t>
  </si>
  <si>
    <t>&gt; 60 min</t>
  </si>
  <si>
    <t>&gt; 15 min</t>
  </si>
  <si>
    <t>Tardo mucho</t>
  </si>
  <si>
    <t>No coinciden horarios</t>
  </si>
  <si>
    <t>Vivo fuera de Valencia</t>
  </si>
  <si>
    <t>Fco. Fuertes Antonino, 17</t>
  </si>
  <si>
    <t>Vall d'Uixó</t>
  </si>
  <si>
    <t>El transporte, en mi caso, es difícil de mejorar porque los horarios no coinciden con mis necesiadades, por lo que necesitoi el vehículo provado. Sin embargo, ya que se intanta facilitar el transporte al personal de trabajo, a los que acudimos de sitios lejanos, se podría facilitar el aparcamiento.</t>
  </si>
  <si>
    <t>No tengo coche</t>
  </si>
  <si>
    <t>C/ Nou, 12</t>
  </si>
  <si>
    <t>Alfondeguilla</t>
  </si>
  <si>
    <t>Personal no sanitario (cocinas, limpieza, ..)</t>
  </si>
  <si>
    <t>5-10 min</t>
  </si>
  <si>
    <t>C/MESTRE PALAU,1-15</t>
  </si>
  <si>
    <t>VOLUNTARIA A.E.C.C.</t>
  </si>
  <si>
    <t>11-15  min</t>
  </si>
  <si>
    <t>64</t>
  </si>
  <si>
    <t>C/ROGER DE FLOR,28</t>
  </si>
  <si>
    <t>HORARIOS PAUTADOS CADA "X" MINUTOS, HOY HE ESTADO EN LA PARADA 23min Y EL DOMINGO 40min, LO NORMAL ES QUE VENGAN PRONTO, PERO EN UNA SEMANA ME HA OCURRIDO 2 VECES, ASI HAY QUE PLANTEARSE COGER EL COCHE.</t>
  </si>
  <si>
    <t>16-30 min</t>
  </si>
  <si>
    <t>Pza. Almansa, 1</t>
  </si>
  <si>
    <t>Habría que poner el metro hasta la Fe nueva.</t>
  </si>
  <si>
    <t>8</t>
  </si>
  <si>
    <t>Autobuses específicos no sólo en circunvalaciones , sino desde el centro.</t>
  </si>
  <si>
    <t>Difícil aparcar</t>
  </si>
  <si>
    <t>11-15 min</t>
  </si>
  <si>
    <t>-Autobus directo de la Antigua Fe a la Nueva Fe.</t>
  </si>
  <si>
    <t>C/ Don Juan de Austria</t>
  </si>
  <si>
    <t>Residentes en formación</t>
  </si>
  <si>
    <t>Coordinar para que exista un mayor número de líneas EMT y que pasen más seguido.</t>
  </si>
  <si>
    <t>Por comodidad</t>
  </si>
  <si>
    <t>C/ Corona, 24</t>
  </si>
  <si>
    <t>Personal de Administración, Gestión y Servicios</t>
  </si>
  <si>
    <t>Utilizaría el transporte público si hubiera cercano a mi domicilio y fuera más eficiente, mayor y mejor servicio</t>
  </si>
  <si>
    <t>Plaza Cisneros, 2</t>
  </si>
  <si>
    <t>Diplomado/a en Enfermería</t>
  </si>
  <si>
    <t>BONO-BUS</t>
  </si>
  <si>
    <t>DR. BELTRAN BRAORRA,7</t>
  </si>
  <si>
    <t>Conche acompañante</t>
  </si>
  <si>
    <t>POR LAS MAÑANAS ME TRAEN</t>
  </si>
  <si>
    <t>C/CUENCA,82</t>
  </si>
  <si>
    <t>18</t>
  </si>
  <si>
    <t>-Todos los Hospitales tiene medios de transporte,como, METRO-TRANVIA-BUS,etc…</t>
  </si>
  <si>
    <t>C/ Salamanca, 20-8</t>
  </si>
  <si>
    <t>Línea de metro.     Alguna línea adicional de autobús EMT</t>
  </si>
  <si>
    <t>El aparcamiento exterior está a 10 min desde la llegada al hospital al puesto de trabajo</t>
  </si>
  <si>
    <t>No puedo correr el riesgo de llegar y no tener sitio para dejar la ValenBISI</t>
  </si>
  <si>
    <t>Joaquin Costa, 2</t>
  </si>
  <si>
    <t>Poniendo más líneas EMT</t>
  </si>
  <si>
    <t>C/ Ciscar, 43, 17</t>
  </si>
  <si>
    <t>Se podría meorar aumentando la frecuencia de las líneas de la EMT, así como modificando el itinerario de algunas de ellas. También se podría ampliar las paradas del Metrorbital.</t>
  </si>
  <si>
    <t>No hay sitio para dejarla y el valenbisi está siempre lleno</t>
  </si>
  <si>
    <t>C/ Burriana 14</t>
  </si>
  <si>
    <t>Aumentando el número de líneas de la EMT y aumentando el número de paradas. Han suprimido algunas de la línea 18 como por ejemplo la de Antiguo Reino de Valencia. Aumentando el estacionamiento para bicicletas y para Valenbisi. Suprimiendo paradas en el barrio de Malilla</t>
  </si>
  <si>
    <t>No puedo usarla</t>
  </si>
  <si>
    <t>C/ Maestro Gozalbo, 18-12</t>
  </si>
  <si>
    <t>Poniendo más servicio sobretodo los fines de semana y festivos.</t>
  </si>
  <si>
    <t>Mucho tráfico</t>
  </si>
  <si>
    <t>NO SE IR EN BICICLETA</t>
  </si>
  <si>
    <t>GRAN VIA</t>
  </si>
  <si>
    <t>FALTAN AUTOBUSES A PARTIR DE LAS 22h DE TODAS LAS LINEAS.</t>
  </si>
  <si>
    <t>LOS AUTOBUSES QUE TENGO QUE COGER CALLEJEAN DEMASIADO Y POR LO TANTO EL TRAYECTO SE HACE LARGO. PASAN CON ESCASA FRECUENCIA Y VAN LLENOS.</t>
  </si>
  <si>
    <t>Peris y Valero, 55</t>
  </si>
  <si>
    <t>No cambiando tanto los horarios. A las horas de salida y entrada del trabajo (línea 8)</t>
  </si>
  <si>
    <t>Al volver el Valenbisi suele estar completo y no puedo dejar la bici</t>
  </si>
  <si>
    <t>Plaza Ceramista Gimeno, 8</t>
  </si>
  <si>
    <t>Caro aparcar</t>
  </si>
  <si>
    <t>C/Cienfuegos, 6</t>
  </si>
  <si>
    <t>Aumentando el número de autobuses.</t>
  </si>
  <si>
    <t>Paradas alejadas</t>
  </si>
  <si>
    <t>No sé usar la bici</t>
  </si>
  <si>
    <t>C/ León, XIII, 3</t>
  </si>
  <si>
    <t>Desde mi domicilio no es fácil. Aumentaría los accesos peatonales desde el exterior al recinto hospitalario. Aumentar el número de plazas para trabajadores y más económicas.</t>
  </si>
  <si>
    <t>Doctor Domagk, 2-26</t>
  </si>
  <si>
    <t>Más autobuses de la línea 8. Cambiar el recorrido de esta línea es muy largo. Autobuses más directos hacia la Fe. Estación de metro, imprescindible.</t>
  </si>
  <si>
    <t>Carretera de Malilla 6</t>
  </si>
  <si>
    <t>C/PLANAS,40</t>
  </si>
  <si>
    <t>Personal Directivo</t>
  </si>
  <si>
    <t>AUMENTANDO LA FRECUENCIA.</t>
  </si>
  <si>
    <t>AVDA. DOCTOR WAKSMAN,7</t>
  </si>
  <si>
    <t>http://www.astonmartin.com/cars/dbs-carbon-editions</t>
  </si>
  <si>
    <t>Avenida Peris y Valero, 32</t>
  </si>
  <si>
    <t>Que pase al menos un autobús del área metropolitana Auvaca (Catarroja, Albal, Alfafar, Masanassa, Benetusser,etc.).</t>
  </si>
  <si>
    <t>C/Granada, 16, 10º</t>
  </si>
  <si>
    <t>No me viene mal.</t>
  </si>
  <si>
    <t>No carril bici o mal estado</t>
  </si>
  <si>
    <t>C/Cuba, 39</t>
  </si>
  <si>
    <t>Aumentando la frecuencia de bus (EMT) existente y creando más líneas desde distintos barrios/ Más carril bici (Valenbisi) público y privado / Acercar el metro y renfe.</t>
  </si>
  <si>
    <t>Otro</t>
  </si>
  <si>
    <t>Andando</t>
  </si>
  <si>
    <t>Los Centelles</t>
  </si>
  <si>
    <t>Matrona</t>
  </si>
  <si>
    <t>Más líneas.   Más unidades en cada línea.    Parking gratuito para el personal.    Simplificación en recorrido</t>
  </si>
  <si>
    <t>C/ Obispo Jaime Pérez, nº:8</t>
  </si>
  <si>
    <t>Mayor frecuencia de paso, sobretodo en horario nocturno y fines de semana. Gracias por su atención.</t>
  </si>
  <si>
    <t>Ruzafa</t>
  </si>
  <si>
    <t>Por mi parte no tengo problemas ya que este hospital me viene mejor que la vieja Fe más líneas y que la EMT pasara más seguidos.</t>
  </si>
  <si>
    <t>EMT BUS es más cómodo y menos contaminante</t>
  </si>
  <si>
    <t>Lesión mano izquierda</t>
  </si>
  <si>
    <t>Avda Peris y Valero, 166-32</t>
  </si>
  <si>
    <t>Aumentar el número de líneas directas (el 18 da un paseo para que conozcamos el barrio de Malilla).</t>
  </si>
  <si>
    <t>cra. San luis,</t>
  </si>
  <si>
    <t>Que amplien mas lineas de transporte y no se encarezca el billete.</t>
  </si>
  <si>
    <t>AVDA. DOCTOR WAKSMAN,9</t>
  </si>
  <si>
    <t>C/Pío XII, 17, 3, 5</t>
  </si>
  <si>
    <t>Salir en bici y de noche=mal</t>
  </si>
  <si>
    <t>Debería existir más zonas de aparcamiento. Aumentar los modos de transporte p. ej. Metro y bus (que haya más líneas), que el metrorbital no se pague a parte.</t>
  </si>
  <si>
    <t>LLEGO SUDADO.</t>
  </si>
  <si>
    <t>C/CUENCA,107</t>
  </si>
  <si>
    <t>SERVICIOS DE TRANSPORTE COMO LA ANTIGUA FE (METRO,EMT,BONO DE TRANSPORTE DEL TRABAJADOR MUCHO MAS ECONOMICO); Y COMO VENGO EN COCHE, CONTROL POLICIAL EN ALREDEDORES, YA QUE NOS ROBAN EN EL COCHE DIA TRAS DIA.</t>
  </si>
  <si>
    <t>Avda. Giorgeta</t>
  </si>
  <si>
    <t>Que haya más acceso nocturno sobretodo más autobuses o que haya metro. Que pase algún autobús de AUVACA: Catarroa, Albal, Massanassa, Benetússer,…</t>
  </si>
  <si>
    <t>C/Torrevieja,6-14</t>
  </si>
  <si>
    <t>Sin comentarios.</t>
  </si>
  <si>
    <t>Por pasear</t>
  </si>
  <si>
    <t>Lladró y Mallí, 10</t>
  </si>
  <si>
    <t>Marva, 8</t>
  </si>
  <si>
    <t>Horas punta más servicio, vehículos articulados.</t>
  </si>
  <si>
    <t>El coche lo utiliza mi marido</t>
  </si>
  <si>
    <t>Tengo problemas de rodillas</t>
  </si>
  <si>
    <t>C/ Callosa d´en Sarrià, 2 b</t>
  </si>
  <si>
    <t>Más frecuendia paso de autobuses</t>
  </si>
  <si>
    <t>No tengo carnet</t>
  </si>
  <si>
    <t>C/ Pianista Amparo Iturbi</t>
  </si>
  <si>
    <t>Estación de tren próxima al hospital de líneas procedentes del sur. Aparcamientos. Carril bici por la calle San Vicente Mártir</t>
  </si>
  <si>
    <t>C/ Millares, 7</t>
  </si>
  <si>
    <t>Bus más cómodo</t>
  </si>
  <si>
    <t>Giorgeta, 24</t>
  </si>
  <si>
    <t>Marva 10</t>
  </si>
  <si>
    <t>C/ San Vicente, 17</t>
  </si>
  <si>
    <t>Mejorar el transporte nocturno.</t>
  </si>
  <si>
    <t>Carcaixent, 6</t>
  </si>
  <si>
    <t>El horario de salida de los trabajadores está mal cubierto. El bus sale antes o después. Sale antes de que acabe el turno (Ej -&gt; 21:45;22;12;??). Sugiero salidas de bus 08:00 am; 15:00 pm; 22:00 pm en punto!!</t>
  </si>
  <si>
    <t>BONO10</t>
  </si>
  <si>
    <t>C/JESUS,98</t>
  </si>
  <si>
    <t>EN LA AVENIDA(PARTE DELANTE DEL HOSPITAL)NO HAY MARQUESINA EN PARADA DE AUTOBUS.SI LLUEVE O HACE MUCHO SOL NO TE PUEDES RESGUARDAR.DEBERIAN PONER PARADA EN HOSPITALIZACION/URGENCIAS,ZONA SUR DEL HOSPITAL.</t>
  </si>
  <si>
    <t>C/FONTANARES</t>
  </si>
  <si>
    <t>-MÁS CALIDAD EN EL TRANSPORTE, -MÁS FRECUENCIA DE PASO, -MÁS LÍNEAS DE AUTOBUSES.</t>
  </si>
  <si>
    <t>Sanchis Sivera, 9</t>
  </si>
  <si>
    <t>Aumentando la sfrecuencias de paso de EMT, 1 hora antes y hora después de los cambios de turno. Ampliando la red de metro.</t>
  </si>
  <si>
    <t>Avenida del Cid, 86, 16</t>
  </si>
  <si>
    <t>Más líneas de autobús que tengan recorrido más amplio y que lleguen hasta zona de urgencias y hospitalización.</t>
  </si>
  <si>
    <t>La llevaron de paso</t>
  </si>
  <si>
    <t>Guillem de Castro, nº:75 - 5</t>
  </si>
  <si>
    <t>Habiendo plazas libres en el parking, no poder utilizarlas a precio económico.</t>
  </si>
  <si>
    <t>Turia</t>
  </si>
  <si>
    <t>Con carril para bici en el centro.</t>
  </si>
  <si>
    <t>Valencia-Gramuia</t>
  </si>
  <si>
    <t>Más servicio a las normas de entrada y más horario continuado hasta las 23 horas. No ir como borregos a las horas de entrada y salida</t>
  </si>
  <si>
    <t>Paseo de la Pechina, 38</t>
  </si>
  <si>
    <t>Aumentar el número de aparcamientos de ValenBISI, hay muchos trabajadores y en hora punta a veces están competos y hay que buscar otros aparcamientos (que están bastante alejados). Aumentar frecuencia de autobuses (especialmente el 64)</t>
  </si>
  <si>
    <t>90</t>
  </si>
  <si>
    <t>Pintor Navarro Llorens 8-7</t>
  </si>
  <si>
    <t>Debería haber mayor fluidez de autobuses. Los autobuses deberían ser más grandes</t>
  </si>
  <si>
    <t>Bono-bus</t>
  </si>
  <si>
    <t>Dr. Zamenhof, 10, 10º</t>
  </si>
  <si>
    <t>Poniendo autobuses gratuitos de la empresa o aumentando línEa de la EMT.</t>
  </si>
  <si>
    <t>Pocos aparcamientos bici</t>
  </si>
  <si>
    <t>Erudito Orellana, 4</t>
  </si>
  <si>
    <t>Trabajadora social</t>
  </si>
  <si>
    <t>Posibilitand carril bici continuo desde el domicilio hasta La Nueva Fe, incrementando el aparcamiento bici. Y también posibilitando la frecuencia del transporte público</t>
  </si>
  <si>
    <t>por el tiempo que se tarda en buscar sitio para aparcar</t>
  </si>
  <si>
    <t>Dr. Zamenhof, 8, pta:10</t>
  </si>
  <si>
    <t>No se ir en bici</t>
  </si>
  <si>
    <t>Fernando el Católico 67-1</t>
  </si>
  <si>
    <t>Parking barato para el trabajador</t>
  </si>
  <si>
    <t>Si los políticos van en coche oficialy a nosotras nos bajan el sueldo, estaría bien que nos dejasen el autobús y el parking gratuito.</t>
  </si>
  <si>
    <t>DIFICULTAD FISICA</t>
  </si>
  <si>
    <t>C/BOTÁNICO,22-2</t>
  </si>
  <si>
    <t>Fisioterapeuta</t>
  </si>
  <si>
    <t>PERSONALMENTE TENGO BUENA COMUNICACIÓN PERO HE NOTADO QUE LOS CONDUCTORES DE LA "EMT" CONDUCEN COMO SI FUERAN DE PASEO, VAN MÁS LENTOS QUE DE LO HABITUAL, POR LO QUE EL RECORRIDO TARDA MÁS DE LO NORMAL.</t>
  </si>
  <si>
    <t>C/SANCHIS SIVERA,17</t>
  </si>
  <si>
    <t>-MEJORAR EL CARRIL BICI, -AMPLIACIÓN LÍNEA METRO, -TRANSPORTE PARA TRABAJADORES.</t>
  </si>
  <si>
    <t>Tener un medio exclusivo para el personal como en otras empresas como la Ford</t>
  </si>
  <si>
    <t>Incluyendo transporte público más rápido, ya que el servicio que suelo coger, el bus 8 que tarda en realizar el trayecto 60 minutos aproximadamente.</t>
  </si>
  <si>
    <t>C/ Plaza Padre Domech, nº: 8B</t>
  </si>
  <si>
    <t>Fray Pedro Vives 24, 4º</t>
  </si>
  <si>
    <t>Tardo 45 min</t>
  </si>
  <si>
    <t>además, me han prohibido la bici</t>
  </si>
  <si>
    <t>C/Na Jordana, 19</t>
  </si>
  <si>
    <t>Aumentando el número de autobuses, sobre todo los nocturnos, ya que solo hay UNO/ Poniendo una línea de metro</t>
  </si>
  <si>
    <t>Avda. Constitución, 82-16º</t>
  </si>
  <si>
    <t>Luz Casanova, 19</t>
  </si>
  <si>
    <t>Sería magnífico contar con una flota de autobuses sólo para los trabajadores, como tienen otras grandes empresas como Ford o colegios</t>
  </si>
  <si>
    <t>Creo que se debería facilitar el transporte colectivo, que es más ecológico y económico, en primer lugar, abaratando las tarifas (Valencia es una de las ciudades con precios más caros de autobús, etc de España), y luego, ampliando las líneas de autobuses y construir una línea de metro. Nos han obligando a cambiar de centro de trabajo sin facilitar las infraestructuras para una mejor movilidad, o sea, sin pensar en los trabajadores, como siempre...</t>
  </si>
  <si>
    <t>Cala-Xarxes</t>
  </si>
  <si>
    <t>Más autobuses y que pasen con más frecuencia</t>
  </si>
  <si>
    <t>Hace calor</t>
  </si>
  <si>
    <t>Que pase al menos 1 autobus del Área Metropolitana AUVACA*: Catarroja, Albal, Massanassa, Benetússer.</t>
  </si>
  <si>
    <t>Dr. Nicasio Benlloch</t>
  </si>
  <si>
    <t>CARRIL BICI YA, PERO BIEN HECHO.</t>
  </si>
  <si>
    <t>C/ Arzobispo Fabián y Fuero, 33</t>
  </si>
  <si>
    <t>Poniendo carril bici en condiciones desde la antigua a la Nueva Fe, ya que muchos trabjadores viven cerca del antiguo hospital. Parking de bicicletas CUBIERTO (por si llueve). Parking de coches gratuito para los trabajadores</t>
  </si>
  <si>
    <t>C/ Dr. Nicasio Benlloch 7, 432</t>
  </si>
  <si>
    <t>El metrorbital es perfecto (el personal malo)</t>
  </si>
  <si>
    <t>Fabian y Fuero, 25</t>
  </si>
  <si>
    <t>Mayor frecuencia de paso, sobretodo a mediodía y festivos (que también trabajamos muchos). Desdoblar líneas con trayectos largos (8). Debería volver por Xátiva-Guillen de Castro-Puente de las Artes. No hay ningún autobús que cruce el puente por esa zona, el puente es nuevo y no tiene casi tráfico</t>
  </si>
  <si>
    <t>Avenida Constitución 148</t>
  </si>
  <si>
    <t>Mayor frecuencia de paso, con más líneas-itinerarios más cortos.</t>
  </si>
  <si>
    <t>C/ Alfambra, 7-8</t>
  </si>
  <si>
    <t>Aumentar la frecuencia de líneas de autobus. Aumentar las líneas de EMT que llegan al hospital. Mejorar el carril bici, para que no sea peligroso.</t>
  </si>
  <si>
    <t>C/ Arzobispo Fabian y Fuero, 28</t>
  </si>
  <si>
    <t>Mejorar el carril bici.</t>
  </si>
  <si>
    <t>Moto conductor</t>
  </si>
  <si>
    <t>A. Fabian y Fuero, 28</t>
  </si>
  <si>
    <t>Bono transporte ratuito, mejorando líneas y disminuyendo tiempo del recorrido.</t>
  </si>
  <si>
    <t>AVDA. BURJASSOT</t>
  </si>
  <si>
    <t>APARCAMIENTO NO PRIVADO. MÁS LÍNEAS DE AUTOBUSES. TRANSPORTE COLECTIVO CON POCAS PARADAS.</t>
  </si>
  <si>
    <t>NO HAY VIGILANCIA ADECUADA</t>
  </si>
  <si>
    <t>C/ORIHUELA,6</t>
  </si>
  <si>
    <t>LINEA DE AUTOBUS CON MENOS PARADAS(DESDE MI DOMICILIO 37 PARADAS),PARKING BICIS VIGILADO,PARKING COCHE &lt;DE 30€ AL MES, METRO.</t>
  </si>
  <si>
    <t>C/SAGUNTO,138</t>
  </si>
  <si>
    <t>SI HUBIERA UN AUTOBUS CON MÁS ASIDUIDAD DIRECTO AL HOSPITAL Y NO DIERA TANTA VUELTA LO COGERIA, YA QUE EL AUTOBUS QUE PASA POR MI CASA TARDA MUCHO Y DA LA VUELTA A VALENCIA, ES EL Nº8. SI HUBIERA UN BUS QUE FUERA X EL RIO, MÁS DIRECTO SERÍA.</t>
  </si>
  <si>
    <t>JOAN XXIII</t>
  </si>
  <si>
    <t>NO ME SIENTO CAPAZ.</t>
  </si>
  <si>
    <t>C/JOAQUIN BALLESTER,19</t>
  </si>
  <si>
    <t>CON UN AUTOBUS SALIENDO DESDE LA FE DE CAMPANAR.</t>
  </si>
  <si>
    <t>C/CONCHITA PIQUER,7</t>
  </si>
  <si>
    <t>EL Nº8 TARDA 1h</t>
  </si>
  <si>
    <t>LA MAYORIA TENEMOS EL DOMICILIO ALREDEDOR DE LA VIEJA FE, POR LO QUE CONSIDERO QUE UN AUTOBUS NOS LLEVARA A LOS TRABAJADORES A LA NUEVA FE, NO NECESITARIAMOS DESPLAZARNOS CON NUESTRO COCHE Y OCUPAR PLAZA DE APARCAMIENTO.</t>
  </si>
  <si>
    <t>C/PERIODISTA LLORENTE,15-22</t>
  </si>
  <si>
    <t>PARKING ECONOMICO PARA PERSONAL(OPCION GUARDIAS); AUMENTO DE FRECUENCIA DE AUTOBUSES DADO SU LARGO RECORRIDO; AUMENTO DE PARKING DE BICICLETAS(VALENBISI); REORGANIZAR TRAFICO RODADO ALREDEDOR DEL HOSPITAL: CAOS CIRCULATORIO A MEDIODIA.</t>
  </si>
  <si>
    <t>C/GIL ROCER,13</t>
  </si>
  <si>
    <t>HACIENDO CARRIL BICI EN EL CENTRO (RADIALES) Y MEJORANDO LOS QUE HAY EN MAL ESTADO. YO VENGO POR LA MAÑANA EN BICI, PERO A LAS 15h TENGO QUE VOLVER EN AUTOBUS PORQUE ES DEMASIADO PELIGROSO A ESA HORA VOLVER POR DONDE HE VENIDO (MÁS DE LA MITAD DEL CAMINO SIN CARRIL), Y POR DONDE HAY CARRIL SE DA UNA VUELTA ENORME PARA IR A MI CASA. ASÍ PUES, TENIENDO BICI PROPIA, ME HE TENIDO QUE APUNTAR A VALEBISI, PUES NO VOY A DEJAR LA MÍA ALLÍ HASTA LAS 15h…</t>
  </si>
  <si>
    <t>C/PADRE FERRIS,21-7</t>
  </si>
  <si>
    <t>TRASLADANDO EL HOSPITAL A SU ANTIGUI EMPLAZAMIENTO.</t>
  </si>
  <si>
    <t>C/Periodista Llorente, 17</t>
  </si>
  <si>
    <t>Líneas regulares más abundantes, más frecuentes y más regulares (EMT)/ Línea de metro/ Carril bici continuo hasta el hospital/ Ampliación de horarios de las líneas de la EMT</t>
  </si>
  <si>
    <t>No se montar en bici</t>
  </si>
  <si>
    <t>Platero Suárez, 14</t>
  </si>
  <si>
    <t>Reducir el recorrido como la línea 64, pero que llegue hasta Platero Suárez.</t>
  </si>
  <si>
    <t>Deberían ampliar la flota de autobuses que llegan al hospital. Tienen muy poca frecuencia de paso y realizan un itinerario demasiado extenso. Valencia es una ciudad pequeña para tardar 40 en ir y 50 min en volver al trabajo diariamente (yo vivo justo en la otra punta del hospital de Malilla). El coche resulta muy caro.</t>
  </si>
  <si>
    <t>Málaga, 27</t>
  </si>
  <si>
    <t>Reforzar el bus o lasENTRADAS y SALIDAS de la jornada laboral. A esas entradas y salidas el bus tiene que ser más grande (articulado) porque vamos demasiado apretados.</t>
  </si>
  <si>
    <t>Avda. Burjassot, 33</t>
  </si>
  <si>
    <t>La línea 8 da mucha vuelta, tendría que ir más directo</t>
  </si>
  <si>
    <t>Llano Zaidia, 10</t>
  </si>
  <si>
    <t>Alargar la línea 6, para los que vivimos en la zona del rio, y menor frecuencia en los autobuses, poner más</t>
  </si>
  <si>
    <t>Goleta, 8</t>
  </si>
  <si>
    <t>Mayor frecuencia de autobuses y metroorbital</t>
  </si>
  <si>
    <t>Problemas físicos</t>
  </si>
  <si>
    <t>C/ Art. Fabián y Fuero, 13</t>
  </si>
  <si>
    <t>La línea 8 tiene el trayecto demasiado largo. La zona de la margen izquierda del río (escuela de idiomas) no está cubierta por ningún autobús que nos traiga, y en Guillem de Castro debería pasar el 8 para volver por el puente de las Artes, en lugar de pasar todos por el Corte Inglés y Alameda (menuda vuelta)</t>
  </si>
  <si>
    <t>64/8</t>
  </si>
  <si>
    <t>C/ Málaga, 37-3</t>
  </si>
  <si>
    <t>Alguna línea autobús EMT de acceso próximo al domicilio por trayecto más corto (el 8 está próximo al domicilio con un recorrido hasta el hospital de 60 min).   En ocasiones utilizo coche particular, si cuento para llegar al hospital de 30 min, alterno con taxi si voy ajustada de tiempo (con el consiguiente agravamiento económico y estrés)</t>
  </si>
  <si>
    <t>A veces no hay bicis</t>
  </si>
  <si>
    <t>C/ Alfambra</t>
  </si>
  <si>
    <t>Logopeda</t>
  </si>
  <si>
    <t>Deberían poner un bus que fuera por la orilla del rio hasta el Saler, y luego torciera a la derecha hasta llegar a la Fe de Bulevar. Ese recorrido sería más corto para los trabajadores y pacientes de la zona de Campanar, ya que no tendríamos que atravesar el centro de Valencia en horas punta, ya que 60 minutos es demasiado, encima de que nos han desplazado sin quererlo</t>
  </si>
  <si>
    <t>Pago pàrquing pero es exterior y cuando sales el coche está a 50º y me mareo</t>
  </si>
  <si>
    <t>C/ Periodista Llorente, 15, pta: 20</t>
  </si>
  <si>
    <t>Que los circuitos de autobús sean más directos. El pàrquing debe tener techado o que nos lo den dentro, que hay capacidad. Porque pagando lo mismo veo una injusticia.</t>
  </si>
  <si>
    <t>Un servicio de transporte directo (sin paradas) desde la zona del antiguo hospital hasta el nuevo y viceversa.</t>
  </si>
  <si>
    <t>9</t>
  </si>
  <si>
    <t>Me gusta el transporte público</t>
  </si>
  <si>
    <t>Soy mayor de 60 años.</t>
  </si>
  <si>
    <t>C' jacinto Labaila, 9-2-3</t>
  </si>
  <si>
    <t>Creo que alargar el bus 9 hasta los anzuelos estaría bien. Poner marquesinas en la línea nueva 64. Otra línea que pase por la C/ Jesús-Gaspar Aguilar-Bulevar Sur.</t>
  </si>
  <si>
    <t>C/ Reus, 30</t>
  </si>
  <si>
    <t>Transporte público con más frecuencia de paso, mayor número de plazas de aparacamiento gratuito para el personal. Transporte directo desde antigua Fe a la nueva Fe.</t>
  </si>
  <si>
    <t>No sé ir en bici (mis rodillas chungas)</t>
  </si>
  <si>
    <t>C/ Málaga, 13</t>
  </si>
  <si>
    <t>Poniendo una línea especial que no dé tanta vuelta y sea má frecuente.</t>
  </si>
  <si>
    <t>Tirso de Molina 7</t>
  </si>
  <si>
    <t>Autobuses más frecuentes. Más líneas de autobuses directas, no como el 8. Arreglar el acceso del tren de cercanías (luces por la noche, etc)</t>
  </si>
  <si>
    <t>Av/ Burjassot 13</t>
  </si>
  <si>
    <t>Arzobispo Fabian y Fuero</t>
  </si>
  <si>
    <t>Av Burjasot</t>
  </si>
  <si>
    <t>Yo quiero venir en bici, pero no hay carril que cruce la ciudad por el centro y es muy peligroso. Tampoco hay carril en Carrera de Malilla. Del único tramo de carril que se puede usar, la mitad está en muy mal estado. ¡¡ESTOY HARTA DEL BUS!!</t>
  </si>
  <si>
    <t>C/ Málaga, 39</t>
  </si>
  <si>
    <t>Que pongan más líneas que lleguen a la Fe o m´sa frecuencia en la líneas. Me parece que el aparcamiento al personal no debería cobrarse. Debería ser GRATIS.</t>
  </si>
  <si>
    <t>C/ Yola</t>
  </si>
  <si>
    <t>CON MÁS LÍNEAS DE AUTOBUSES Y QUE PASEN CON MAS FRECUENCIA. CON UNA LÍNEA DE METRO.</t>
  </si>
  <si>
    <t>6 Y (8 OPCIONAL)</t>
  </si>
  <si>
    <t>AVDA.CONSTITUCIÓN,148</t>
  </si>
  <si>
    <t>LA LINEA DE LA "EMT"Nº6, PARA IR AL HOSPITAL ME DEJA EN LA AVDA,AUSIAS MARCH, A MÁS O MENOS 15-20 MINUTOS PARA LLEGAR AL HOSPITAL, SE PODRÍA PROLONGAR LAS PARADAS PARA QUE NOS DEJARA MÁS CERCA.</t>
  </si>
  <si>
    <t>-LÍNEA NUEVA DIRECTA A CIERTOS PUNTOS DE LA CIUDAD, PARA COGER OTRO AUTOBUS. - PONER UNA LÍNEA, EN MI CASO Nº8, DIRECTA HACIA ZONA DE ESTACIÓN DE AOTOBUSES Y RIO.</t>
  </si>
  <si>
    <t>Avda. burjassot,</t>
  </si>
  <si>
    <t>-Mas frecuencia en los autobuses.</t>
  </si>
  <si>
    <t>Av.Peset Aleixandre,129</t>
  </si>
  <si>
    <t>Los trabajadores y/o empleados que trabajamos en el nuevo hospital la Fe y salimos por la noche entre las 23:00-23:30h, nos vemos con la dificultad de llegar a nuestras casas porque no hay  lineas de autobuses que hagan el recorrido directo a la antigua Fe y alrededores, la mayoria tenemos domicilio en ese sector.</t>
  </si>
  <si>
    <t>PERDIDA DE TIEMPO</t>
  </si>
  <si>
    <t>PODRIAN AMPLIAR EL SERVICIO DE LA LINEA 64, MAS AUTOBUSES Y MAS FRECUENCIA DE PASO, YA QUE TENEMOS QUE SALIR DE CASA DOS HORAS ANTES Y ES UNA GRAN PERDIDA DE TIEMPO.</t>
  </si>
  <si>
    <t>95-79-1</t>
  </si>
  <si>
    <t>PLA DE LA SUICIDIA,18</t>
  </si>
  <si>
    <t>HACER MAS CORTO EL TRAYECTO DE LA LINEA 8, O PONER UNA NUEVA QUE RECOJA AL PERSONAL DE LA C/SAGUNTO-GUADALAVIAR-PLA DE LA SUICIDIA-MENENDEZ PIDAL ESTE…, QUEDA MEJORAR TAMBIEN  O HACER POSIBLE EL ACCESO A CARRILES BICI, HACIENDO LOS RECORRIDOS MAS CORTOS.</t>
  </si>
  <si>
    <t>ES MUY CONTAMINANTE!</t>
  </si>
  <si>
    <t>EL VALENBICI ES MUY PESADO!</t>
  </si>
  <si>
    <t>C/ INGENIERO LA CIERVA,9</t>
  </si>
  <si>
    <t>DEBERIA HABER MAS LINEAS DE EMT CON TRAYECTOS MAS DIRECTOS  QUE LLEGUEN A MAS PUNTOS DE VALENCIA, NO DANDO TANTA VUELTA, HACER LINEAS DE METRO.</t>
  </si>
  <si>
    <t>C/RICARDO MICO,50-5</t>
  </si>
  <si>
    <t>LINEA DE METRO, ALGUNA LINEA DE BUS DESDE OTROS PUNTOS DE LA CIUDAD, Y ALGUNA OTRA LINEA DE BUS CON UN RECORRIDO MAS DIRECTO DESDE LA ANTIGUA FE A LA NUEVA.</t>
  </si>
  <si>
    <t>AVD. BURJASSOT,</t>
  </si>
  <si>
    <t>QUE HAYA MAS LINEAS DE AUTOBUSES, LOS HORARIOS NO SON ADECUADOS PARA NUESTROS TURNOS. A VECES ACABAMOS A LAS 22:30h Y NO HAY CASI SERVICIO. ACCESIBILIDAD EN METRO, U OTRAS LINEAS DE AUTOBUSES ES MUY NECESARIO.</t>
  </si>
  <si>
    <t>C/MAXIMILIANO TOMAS,</t>
  </si>
  <si>
    <t>LAS LINEAS DE TRANSPORTE URBANO DAN MUCHA VUELTA Y NO REALIZAN EL RECORRIDO DIRECTO.</t>
  </si>
  <si>
    <t>POR SOSTENIBILIDAD</t>
  </si>
  <si>
    <t>C/VISITACION,30</t>
  </si>
  <si>
    <t>PONER AUTOBUSES DIRECTOS DESDE EL CENTRO (AYUNTAMIENTO), AL NUEVO HOSPITAL LA FE CADA 5min.</t>
  </si>
  <si>
    <t>PARA MI HA MEJORADO BASTANTE EL Nº64 EMT, PERO ME BASTARIA QUE EL Nº8 HICIESE UN RECORRIDO MAS CORTO.</t>
  </si>
  <si>
    <t>C/LLORENS,5</t>
  </si>
  <si>
    <t>METRO; TRANSPORTE PUBLICO SIN TANTO RECORRIDO.</t>
  </si>
  <si>
    <t>Optaria per utilitzar la bici si: a)Hi haguera estació de bici (Valenbisi) prop del meu domicili; b) els amarres de bici de la Nova Fe em donaren més seguretat (antirobatori) i/o sostre per cobrir la bici particularment en cas de pluja. Obtaria per utilitzar el bus de línia si la comunicació amb el meu districte 46010 fora directa, sense utilitzar 2 autobusos.</t>
  </si>
  <si>
    <t>Que pase al menos un autobús del área metropolitana Auvaca (Catarroja, Albal, Alfafar, Massanassa, Benetusser, etc.)</t>
  </si>
  <si>
    <t>C/ Cofrentes 1,25</t>
  </si>
  <si>
    <t>Más líneas de transporte y más frecuencia</t>
  </si>
  <si>
    <t>C/ Alboraya</t>
  </si>
  <si>
    <t>Poniendo más líneas  y con un recorrido más corto (Yo sólo puedo coger el bus nº: 8).</t>
  </si>
  <si>
    <t>ARTROSIS</t>
  </si>
  <si>
    <t>C/MICER MASCO,4</t>
  </si>
  <si>
    <t>MÁS LÍNEAS DE AUTOBUSES, MÁS DIRECTAS, MÁS FRECUENCIA.</t>
  </si>
  <si>
    <t>TARDO MAS TIEMPO</t>
  </si>
  <si>
    <t>C/PERIODISTA B.,8-4</t>
  </si>
  <si>
    <t>C/ Molinell, 23</t>
  </si>
  <si>
    <t>AUMENTANDO MÁS LÍNEAS DE AUTOBUSES Y HACIENDO TRAYECTOS MÁS LINEALES.</t>
  </si>
  <si>
    <t>Autobús</t>
  </si>
  <si>
    <t>C/Jaime Roig, 25</t>
  </si>
  <si>
    <t>Autobús más frecuente y con menos recorrido, el número 8 hace un citytour por Malilla y otro por Ruzafa (horrible).</t>
  </si>
  <si>
    <t>Más aparcamiento gratuito. Líneas de metro. Más frecuencia de paso de las líneas de bus</t>
  </si>
  <si>
    <t>Av Menéndez y Pelayo, 29-3-3 esc:B</t>
  </si>
  <si>
    <t>Más frecuencia de líneas. Menos paradas de los autobuses. Más líneas de acceso.</t>
  </si>
  <si>
    <t>No creo que haya carril continuo, desde mi casa a aquí (hospital)</t>
  </si>
  <si>
    <t>Av. Primado Reig, 102-32</t>
  </si>
  <si>
    <t>Tanto utilizando una línea de bus (8) como utilizando dos (una está a 1 minuto de casa) desde que salgo de casa hasta que llego a mi puesto de trabajo trasncurren 60 minutos y viceversa. Apuesto por un transporte público muy, pero que muy mejor, puesto que los festivos y domingos el horario es pésimo en lo que respecta a la frecuencia de paso.</t>
  </si>
  <si>
    <t>INDICCIÓN MÉDICA</t>
  </si>
  <si>
    <t>C/DOCTOR MOLINER,2</t>
  </si>
  <si>
    <t>QUE FUERA EL AUTOBUS MÁS DIRECTO, SIN DAR TANTA VUELTA, QUE ADEMÁS NI SUBE NI BAJA NADIE, EN LAS PARADAS CERCANAS A LA FE. - AUTOBUSES CON MÁS FRECUENCIA, -MÁS LÍNEAS.</t>
  </si>
  <si>
    <t>C/ Cavité, 123</t>
  </si>
  <si>
    <t>Mejorando las líneas con recorridos que no realicen "tours turíticos" y en caso metrorbital se cumpliera con horarios y al mismo tiempo se ajustaran mejor a los horarios de entrada/salida del personal.</t>
  </si>
  <si>
    <t>C/Rosari 76</t>
  </si>
  <si>
    <t>Aparcamiento vigilado para bicicletas</t>
  </si>
  <si>
    <t>C/ Martí Grajales</t>
  </si>
  <si>
    <t>Contamina</t>
  </si>
  <si>
    <t>C/ San Rafael,2A-15</t>
  </si>
  <si>
    <t>Poner transporte publico (el metrorbital no lo es), hacer carril bici (en serreria no hay), y ademas el metrorbital no es serio, no cumple los horarios que pone en el cartel informador.</t>
  </si>
  <si>
    <t>LOS AUTOBUSES TANTO EMT COMO METRORBITAL TIENEN QUE TENER EN CUENTA LOS HORARIOS DE ENTRADA Y SALIDA DEL PERSONAL DEL HOSPITAL, SOBRETODO LOS DIAS DE FIESTA Y DOMINGOS, PORQUE HAY UN DESFASE DE A VECES 3 AUTOBUSES Y HAY GENTE QUE ENLAZA AUTOBUS CON EL METRO Y SE QUEDAN COLGADOS.</t>
  </si>
  <si>
    <t>C/SAN RAFAEL,2-A-16</t>
  </si>
  <si>
    <t>ACERCAMIENTO DE LA PARADA DE RENFE A LA FE.</t>
  </si>
  <si>
    <t>POR SER MAYOR.</t>
  </si>
  <si>
    <t>C/SERRERIA,</t>
  </si>
  <si>
    <t>TENER HORARIO CONSTANTE Y NO ESTAR CAMBIANDOLO; HORARIO DE ENTRADA Y SALIDA DEL TRABAJO, NO ANTES DE SALIDA Y MUCHO DESPUES, ESTAR ESPERANDO CANTIDAD DE TIEMPO.</t>
  </si>
  <si>
    <t>Avenida Gaviotas, 205</t>
  </si>
  <si>
    <t>El Perellonet (Valencia)</t>
  </si>
  <si>
    <t>Becario</t>
  </si>
  <si>
    <t>Para mí lo fundamental es el parking, tener un lugar gratuito donde dejar el auto.</t>
  </si>
  <si>
    <t>Avenida La Plata, 33, 14</t>
  </si>
  <si>
    <t>C/ESCULTOR ANTONIO SACRAMENTO,7</t>
  </si>
  <si>
    <t>UNA LÍNEA DE EMT MÁS RÁPIDA, MENOS PARADAS, QUE INCLUYA EL BULEVARD SUD (METRORBITAL TOMA MUCHO TIEMPO ENTRE VEHÍCULOS). - ESTACIÓN DE METRO.</t>
  </si>
  <si>
    <t>Rubén Vela, 47</t>
  </si>
  <si>
    <t>Aumentación las líneas de emt 6 y 7, poniendo parada en la nueva fe, ya que pasan muy cerca</t>
  </si>
  <si>
    <t>Avda. La Plata, 58-2</t>
  </si>
  <si>
    <t>Ampliar la frecuencia de paso de los autobuses de la EMT.  Sobre todo en las horas de entrada y salida del personal. Gracias</t>
  </si>
  <si>
    <t>Plaza Zumalacarregui</t>
  </si>
  <si>
    <t>Se podría prolongar el itinerario de algunas líneas ya existentes / Mejorar la frecuencia de paso</t>
  </si>
  <si>
    <t>Plaza Eduardo Marquina, 7-9ª</t>
  </si>
  <si>
    <t>Más paradas de transporte público, o un transporte exclusivo para trabajadores del hospital, aunque también podrían poner un parking gratuito para trabajadores</t>
  </si>
  <si>
    <t>Alquería Nova 5, 32</t>
  </si>
  <si>
    <t>El transporte público no llega al final de la avenida del Cid. Hay que coger 2 autobuses y se necesita mucho tiempo para llegar al hospital.</t>
  </si>
  <si>
    <t>Plaza Dr.Berenguer,5-6</t>
  </si>
  <si>
    <t>VOLUNTARIO A.E.C.C.</t>
  </si>
  <si>
    <t>El Metrorbital es perfecto</t>
  </si>
  <si>
    <t>La bici es incómoda</t>
  </si>
  <si>
    <t>Fray Junipero Serra, 68</t>
  </si>
  <si>
    <t>Patraix</t>
  </si>
  <si>
    <t>Que el Metrorbital pasara con más frecencia en hora punta.</t>
  </si>
  <si>
    <t>C/Alcacer, 18, 6º</t>
  </si>
  <si>
    <t>POR FAVOR: Que los aparcamientos para los trabajadores sean gratuitos y si nos han concedido una plaza pagando, al menos que sea dentro del parking subterráneo o si está en superficie que estén techados.</t>
  </si>
  <si>
    <t>Pza/ Zumala Carregui, 5</t>
  </si>
  <si>
    <t>Mejorar el transporte público poniendo má cantidad de autobús y acortando el tiempo de bus a bus, es decir, con más frecuencia.</t>
  </si>
  <si>
    <t>C/ Virgen de la Cabeza, 6-4</t>
  </si>
  <si>
    <t>Transporte propio del hospital como lo hay en otras empresas (Ford España por ejemplo)</t>
  </si>
  <si>
    <t>Archiduque Carlos</t>
  </si>
  <si>
    <t>Poniendo más servicio del metrorbital o alargando la línea 73 de la EMT</t>
  </si>
  <si>
    <t>Quiero usar Valenbisi en breve</t>
  </si>
  <si>
    <t>Emilio Lluch 22</t>
  </si>
  <si>
    <t>Que el metrorbital pasara con más frecuencia, sobretodo en horas punta (de 14:30 a 15:30)</t>
  </si>
  <si>
    <t>Plaza Sainetero Arniches, 4</t>
  </si>
  <si>
    <t>Que el horario de paso se ajuste más a las horas de llegada y salida hacia el trabajo.</t>
  </si>
  <si>
    <t>C/ Enric Taulet, nº: 4, 5º-B, pta. 10</t>
  </si>
  <si>
    <t>Avda. Tres Cruces, nº:24, pta: 1</t>
  </si>
  <si>
    <t>Más frecuencia de autobuses</t>
  </si>
  <si>
    <t>C/ Torrente, 21</t>
  </si>
  <si>
    <t>Tengo que practicar</t>
  </si>
  <si>
    <t>C/ Emilio Lluch, 24</t>
  </si>
  <si>
    <t>Aumentando la frecuencia de paso del Metrorbital, ya que, si se estropea alguno (cosa que suele suceder) el tiempo de espera es de 30 minutos o más, aunque una vez cogido éste, el viaje es de 10 minutos. Al menos en horas punta.</t>
  </si>
  <si>
    <t>RESPETAR LOS HORARIOS DEL METRORBITAL Y DAR MAS SERVICIO LOS FINES DE SEMANA Y FESTIVOS. YO HE ESTADO ESPERANDO EL AUTOBUS 45min. QUE COMPAGINEN LOS HORARIOS CON LA ENTRADA Y SAKIDA DEL HOSPITAL. QUE HUBIESE UN TRANSPORTE PARA TRABAJADORES DEL HOSPITAL.</t>
  </si>
  <si>
    <t>C/ Gaudencia Torres, 14-3-6</t>
  </si>
  <si>
    <t>Mejorar la frecuencia de paso de autobuses tanto durante la semana como el fin de semana, al menos en horas de entrada al trabajo (8-15-22)h. Mejorar el tema de apracamiento (en muchas ocasiones hay que dejarlo fuera del recinto, tener plaza en los parkings resulta difícil y/o caro).</t>
  </si>
  <si>
    <t>PODRIAN PONER ALGUN AUTOBUS MAS PARA EL TURNO QUE SALE A LAS 22h YA QUE SI HAY EMERGENCIAS A ULTIMA HORA, NO SE LLEGA A TIEMPO DE COGER EL BUS Y ESTA ZONA ESTA SOLITARIA Y EL TAXI CUESTA MUCHO.</t>
  </si>
  <si>
    <t>Roban las bicis continuamente</t>
  </si>
  <si>
    <t>C/Rascaña nº 13, puerta 6</t>
  </si>
  <si>
    <t>Poner transporte PÚBLICO DIRECTO desde la Antigua Fe y gratuito/ Aumentar las plazas de aparcamiento gratuitas/ En Ford (por poner un ejemplo) ni en ninguna empresa cobran a sus empleados, aquí a hacer negocio con la necesidad.</t>
  </si>
  <si>
    <t>General Avilés</t>
  </si>
  <si>
    <t>Ampliar horario nocturno / Rebajar precios.</t>
  </si>
  <si>
    <t>C/ Marina Baixa, 3</t>
  </si>
  <si>
    <t>Ofertando plazas de aparcamiento a precio razonable (por ejemplo: 22 euros) para los profesionales.</t>
  </si>
  <si>
    <t>condición física</t>
  </si>
  <si>
    <t>C/Virgen de Campanar, 7</t>
  </si>
  <si>
    <t>Medio de transporte público y directo desde zona del Hospital Campanar (antiguo Hospital la Fe) solo para trabajadores en horario de inicio de turno y viceversa (ya que la población que trabaja en Hospital la Fe Malilla es muy numerosa en esa zona y justificaría un autobús propio y directo). Y a ser posible GRATUITO.</t>
  </si>
  <si>
    <t>Acompañante</t>
  </si>
  <si>
    <t>C/ La Costera, 2</t>
  </si>
  <si>
    <t>Cortes Valencianas</t>
  </si>
  <si>
    <t>Mayor frecuencia Metrorbital en horas de entrada y salida.</t>
  </si>
  <si>
    <t>Benicalap</t>
  </si>
  <si>
    <t>Noches</t>
  </si>
  <si>
    <t>Aumentar oferta transporte público. Poner metro. Disminuir el tiempo que tarda en llegar</t>
  </si>
  <si>
    <t>Roban continuamente las bicis, no tengo donde dejarla</t>
  </si>
  <si>
    <t>C/Rascaña 13</t>
  </si>
  <si>
    <t>El transporte debe ser rápido y gratuito. El aparcamiento debería ser para todos y totalmente gratuíto. No se puede desplazar a todo el mundo desde Campanar (donde la mayoría vivíamos) bajándonos el sueldo y encima tener que gastarse dinero para trabajar porque hay que gastarse en aparcamientos o gasolina o en el transporte. Como se puede estar contento si todo son desventajas? En la Ford no cobran a sus empleados</t>
  </si>
  <si>
    <t>Avd. General Avilés, 67</t>
  </si>
  <si>
    <t>Valle de la Ballestera, 37</t>
  </si>
  <si>
    <t>Medico Ramon Tarazona, 1- 17</t>
  </si>
  <si>
    <t>C/Monestir de poblet,12-6</t>
  </si>
  <si>
    <t>-Mejorando frecuencia de paso Bus, para los usuarios. -Acondicionar mas plazas de parking libre dentro del Hospital. -Abaratar en lo posible, el precio de las plazas de pago. -Agilizar en lo posible, la llegada del Metro al Hospital, pues seria muy importante. Gracias.</t>
  </si>
  <si>
    <t>MI BICICLETA LA ROBAN</t>
  </si>
  <si>
    <t>MAESTRO RODRIGO,88</t>
  </si>
  <si>
    <t>MEJORANDO EL SERVICIO PUBLICO, AUMENTANDO LA FRECUENCIA DE PASO, EL PARKING DEBERIA FUNCIONAR CON BONOS DE HORAS MAS ECONOMICAS Y QUE AL MENOS DURASE  6 MESES COMO EN OTROS HOSPITALES PUBLICOS DE LA COMUNIDAD.</t>
  </si>
  <si>
    <t>AVDA. CORTES VALENCIANAS,17</t>
  </si>
  <si>
    <t>TRANSPORTE EXCLUSIVO PARA TRABAJADORES DEL HOSPITAL; PARKING GRATUITO PARA LOS TRABAJADORES DEL HOSPITAL.</t>
  </si>
  <si>
    <t>AVDA. ALFAHUIR,</t>
  </si>
  <si>
    <t>MAS LINEAS DE AUTOBUS DE MANERA QUE FUERAN MAS CERCANAS Y NO SE DIERA TANTA VUELTA POR VALENCIA; EN CASO DE COCHE PROPIO POSIBILIDAD DE PARKING GRATUITO.</t>
  </si>
  <si>
    <t>La bicicleta la quitan o la desarman</t>
  </si>
  <si>
    <t>Campanar (Hipercor)</t>
  </si>
  <si>
    <t>Lo ideal sería un transporte público sólo para trabajadores del Hospital porque perdemos mucho tiempo en llegar y los autobuses van tan llenos que tenemos que viajar de pie dentro del autobús la mayoría de los días.</t>
  </si>
  <si>
    <t>Bus urbano (EMT)/Metrorbital</t>
  </si>
  <si>
    <t>Tengo transporte urbano cerca</t>
  </si>
  <si>
    <t>General Avilés, 40</t>
  </si>
  <si>
    <t>Que de menos vuelta el autobús, y que no haga tanto recorrido porque llega muy lleno y los viajeros muy pretos entre sí, parecemos sardinas enlatadas</t>
  </si>
  <si>
    <t>Debería ser gratuito</t>
  </si>
  <si>
    <t>Grabador Enguídanos, 45-11</t>
  </si>
  <si>
    <t>El traslado no ha sido voluntario, el transporte debería ser gratuito</t>
  </si>
  <si>
    <t>Monestir de Poblet, 40</t>
  </si>
  <si>
    <t>Metrorbital incumple horarios, sobre todo en horas de entrada y salida: tarde noche.  No es un medio de transporte fiable.   Poner más líneas de bus y ampliar horario nocturno</t>
  </si>
  <si>
    <t>General Avilés, 42</t>
  </si>
  <si>
    <t>Aumentando el servicio público de transporte con metro hasta la Nueva Fe, menos frecuencia de paso.    Transporte de empresa gratuito</t>
  </si>
  <si>
    <t>Teniendo más frecuencia de autobuses, sobre todo del metrorbital a las horas punta</t>
  </si>
  <si>
    <t>Francesc Llosa i Viguer, 4-15</t>
  </si>
  <si>
    <t>C/ Mirasol, nº: 10</t>
  </si>
  <si>
    <t>Trayecto muy largo. Tengo más de 22 paradas de bus.</t>
  </si>
  <si>
    <t>Campanar Plza. Iglesia</t>
  </si>
  <si>
    <t>Av/ General Avilés, 4</t>
  </si>
  <si>
    <t>Habría que poner más y mejor servicio y horarios a la hora de salida del turno de tarde (22 horas). Concretamente, me interesa el autobúsa de la EMT 64. El metro debería estar disponible desde que el hospital empezó a funcionar.</t>
  </si>
  <si>
    <t>Valle de la Ballestera</t>
  </si>
  <si>
    <t>Que pasen con mayor frecuencia y sean más grandes para no estar todo el rato de pie con todo el personal que somos para venir a trabajar</t>
  </si>
  <si>
    <t>Avda General Aviles 18-19</t>
  </si>
  <si>
    <t>En horas punta los autobuses deberían ser todos de los dobles</t>
  </si>
  <si>
    <t>C/Castielfabib 18</t>
  </si>
  <si>
    <t>Poner autobuses exclusivos para el personal sanitario (como la empresa Ford). Acortando la distancia del trayecto al hospital, ya que el autobús 64 nos hace un recorrido muy amplio y tarda mucho en salir. La empresa Ford tiene autobuses para sus trabajadores GRATIS</t>
  </si>
  <si>
    <t>Jorge Comin 6-8-15</t>
  </si>
  <si>
    <t>Ciudad de Bolonia, 5</t>
  </si>
  <si>
    <t>Más autobuses en "horas punta" y no disminuir los viajes en festivos y domingos. Horario fijo "siempre"</t>
  </si>
  <si>
    <t>Y al estar en sitio abandonado rompen cristales</t>
  </si>
  <si>
    <t>No sé</t>
  </si>
  <si>
    <t>C/ Rascaña, 13</t>
  </si>
  <si>
    <t>En transporte directo desde cada zona.</t>
  </si>
  <si>
    <t>MAYOR FRECUENCIA PASO AUTOBUSES, AMPLIAR HORARIO DE INICIO/FIN, QUE LA LINEA 64 EMPIECE ANTES Y ACABE MÁS TARDE.</t>
  </si>
  <si>
    <t>CAMPANAR-LA FE</t>
  </si>
  <si>
    <t>ES UN TRANSPORTE MÁS LOGICO</t>
  </si>
  <si>
    <t>C/FORNOLES,1-10</t>
  </si>
  <si>
    <t>AUTOBUS DE EMPRESA, AUMENTAR LA FRECUENCIA DE PASO CON MÁS AUTOBUSES.</t>
  </si>
  <si>
    <t>C/MARQUES DE SAN JUAN</t>
  </si>
  <si>
    <t>C/GRABADOR E.,48-8</t>
  </si>
  <si>
    <t>c/ballestera,32</t>
  </si>
  <si>
    <t>Estaria bien transporte exclusivo de trabajadores desde Hospital de Campanar.</t>
  </si>
  <si>
    <t>General Aviles,10</t>
  </si>
  <si>
    <t>CAMPANAR</t>
  </si>
  <si>
    <t>C/PADRE FULLANE,4</t>
  </si>
  <si>
    <t>AUMENTAR LA FRECUENCIA DE LA LINEA 64.</t>
  </si>
  <si>
    <t>AVDA. VALLE BALLESTERA</t>
  </si>
  <si>
    <t>PASAR CON MAS FRECUENCIA; POR VALLE DE LA BALLESTERA NO PASA NINGUNA LINEA QUE SE COMUNIQUE CON LA FE NUEVA, ESCEPTO EL METRORBITAL QUE PASA UN TRAYECTO MUY CORTITO PARA IR, PARA VOLVER NO PASA.</t>
  </si>
  <si>
    <t>CIUDAD DE BOLONIA,3-15</t>
  </si>
  <si>
    <t>MANTENIENDO LA MISMA FRECUENCIA A PARTIR DE LAS 22h; AUMENTANDO EL Nº DE LINEAS DE AUTOBUSES AL NUEVO HOSPITAL; CONSTRUCCION DE UNA NUEVA LINEA DE METRO.</t>
  </si>
  <si>
    <t>QUE LOS AUTOBUSES PASARAN MAS A MENUDO, CADA 5-6min, AUMENTANDO LINEAS DE AUTOBUS; HACER UNA LINEA DE METRO.</t>
  </si>
  <si>
    <t>MAYOR FRECUENCIA DE PASO DE LOS AUTOBUSES ( SOBRE TODO EN LAS HORAS DE COMIENZO Y FIN DE LOS TURNOS DE TRABAJO ); BAJAR LOS PRECIOS U OFRECER MEJORES OPCIONES DE ABONO MENSUAL DE PARKING; MEJORA DE LA RED DE CARRILES BICI Y DEL SERVICIO DE VALENBISI.</t>
  </si>
  <si>
    <t>C/BUEN RETIRO,5</t>
  </si>
  <si>
    <t>MAS AUTOBUSES Y NUEVAS LINEAS. CREACION DE LINEA METROPOLITANA.</t>
  </si>
  <si>
    <t>VALLE BALLESTERA,</t>
  </si>
  <si>
    <t>DECIR A LA EMPRESA DE METRORBITAL QUE RESPETEN LOS HORARIOS Y QUE PONGAN SABADOS Y DOMINGOS. MAS AUTOBUSES A LA HORA DE ENTRADA Y SALIDA DEL HOSPITAL, QUE NOS LLEVAN COMO BORREGOS, A LAS HORAS PUNTA.</t>
  </si>
  <si>
    <t>MUY CONTENTA CON EL BUS METROBUS. PODRIA IR UN POCO MAS RAPIDO.</t>
  </si>
  <si>
    <t>C/Dr. Peset, 38</t>
  </si>
  <si>
    <t>Tavernes Blanques</t>
  </si>
  <si>
    <t>C/ La Font, 9-8</t>
  </si>
  <si>
    <t>Podrían ampliar el recorrido de la línea 6 hasta la nueva Fe.    Ampliar el recorrido de la línea 16 desde Tavernes Blanques a la Nueva Fe, porque abarca Torrefiel, Tavernes y Orriols, para que la gente no tenga que coger 2 autobuses</t>
  </si>
  <si>
    <t>C/ Dr. Gómez Ferrrer, nº:17</t>
  </si>
  <si>
    <t>Ampliar el recorrido de la línea 6 hasta la nueva Fe. Ampliar el recorrido de la línea 16 desde Tavernes Blanques hasta la Nueva Fe.</t>
  </si>
  <si>
    <t>Mariano Benlliure</t>
  </si>
  <si>
    <t>Dada situación económica, el metro inviable; más autobuses, imposible. Así que, un autobús que recoja al personal.</t>
  </si>
  <si>
    <t>C/Navarro Benlliure,13-4</t>
  </si>
  <si>
    <t>Tabernes Blanques</t>
  </si>
  <si>
    <t>NO HAY SERVICIO DE BICI EN TABERNES BLANQUES</t>
  </si>
  <si>
    <t>C/ALBORAIA,4</t>
  </si>
  <si>
    <t>TABERNES BLANQUES</t>
  </si>
  <si>
    <t>CONSIDERO QUE DEBERIAN AMPLIAR LA CIRCUNVALACION Y PARADAS DEL METRORBITA HASTA TABERNES BLANQUES.</t>
  </si>
  <si>
    <t>Ver comentarios</t>
  </si>
  <si>
    <t>C/ Ciudad de Melilla</t>
  </si>
  <si>
    <t>El problema de la bici es que por la noche hay mala iluminación, tanto en el hospital como en el trayecto. También me da miedo de que me la roben como en la antigua Fe (dentro del recinto). Con el Valenbisi tienes el riesgo de no tener bici cuando la necesitas. Con el coche hay mucho atasco alrededor del hospital.</t>
  </si>
  <si>
    <t>Terreno adyacente</t>
  </si>
  <si>
    <t>Personal</t>
  </si>
  <si>
    <t>Personal y calor</t>
  </si>
  <si>
    <t>Primero de Mayo, 51</t>
  </si>
  <si>
    <t>SERVICIO INCOMODO.</t>
  </si>
  <si>
    <t>C/RAFAEL PAPESA MELGAR,4-25</t>
  </si>
  <si>
    <t>TRANSPORTE PUBLICO DESDE C/RAFAEL LAPESA CON PARADA EN NUEVA FE Y ALTA FRECUENCIA DE PASO.</t>
  </si>
  <si>
    <t>Autobuses más rápidos y con mayor frecuencia. Metro hasta el hospital. Parada de taxis en la puerta de urgencias</t>
  </si>
  <si>
    <t>MIEDO AL ROBO DE LA BICI.</t>
  </si>
  <si>
    <t>C/ALVAREZ DE SOTOMAYOR,24</t>
  </si>
  <si>
    <t>No es ecológico</t>
  </si>
  <si>
    <t>San Vicente Mártir, 306</t>
  </si>
  <si>
    <t>C/Vicente Parra Actor, 4, 3º</t>
  </si>
  <si>
    <t>No he aprendido</t>
  </si>
  <si>
    <t>Montesa</t>
  </si>
  <si>
    <t>Que lleguen más líneas hasta la fe</t>
  </si>
  <si>
    <t>Má líneas de bus y con más frecuencia</t>
  </si>
  <si>
    <t>Lo haré en breve probablemente</t>
  </si>
  <si>
    <t>C/ Calvo Acacio, 20, 2-4</t>
  </si>
  <si>
    <t>Haría falta que llegase el Metro-Tranvia. Debe haber alguna forma de "presionar" a las empresas de bus urbano (sobretodo Metrorbital) para que, aunque la frecuencia de paso sea menor en verano, RESPETEN LOS HORARIOS, que ellos mismos establecen.</t>
  </si>
  <si>
    <t>C/LOS PEDRONES,5-9</t>
  </si>
  <si>
    <t>Avda, Real de Madrid,3</t>
  </si>
  <si>
    <t>La Torre,Valencia</t>
  </si>
  <si>
    <t>-Autobus de la empresa GRATIS. -PARKING GRATIS!!!</t>
  </si>
  <si>
    <t>C/ Chiva, nº:12</t>
  </si>
  <si>
    <t>Avenida Pérez Galdós, 105</t>
  </si>
  <si>
    <t>Línea de metro</t>
  </si>
  <si>
    <t>No es adecuado</t>
  </si>
  <si>
    <t>C/ Cuenca, 123</t>
  </si>
  <si>
    <t>Abono transporte especial para trabajadores de la fe. Reorganización líneas EMT dan muchísima vuelta. Microbus gratuito según zonas Valencia.</t>
  </si>
  <si>
    <t>Impresor Monfort 38</t>
  </si>
  <si>
    <t>Aumentando el número de líneas de transporte público</t>
  </si>
  <si>
    <t>Plaza Nou Moles</t>
  </si>
  <si>
    <t>Carril bici más directo al hospital</t>
  </si>
  <si>
    <t>C/ Humanista Mariner, 17-12</t>
  </si>
  <si>
    <t>Manuel Grifoll, 11</t>
  </si>
  <si>
    <t>Deberían permitir aparcar en parking del hospital, "sin pagar", al menos a los trabajadores.</t>
  </si>
  <si>
    <t>C/STA. CRUZ DE TENERIFE,24</t>
  </si>
  <si>
    <t>DE MI DOMICILIO AL TRANSPORTE PUBLICO TENGO DE 15-20min</t>
  </si>
  <si>
    <t>DISTANCIA DE MI CASA AL BUS</t>
  </si>
  <si>
    <t>C/NAVARRO CABANES,2</t>
  </si>
  <si>
    <t>AUTOBUS DE EMPRESA; MEJORAR EL TRANSPORTE PUBLICO ( FRECUENCIA, LUGAR DE PARADAS,ETC…)</t>
  </si>
  <si>
    <t>Todos tendríamos que tener el mismo privilegio para aparcar en el parking</t>
  </si>
  <si>
    <t>Tres Forques, 36</t>
  </si>
  <si>
    <t>No teniendo que hacer transbordo por el tiempo que pierdes desde que esperas al 1º, bajas y esperas al 2º, y luego llegas a tu casa. Si el parking fuese una tarifa única para todos, ya que no todos los que aparcan desde el principio tienen la antigüedad que se pedían, ya que la mayoría han sido cedidos a otras personas y eso no era lo que se dijo en un principio, la gente no ha sido legal</t>
  </si>
  <si>
    <t>89/90</t>
  </si>
  <si>
    <t>No sé ir</t>
  </si>
  <si>
    <t>Enguera</t>
  </si>
  <si>
    <t>La línea 73 finaliza su trayecto en S. Isidro, si se prolongara hasta el Nuevo hospital no haría falta transbordo y se reduciría el tiempo del viaje. La zona oeste está sin transporte. Si no se cogen dos líneas hay que andar 20 minutos para llegar a la línea del 64</t>
  </si>
  <si>
    <t>Mayor frecuencia de autobuses.</t>
  </si>
  <si>
    <t>El metrorbital pasa con poquisima frecuencia, y los festivos es tercermundista. Un autobus cada hora aproximadamente teniendo que esperar tras una jornada de trabajo entre 40 y 45 minutos de pie. Es bochornoso</t>
  </si>
  <si>
    <t>Avda del Cid, 8</t>
  </si>
  <si>
    <t>Mayor frecuencia de los autobuses. Aumentar las líneas que llegan al Hospital. Funcionamiento de la nueva línea de metro. Aumento de las plazas de aparcamiento gratuitas</t>
  </si>
  <si>
    <t>89</t>
  </si>
  <si>
    <t>Av/ Perez Galdos</t>
  </si>
  <si>
    <t>Mejorando el servicio de la línea 64. Más frecuencia de paso en horas punta. Tanto para venir como para volver</t>
  </si>
  <si>
    <t>AVDA.DEL CID,94</t>
  </si>
  <si>
    <t>AÑADIENDO MÁS SERVICIOS, EN CONCRETO  A LAS HORAS PUNTA DE ENTRADA Y SALIDA. INCREMENTANDO LA FRECUENCIA Y UTILIZANDO AUTOBUSES DOBLES EN HORAS CLAVE.</t>
  </si>
  <si>
    <t>C/MARIANO RIBERA,35-23</t>
  </si>
  <si>
    <t>CON MAS SERVICIO DE AUTOBUSES REPARTIDOS POR TODA LA CIUDAD Y NO SOLO 3 LINEAS DE AUTOBUSES.</t>
  </si>
  <si>
    <t>DEPENDE DEL DÍA!</t>
  </si>
  <si>
    <t>TRES CRUCES,31</t>
  </si>
  <si>
    <t>C/LINARES,18</t>
  </si>
  <si>
    <t>PONER MAS LINEAS DE AUTOBUSES. POR EJEMPLO DESDE PATRAIX HAY QUE ANDAR HASTA UNA PARADA DE AUTOBUS 15min Y PARA VOLVER IGUAL. LOS AUTOBUSES DEBEN PASAR CON MAS FRECUENCIA, POR EJ. PARA COLVER A CASA TUVE QUE ESPERAR EN LA PARADA 40-45min.</t>
  </si>
  <si>
    <t>Poniendo servicio directo la línea 6 de Torrefiel a La Fe.</t>
  </si>
  <si>
    <t>No carril completo hasta aquí y en tramos sepertean mucho y rodean, lo que hace que se tarde mucho. Falta carril bici en grandes avenidas.</t>
  </si>
  <si>
    <t>C/Marqués de Montortal</t>
  </si>
  <si>
    <t>Autobús: Más líneas desde diferentes puntos y una frecuencia cada 5 o 7 minutos. Evitar rodeos. / Valenbisi: falta carril bici en grandes avenidas.</t>
  </si>
  <si>
    <t>Duque de Mandas, 45</t>
  </si>
  <si>
    <t>Nueva y Antigua Fe</t>
  </si>
  <si>
    <t>Habilitar más zonas de aparcamiento gratuitas (para que las utilice el personal y los pacientes). Mejorar el transporte público (frecuencia de paso y duración del trayecto)</t>
  </si>
  <si>
    <t>Avda. Alfahuir, 41</t>
  </si>
  <si>
    <t>Aumentando el transporte público, frecuencias de paso y recorridos que no obliguen a hacer transbordos</t>
  </si>
  <si>
    <t>Descampado</t>
  </si>
  <si>
    <t>Carril bici entrecortado</t>
  </si>
  <si>
    <t>C/Pedro Cabanes</t>
  </si>
  <si>
    <t>El autobus me supondría 60 min.</t>
  </si>
  <si>
    <t>Plaza Músico Espí, 10</t>
  </si>
  <si>
    <t>C/DUQUE DE MANDAS,36</t>
  </si>
  <si>
    <t>Av. Alfahuir</t>
  </si>
  <si>
    <t>AVDA. PRIMADO REIG,37</t>
  </si>
  <si>
    <t>TENGO QUE UTILIZAR MI COCHE, PORQUE NO HAY MEDIO DE TRANSPORTE QUE ME LLEVE AL TRABAJO, VIVO EN LA ZONA QUE ESTE HOSPITAL ME PERTENECE COMO HOSPITAL DE SECTORIZACION Y NO SE HA PENSADO EN LOS PACIENTES DE LA ZONA QUE SE VEN OBLIGADOS A COGER 2 AUTOBUSES, PIDO Y RUEGO QUE AMPLIEN LINEAS TANTO DE AUTOBUSES EMT COMO METRORBITAL.</t>
  </si>
  <si>
    <t>AVDA. PRIMADO REIG,</t>
  </si>
  <si>
    <t>PODER UTILIZAR UN UNICO AUTOBUS PARA PODER EVITAR ESPERAR EN EL TRASBORDO DE UN BUS A OTRO, YA QUE DESDE LA ZONA DE PRIMADO REIG NECESITAS MAS DE UNA HORA PARA LLEGAR.</t>
  </si>
  <si>
    <t>C/ Santiago Rusiñol, 4</t>
  </si>
  <si>
    <t>Que la línea 6 de la EMT vaya directo a la Fe nueva. Que hagan una parada de metro cercana a la fe nueva. Que haya más plazas de aparcamiento gratuito cerca.</t>
  </si>
  <si>
    <t>Sto Domingo Savio, 68</t>
  </si>
  <si>
    <t>Los fines de semana y festivos el horario de bus por la mañana, no tenemos para ir al trabajo, hay que ir en taxi, cuesta 13€</t>
  </si>
  <si>
    <t>Se juntan varios coches, en horas no puntas y cuando deben de venir varios más seguidos, no vienen y se van enseguida. Pocos coches en horas punta.</t>
  </si>
  <si>
    <t>60-64</t>
  </si>
  <si>
    <t>Torrefiel</t>
  </si>
  <si>
    <t>3</t>
  </si>
  <si>
    <t>Bonotrasbordo</t>
  </si>
  <si>
    <t>a favor transporte publico</t>
  </si>
  <si>
    <t>Avda. Alfahuir,41</t>
  </si>
  <si>
    <t>Con la puesta en funcionamiento de la linea 1 del metro con parada en la nueva Fe.</t>
  </si>
  <si>
    <t>C/PORTA-COELI,27</t>
  </si>
  <si>
    <t>HUELGA DE AUTOBUSES, AUTOBUSES PARA PERSONAL, OJO! LOS QUE VAMOS EN AUTOBUS TAMBIEN TENEMOS GASTO POR TRANSPORTE, MAS O MENOS DE 40€/MES.</t>
  </si>
  <si>
    <t>C/SANTIAGO RUSIÑOL,20-12-A</t>
  </si>
  <si>
    <t>VOLUNTARIO A.E.C.C. ; AUTOBUS DIRECTO DESDE LA VIEJA FE A LA NUEVA FE.</t>
  </si>
  <si>
    <t>C/Pintor Manolo Gil, 2, 8º</t>
  </si>
  <si>
    <t>Ingeniero Vicente Picho, 5</t>
  </si>
  <si>
    <t>Creando un transporte exclusivo para trabajadores y en el caso de que vengas con vehículo propio, que se creen plazas suficientes para trabajadores en el parking. Es una vergüenza que por las mañanas y tardes vengas una hora antes para aparcar y llegar a tiempo y el parking tanto de superficie como en el sótano, esté vacío. (Precio bono 20€)</t>
  </si>
  <si>
    <t>VILLA DE MURO,2-8</t>
  </si>
  <si>
    <t>METRO &lt; DE 30min Y BUS &lt;30min TODO CON UNA FRECUENCIA &lt; DE 5min; PARKING &lt;40-30€/MES.</t>
  </si>
  <si>
    <t>C/DOLORES MARQUES,29</t>
  </si>
  <si>
    <t>LINEAS DE AUTOBUS PARA EL PERSONAL CON PUNTOS DE RECOGIDA POR TODA LA CIUDAD Y HORARIOS VERSATILES.</t>
  </si>
  <si>
    <t>Benicarló, 37</t>
  </si>
  <si>
    <t>Guàrdia Civil, 23</t>
  </si>
  <si>
    <t>El autobús nº: 8 tarda mucho en llegar al hospital porque da mucha vuelta</t>
  </si>
  <si>
    <t>C/ Fresas, 3</t>
  </si>
  <si>
    <t>Más medios de trasnporte por la zona Norte.</t>
  </si>
  <si>
    <t>C/ Mistral, nº:71 - pta: 31</t>
  </si>
  <si>
    <t>Mi necesidad es un transporte público cerca de mi domicilio y que haga el menor recorrido posible. Conclusión: poner más líneas de transporte</t>
  </si>
  <si>
    <t>Guardia Civil, 20</t>
  </si>
  <si>
    <t>El autobus número 8 da mucha vuelta por Malilla</t>
  </si>
  <si>
    <t>70/12</t>
  </si>
  <si>
    <t>Emilio Baró, 82</t>
  </si>
  <si>
    <t>Líneas directas, sólo para trabajadores si es necesario y con mayor frecuencia de paso.</t>
  </si>
  <si>
    <t>3 y 5</t>
  </si>
  <si>
    <t>BONOMETRO - Trasbordo</t>
  </si>
  <si>
    <t>c/ Sarcet, 4</t>
  </si>
  <si>
    <t>Me gustaría que pongan autobuses especiales para los trabajadores de la fe en los horarios de entrada y salida de cada turno. Gracias</t>
  </si>
  <si>
    <t>C/ Hermanos Villalonga, 32-7</t>
  </si>
  <si>
    <t>Mejorar las frecuencias de bus en las horas de entrada y salida, contemplando los festivos ya que en el hospital se trabaja igual. Más líneas que comuniquen con el hospital directamente.</t>
  </si>
  <si>
    <t>Nº3</t>
  </si>
  <si>
    <t>C/EMILIO JARO,81</t>
  </si>
  <si>
    <t>-SERVICIO AUTOBUS DE EMPRESA, -MAS SERVICIO URBANO Y MAYOR FRECUENCIA.</t>
  </si>
  <si>
    <t>CONSIDERO QUE EL TRANSPORTE PUBLICO ES LO MAS ADECUADO PARA EL MEDIO AMBIENTE</t>
  </si>
  <si>
    <t>MI CONDICION FISICA NO ME LO PERMITE</t>
  </si>
  <si>
    <t>C/FRESAS,1-4</t>
  </si>
  <si>
    <t>PIENSO QUE EL TRANSPORTE PUBLICO ES EL MAS IDONEO Y NO CONTAMINA, PARA LLEGAR AL HOSPITAL, PERO ES MUY IMPORTANTE QUE SE MEJORE,PORQUE, CONCRETAMENTE UTILIZO 2 HORAS ENTRE LA IDA Y LA VUELTA, PORQUE EL TRANSPORTE PUBLICO QUE YO UTILIZO ES EL Nº8 DE LA EMT QUE CRUZA TODO EL CENTRO DE LA CIUDAD Y TARDA MUCHO EN SU RECORRIDO. URGE QUE SE TOMEN INTERES EN ARREGLAR ESTE PROBLEMA POE EL BIEN DE LOS EMFERMOS Y LOS TRABAJADORES.</t>
  </si>
  <si>
    <t>METRO O PONIENDO MAYOR FRECUENCIA DE PASO EN AUTOBUSES "EMT" Y MAYOR Nº DE AUTOBUSES QUE HAGAN EL TRAYECTO HASTA EL HOSPITAL DESDE DISTINTOS PUNTOS SIN NECESIDAD DE QUE UNA SOLA LINEA CUBRA UN TRAYECTO TAN AMPLIO COMO ES EL CASO DE LA LINEA 8. GRACIAS!</t>
  </si>
  <si>
    <t>METRO/TRANVIA</t>
  </si>
  <si>
    <t>EL TRANSPORTE PUBLICO DEBERIA ENTRAR DENTRO DEL RECINTO HOSPITALARIO, POR LA ZONA DE URGENCIAS.</t>
  </si>
  <si>
    <t>Daoiz y Velarde 8-21</t>
  </si>
  <si>
    <t>Mejorar el servicio de transporte público, más frecuencia de paso, más paradas y más líneas. Instaurar turnos de 12 horas para disminuir los viajes al hospital</t>
  </si>
  <si>
    <t>Necesidad personal</t>
  </si>
  <si>
    <t>C/Gorgos,6</t>
  </si>
  <si>
    <t>-Transporte publico con mas lineas de bus y con recorridos optimizados.</t>
  </si>
  <si>
    <t>No me han concedido plaza de parquing con 41 años de antigüedad</t>
  </si>
  <si>
    <t>No me encuentro segura.</t>
  </si>
  <si>
    <t>Yecla, 31</t>
  </si>
  <si>
    <t>Adjudicando plaza de garae a todos los que no nos han dado y a precio razonable dada la situación de crisis económica.</t>
  </si>
  <si>
    <t>Me gusta ir en transporte público</t>
  </si>
  <si>
    <t>Con más frecuencia de paso de autobuses</t>
  </si>
  <si>
    <t>Albuixech</t>
  </si>
  <si>
    <t>Línea autobús exclusiva para trabajadores del hospital</t>
  </si>
  <si>
    <t>Avda. Puerto,65</t>
  </si>
  <si>
    <t>-Yo a nivel personal pondria un autobus como el que va a Portaceli.</t>
  </si>
  <si>
    <t>Avda. Aragon</t>
  </si>
  <si>
    <t>Me gustaria un plan de servicio que incluyera un transporte mas adecuado para este hospital y que fuera mas completo.</t>
  </si>
  <si>
    <t>C/ARAGON,</t>
  </si>
  <si>
    <t>Avda Blasco Ibáñez, 119</t>
  </si>
  <si>
    <t>C/ Ramiro Maeztu, nº: 42</t>
  </si>
  <si>
    <t>Existiendo un autobús que recojiese y llevase al personal por zonas donde viven. Por ejemplo: un punto de recogida en Av. Del Puerto a media altura o en Manuel Candela.</t>
  </si>
  <si>
    <t>No siempre hay Valenbisi</t>
  </si>
  <si>
    <t>C/ Floresta, 10</t>
  </si>
  <si>
    <t>Metro, tranvía. Más servicio de EMT y por más zonas de Valencia.</t>
  </si>
  <si>
    <t>Blasco Ibáñez</t>
  </si>
  <si>
    <t>Músico Ginés, 31</t>
  </si>
  <si>
    <t>En mi caso alargando el metrorbital por Blasco Ibañez ya que la última parada es en la estación del Cabañal y bajando el precio del billete.</t>
  </si>
  <si>
    <t>C/JOSE AGUILAR,27</t>
  </si>
  <si>
    <t>AUMENTAR EL METRORBITAL EN VEHICULOS Y CONSTRUIR EL METRO Y ALGUNA LÍNEA MÁS.</t>
  </si>
  <si>
    <t>CON MOTO NO DEPENDO DE HORARIOS.</t>
  </si>
  <si>
    <t>AVDA.BLASCO IBAÑEZ,194</t>
  </si>
  <si>
    <t>DEBERÍA HABER MÁS FACILIDAD DE APARCAMIENTO EN LAS ZONAS ALEJADAS O HACER OTRO "parking". VENIR EN COCHE ES SENCILLAMENTE, UNA ODISEA.</t>
  </si>
  <si>
    <t>NO PARKING</t>
  </si>
  <si>
    <t>AUMENTANDO LA FRECUENCIA DE LAS PARADAS; MODIFICANDO LA ESTACION DE TREN, ACERCANDOLA MAS; AUMENTANDO LAS LINEAS DE AUTOBUS.</t>
  </si>
  <si>
    <t>C/ESCULTOR A. GALVINO,3-12</t>
  </si>
  <si>
    <t>C/ Pintor Ferrer Calatayud</t>
  </si>
  <si>
    <t>Poniendo más anclajes para bicicletas y aumentando el número de Valenbisi. El transporte de autobus con amplitud de horarios y más aparcamientos gratuitos de coches.</t>
  </si>
  <si>
    <t>C/PERIS BRELL</t>
  </si>
  <si>
    <t>C/Campoamor, 55</t>
  </si>
  <si>
    <t>Poner más autobuses por más barrios.</t>
  </si>
  <si>
    <t>Abono</t>
  </si>
  <si>
    <t>Concretamente la línea 18 podía retrasar las salidas por la noche y sobretodo en fin de semana, ya que salen sobre las 21.46 min y tienes que salir corriendo y hasta las 40 min siguientes no hay otro autobús</t>
  </si>
  <si>
    <t>Avda. del Puerto, 211</t>
  </si>
  <si>
    <t>En el caso del Metrorbital, acortando el tiempo de paso entre uno y el siguiente, que a fecha de hoy es de (15-20) minutos.</t>
  </si>
  <si>
    <t>C/ Pepe Alba 29</t>
  </si>
  <si>
    <t>Aumentando la frecuencia de paso de los autobuses o cambiando el recorrido de la línea 1 ya que ahora a la Fe de Campanar tiene menos volumen y podrian alargar el recorrido. Así personalmente tendría menos gasto en los billetes ya que poseo el Bono Oro</t>
  </si>
  <si>
    <t>BONO 30 DÍAS</t>
  </si>
  <si>
    <t>Artrosis en rodilla izquierda</t>
  </si>
  <si>
    <t>Maestro Valls, 42</t>
  </si>
  <si>
    <t>El trayecto de los buses de la EMT es laberíntico (ver línea 8).</t>
  </si>
  <si>
    <t>AVDA. DEL PUERTO,121</t>
  </si>
  <si>
    <t>AUMENTANDO LA FRECUENCIA DE PASO SOBRE TODO EN EL HORARIO DE ENTRADA/SALIDA DEL HOSPITAL ( A LAS 08h Y A LAS 15h ) POR EL TEMA DE LOS RELEVOS A ESAS HORAS, Y LUEGO LUEGO QUE CUMPLAN LOS HORARIOS QUE PONGAN.</t>
  </si>
  <si>
    <t>ESPERANDO EN PARADA 50min; EN RESUMEN, CACHONDEO Y BURLA PARA EL USUARIO; EL CONDUCTOR NO SABE NADA, ( NORMAL, LA CULPABLE ES LA EMPRESA MUNICIPAL ), ¿MEJORAR?; ASI ESTAMOS DESDE FEBRERO Y LO QUE NOS QUEDA.</t>
  </si>
  <si>
    <t>no quiero llegar sudada al trabajo</t>
  </si>
  <si>
    <t>Av. Baleares 67D</t>
  </si>
  <si>
    <t>Incluir el metrorbital en la EMT ya que tengo que gastar dinero en dos bonos innecesarios, pudiendo utilizar el mensual como antiguamente… y la tarifa en la que está incluida no me compensa.</t>
  </si>
  <si>
    <t>no puedo ir en bici</t>
  </si>
  <si>
    <t>C/Fuencaliente, 3, 6º</t>
  </si>
  <si>
    <t>ANDRES MANCEBO</t>
  </si>
  <si>
    <t>Avenida de Francia, 19</t>
  </si>
  <si>
    <t>Supresión de líneas privadas (Orbital) por incumplimiento de horarios / Nuevas líneas municipales (EMT) / Ampliación de recorridos líneas municipales ya existentes / Mejora, acondicionamiento y aproximación de la estación de ferrocarril "Fuente de San Luis"</t>
  </si>
  <si>
    <t>Avda. Puerto, 210</t>
  </si>
  <si>
    <t>Mayor frecuencia de paso en la línea Metrorbital. Actualmente está entre 15 y 20 minutos</t>
  </si>
  <si>
    <t>Padre Porta</t>
  </si>
  <si>
    <t>Muy mal el transporte público. Sábados y domingos fatal y el personal "trabajamos". Todos los días tardan mucho tiempo en venir y no quiero decir nada del mes de agosto. ¿Si pudieran poner más líneas de autobuses de la EMT?</t>
  </si>
  <si>
    <t>Por el tráfico</t>
  </si>
  <si>
    <t>Menorca</t>
  </si>
  <si>
    <t>Hospital mal comunicado, falta metro y más líneas de autobuses. Metrorbital no pasa de lo justo, no cumple horarios, hay muy pocos, tardan más de 1/2 hora y en agosto para de contar.</t>
  </si>
  <si>
    <t>Pº DE LA ALAMEDA</t>
  </si>
  <si>
    <t>-AUMENTAR LA FRECUENCIA DE LA LÍNEA 18, -ESTABILIZAR HORARIOS, -MEJORAR RECORRIDO DE LAS LÍNEAS, -MÁS DIRECTAS.</t>
  </si>
  <si>
    <t>C/IBIZA</t>
  </si>
  <si>
    <t>MÁS LÍNEAS DE AUTOBUSES, -EN MI CASO VOY CON EL METRORBITAL Y HAY MUY POCOS, ES DECIR, QUE PASAN CON UNA FRECUENCIA DE PASO MUY ELEVADA, -NO HAY NINGUNA LÍNEA DE LA EMT QUE ME TRAIGAN AL TRABAJO.</t>
  </si>
  <si>
    <t>C/PINTOR MAELLA,19</t>
  </si>
  <si>
    <t>ES NECESARIA UNA MAYOR AFLUENCIA DEL METRORBITAL PARA LOS HORARIOS DE ENTRADA/SALIDA DE LOS TRABAJADORES DEL NUEVO HOSPITAL LA FE ( por ejemplo de 7 a 8 cada 5/10 min y de 14 a 15:30 tambien cada 5/10min ) POR LA IMPERANTE NECESIDAD DE REALIZAR CORRECTAMENTE LOS RELEVOS EN EL TURNO DE TRABAJO, Y UNA VEZ AMPLIADA LA FRECUENCIA DE PASO, RESPETAR LOS HORARIOS ESTABLECIDOS, GRACIAS.</t>
  </si>
  <si>
    <t>C/RODRIGO P., 54</t>
  </si>
  <si>
    <t>MAS AUTOBUSES DEL METRORBITAL, MAS PUESTOS DE PARKING.</t>
  </si>
  <si>
    <t>Mendes Núñez, 53-19</t>
  </si>
  <si>
    <t>Más frecuencia de metrorbital. Que lleguen cada 10 minutos o 15 como máximo y los fines de semana ya es una vergüenza, pasan cada 30 minutos y a veces más.</t>
  </si>
  <si>
    <t>C/BERNABE GARCIA,50-9</t>
  </si>
  <si>
    <t>Ibiza, 17</t>
  </si>
  <si>
    <t>Metrorbital: Debería ser más puntual y que los horarios coincidieran más con los horarios de salida / Línea 18: Debería pasar con más frecuencia y mejor servicio por la noche para poder empalmar con el primer nocturno en la Avenida del Puerto y no tener que esperar al segundo a las 24 h.</t>
  </si>
  <si>
    <t>Por no contaminar</t>
  </si>
  <si>
    <t>Carolina Álvarez</t>
  </si>
  <si>
    <t>Mal servicio de transporte público. Tardan mucho tiempo de uno al otro. Los festivol fatal. No cumplen horarios.</t>
  </si>
  <si>
    <t>Barco</t>
  </si>
  <si>
    <t>Muy mal comunicado. Hay pocos medios de transportes. Tardan mucho tiempo en venir. Los sábados y domingos horrible. Tarda el Metrorbital más de 1/2 hora, siempre se saltan algún horario y no pasa "nada".</t>
  </si>
  <si>
    <t>El tiempo</t>
  </si>
  <si>
    <t>Muy mal el Metrorbital, no cumplen horarios, hay muy pocos, un cero para el metrorbital. Con la EMT sería mejor.</t>
  </si>
  <si>
    <t>C/ISLAS CANARIAS</t>
  </si>
  <si>
    <t>ES CONSIDERADO EL MEJOR HOSPITAL DE EUROPA, PERO EL PEOR COMUNICADO. HOY A LAS 15h EL METRORBITAL TARDO 30MINUTOS, QUE EN UNA CIUDAD COMO VALENCIA QUE TENGAMOS QUE ESPERAR 30 MIN ME PARECE HORRIBLE. LA ANTIGUA FE ESTÁ MEJOR COMUNICADA, METRO, AUTOBUS Y ESTACIÓN DE AUTOBUSES.</t>
  </si>
  <si>
    <t>POR QUE NO QUIERO!</t>
  </si>
  <si>
    <t>LOS ESCALONES DEL BUS METRORBITAL SON PELIGROSOS PUES ESTAN MUY CORTOS Y EN EL INTERIOR HAY MUCHOS DESNIVELES EN ALTURA ENTRE LOS ASIENTOS.</t>
  </si>
  <si>
    <t>EL METRORBITAL FUNCIONA MUY MAL; HOSPITAL MUY MAL COMUNICADO, POCAS LINEAS DE AUTOBUSES; NO HAY METRO, NI OTRO MEDIO DE TRANSPORTE; INTENTAR MEJORAR EL METRORBITAL EN HORARIOS MAS FRECUENTES.</t>
  </si>
  <si>
    <t>Moncada, 104</t>
  </si>
  <si>
    <t>Aparcamiento abonado para todo trabajador que lo solicite. Línea nueva de transporte público más directo y más frecuente, no una línea que ya existe aprovecharla.</t>
  </si>
  <si>
    <t>Plza. Nueva de la Iglesia</t>
  </si>
  <si>
    <t>Adaptar autobuses para todo el personal que trabaje en el hospital.</t>
  </si>
  <si>
    <t>C/ Alfara del Patriarca, nº:21, 1ª</t>
  </si>
  <si>
    <t>Camino Moncada, 129</t>
  </si>
  <si>
    <t>Ya que a la mayoría nos han trasladado a 1 hora con transporte público desde nuestro domicilio (antes íbamos andando), que el transporte fuera más rápido y en mi caso que no tengo otra opción que venir en coche y no hay sitio para aparcar a las 9h., que el parking fuera más barato para los trabajadores</t>
  </si>
  <si>
    <t>Un transporte propio para trabajadores con origen en la Fe Campanar</t>
  </si>
  <si>
    <t>C/ Salvador Cerveró, 24</t>
  </si>
  <si>
    <t>C/GENERAL LLORENS,22</t>
  </si>
  <si>
    <t>1.-ABARATANDO LAS PLAZAS DE PARKING( HAY MUCHAS VACIAS); 2.-MEJORANDO TRANSPORTE PUBLICO( SIN TANTAS PARADAS ); 3.-TRASPORTE PERSONAL " LA FE ".</t>
  </si>
  <si>
    <t>Calle Juan XXIII</t>
  </si>
  <si>
    <t>Se debería mejorar el aparcamiento, que no hay suficientes plazas gratis. / Mejorar la entrada al Hospital que es estrecha/ Más vigilancia, porque hay muchos robos en coches y poner alumbrado porque no hay /Que no haya tan pocos servicios en fines de semana y festivos.</t>
  </si>
  <si>
    <t>Alacias, 37</t>
  </si>
  <si>
    <t>No puedo llevar bici</t>
  </si>
  <si>
    <t>Avda. Burjasot, 162-6</t>
  </si>
  <si>
    <t>Tendría que haber un transporte público exclusivo para trabajadores, y más accesibles para todos</t>
  </si>
  <si>
    <t>Avda. Ecuador, 68-3</t>
  </si>
  <si>
    <t>Poniendo una línea de metro. Recortando recorrido de bus.</t>
  </si>
  <si>
    <t>No es cómodo</t>
  </si>
  <si>
    <t>C/ Dr. Marco Merenciano, 50</t>
  </si>
  <si>
    <t>Pondría parada de autobus en la parte sur.</t>
  </si>
  <si>
    <t>Marco Merenciano, 3</t>
  </si>
  <si>
    <t>Camino Carpesa a Moncada, 5</t>
  </si>
  <si>
    <t>Mayor número de plazas de aparcamiento gratis trabajadores. Línea de metro (desde zona Campanar - La Fe a zona Malilla). Bonos descuento trabajadores transporte público (EMT, Metrorbital, etc). Mayor número de carril-bici hasta la zona antigua Fe (Campanar).</t>
  </si>
  <si>
    <t>General Llorens, 36-11ª</t>
  </si>
  <si>
    <t>Salvo el tiempo que pierdo, no está mal la línea de bus. Quizás poner algún sevicio más a las horas punta de entrada y salida del hospital.</t>
  </si>
  <si>
    <t>Bechi 17, 14</t>
  </si>
  <si>
    <t>Un autobus de empresa estaría bien, porque alargar el metrorbital hasta Benicalap es pedir demasiado</t>
  </si>
  <si>
    <t>C/ Juan XXIII</t>
  </si>
  <si>
    <t>P. Serrano Clavero</t>
  </si>
  <si>
    <t>C/ Doctor Marco Merenciano, 51</t>
  </si>
  <si>
    <t>Que a las horas punta de entrada y salida a trabajar pongan autobuses en la línea 64 de la EMT especialmente de mayor capacidad tipo "gusano".</t>
  </si>
  <si>
    <t>caminando</t>
  </si>
  <si>
    <t>C/Salvador Tusset,16-4</t>
  </si>
  <si>
    <t>Yo vivo cerca de la ciudad fallera e igual que los trabaladores como pacientes que van a consultas en cuestion de medio de transporte estamos desamparados. Podiamos tener una linea de autobus es esta zona e ir directos al hospital.</t>
  </si>
  <si>
    <t>Avda. Burjassot,192-5</t>
  </si>
  <si>
    <t>-que en las paradas de autobuses tengan bancos para sentarse, paradas del bulevard en "Metrorbital", -que pongan lineas mas seguidas los fines de semana.</t>
  </si>
  <si>
    <t>Avda. Dr.Peset Aleixandre,90</t>
  </si>
  <si>
    <t>Llegando el autobus o metro hasta la puerta de urgencias y hospitalizacion. Mas lineas directas desde otros puntos de la ciudad. Metro ya!!!</t>
  </si>
  <si>
    <t>C/PEDRO CABANES,126</t>
  </si>
  <si>
    <t>DEBERIA HABER UN AUTOBUS REGULAR QUE LLEVARA A CLIENTES/PACIENTES Y TRABAJADORES DE LA ZONA DE BENICALAP A LA NUEVA FE POR LA RONDA ( ES MUCHO MAS RAPIDO ) Y V-30.</t>
  </si>
  <si>
    <t>MAS FRECUENCIA EN EL METRORBITAL( ACTUALMENTE ES CADA 14min) EN HORAS PUNTA Y AUTOBUSES MAS GRANDES( ESTA LINEA DEBERIA CUBRIRLA LA EMT ).</t>
  </si>
  <si>
    <t>C/GIL SUMBIELA,</t>
  </si>
  <si>
    <t>LA LINEA 64 PODRIA TENER EL RECORRIDO MAS CORTO.</t>
  </si>
  <si>
    <t>C/ Rafael Tenes (Paralela), 15</t>
  </si>
  <si>
    <t>Benimamet</t>
  </si>
  <si>
    <t>Poniendo línea de "metro". Aumentando las líneas de autobues y la frecuencia de paso.</t>
  </si>
  <si>
    <t>C/ Benimodo, 40</t>
  </si>
  <si>
    <t>Que llegara el metro. Es más rápido y puntual en sus horarios</t>
  </si>
  <si>
    <t>C/Lorenzo Sanz,</t>
  </si>
  <si>
    <t>Poner la parada de RENFE más cerca de las puerta principal</t>
  </si>
  <si>
    <t>El Hospital Dr. Moliner tiene transporte gratuito para los trabajadores / Venimos a trabajar, NO venimos de vacaciones / El parking es un ABUSO, con un sueldo miserable. INTOLERABLE.</t>
  </si>
  <si>
    <t>No siempre puedo disponer de él</t>
  </si>
  <si>
    <t>Betera 43</t>
  </si>
  <si>
    <t>Poniendo más metros y más autobuses</t>
  </si>
  <si>
    <t>C/ Pilar Martí, 16</t>
  </si>
  <si>
    <t>Poner línea de metro.</t>
  </si>
  <si>
    <t>En algunas horas, en la salida necesito llegar a casa antes.</t>
  </si>
  <si>
    <t>C/Pintor Pinazo</t>
  </si>
  <si>
    <t>-Cuando uso el coche es en el turno de tarde o noche. -Turno de Noche: debo llegar lo antes posible a casa, los niños estan solos desde las 07,15h. -Turno de Tardes: llegaria a casa a las 23.00h y ademas si pierdo el ultimo metro, tengo que coger Taxi.</t>
  </si>
  <si>
    <t>PLAZA GLORIA FUERTES,35</t>
  </si>
  <si>
    <t>1</t>
  </si>
  <si>
    <t>A-B</t>
  </si>
  <si>
    <t>Carnet</t>
  </si>
  <si>
    <t>C/Cardenal Enrique Tarancón, 62</t>
  </si>
  <si>
    <t>Si hubiera una línea de metro directa al hospital porque está el metrorbital, pero tengo que seguir cogiendo el metro hasta el empalme y da mucha vuelta, atrasaría más.</t>
  </si>
  <si>
    <t>C/Gátova, 4, 4º</t>
  </si>
  <si>
    <t>Metrorbital debería tener una mayor frecuencia de paso, pasa cada 15 minutos y va muy lleno.</t>
  </si>
  <si>
    <t>Bono zona AB</t>
  </si>
  <si>
    <t>Empalme-La Fe</t>
  </si>
  <si>
    <t>C/Bétera, 27, 14</t>
  </si>
  <si>
    <t>En mi caso el problema es que cuando salgo a las 22 h el Metrorbital pasa tarde y cuando llego a empalme (22.45 o así) ya no dispongo de medio de transporte para llegar hasta Burjassot-Godella. Además, en días festivos los horarios son otros y es imposible llehgar a la hora al trabajo. /Además creo que hacen falta más autobuses de Metrorbital, porque a veces somos tantos los que subimos en la Fe para volver que más de una vez no hemos podido subir a parte de la pérdida de tiempo esperando a que suba todo el mundo.</t>
  </si>
  <si>
    <t>La línea 64, ahora en el mes de julio ha perdido el autobus de las 22:06 con lo que desde las 21:48 hasta las 22:26 no sale ninguno. Podrían quitar el de las 21:48 pues no tiene casi viajeros y dejar el de las 22:06, que es el que más coincide con nuestra hora de salida</t>
  </si>
  <si>
    <t>C/Betera 43</t>
  </si>
  <si>
    <t>Que la línea 1 del metro llegue hasta el Hospital. Los fines de semana ampliar el horario del metro. Que el metrorbital salga puntual, que no falle ningún viaje y pare a recoger en todas las paradas pues alguna vez ha dejado alguna compañera tirada.</t>
  </si>
  <si>
    <t>Plaza 9 de octubre 10 b 14</t>
  </si>
  <si>
    <t>Bajo mi punto de vista lo más importante es el horario del metrorbital en la franja horaria de 21:30 a 22:30, ya que el 18-07-2011 (según el horario que nos dieron en el autobus) había uno a las 21:50, otro a las 22:20 y el último a las 22:45. Pues esa noche había gente esperandolo desde las 21:45 y no pasó ninguno de los tres autobuss citados anteriormente, con lo cual a las 22:55 llamamos a un familiar para que nos recogiera y quedamos con él en la puerta principal de la nueva Fe, y cuando cruzamos al otro lado vimos pasar uno a las 23 horas, lo cual me parece una vergüenza: 1º que teniendo mi bonorbital tuviera que hacer gasto de gasolina y 2º que aún si hubiese cogido el de las 23 horas cuando hubiese llegado a empalme no hubiesen quedado metros y me habría tenido que ir andando</t>
  </si>
  <si>
    <t>C/ Mendizabal 91-12</t>
  </si>
  <si>
    <t>Es muy buena idea la de ponernos transporte a las personas que no tenemos coche, ya que así llegamos puntuales y trabajaremos mejor, y no pensar en quien nos lleva a la hora de la salida. Gracias</t>
  </si>
  <si>
    <t>Que el metrorbital recuperara el trazado original.</t>
  </si>
  <si>
    <t>Cuevas Pedrera, nº: 5 - bajo</t>
  </si>
  <si>
    <t>Pienso qu epodría mejorar con línea de metro ya que el transbordo son autobuses, y éstos son muy lentos, por tener tráfico y paradas.</t>
  </si>
  <si>
    <t>2</t>
  </si>
  <si>
    <t>C/Pintor Pinazo,</t>
  </si>
  <si>
    <t>-Uso de transporte publico solo cuando vengo de mañanas. -Aparcar es "Malo".</t>
  </si>
  <si>
    <t>MASE CARS,7</t>
  </si>
  <si>
    <t>IMPORTANTE AJUSTAR HORARIO AUTOBUS-METRO A LA SALIDA DE LAS TARDES, SOBRE LAS 22.00h. ULTIMO METRO A LAS 22.30h DIRECCION MONCADA, TE DEJAN EN EL EMPALME A PARTIR DE ESA HORA.</t>
  </si>
  <si>
    <t>MAESTRO LOPE</t>
  </si>
  <si>
    <t>ENLACE BUS/METRO A LA SALIDA DE LAS TARDES 22h., BUS NO ENLAZA CON METRO, EL ULTIMO SALE A LAS 22:30h Y EL SIGUIENTE TE DEJA EN EL EMPALME.</t>
  </si>
  <si>
    <t>NO DISPONGO DE ESTE HABITUALMENTE.</t>
  </si>
  <si>
    <t>C/LAURA VOLPI,</t>
  </si>
  <si>
    <t>Sería interesante que los trabajadores dispusieran de aparcamiento suficiente, cercano, y de bajo coste (si no gratis), para facilitar el acceso al trabajo</t>
  </si>
  <si>
    <t>Av/ Joan Peset 34</t>
  </si>
  <si>
    <t>Convenio de la Fe con ETM para descuento en los abonos. Aplicación Valenbisi en municipios del área metropolitana como Godella</t>
  </si>
  <si>
    <t>EL TRANSPORTE PUBLICO EN VALENCIA ES POR DEFECTO LAMENTABLE, DE MANERA QUE , VENIR AQUÍ DESDE CASI CUALQUIER PUNTO DE PARTIDA RESULTA REALMENTE PENOSO; NECESITAMOS TRANSPORTE PARA LOS TRABAJADORES, NO ME IMPORTA PAGARLO.; SI QUIERES APARCAR DEBES PAGAR 65€ AL MES, UNA VERGÜENZA.</t>
  </si>
  <si>
    <t>C/ Salvador Giner</t>
  </si>
  <si>
    <t>Tener metro directo.</t>
  </si>
  <si>
    <t>no me lo he planteado</t>
  </si>
  <si>
    <t>Avda. Joan Peset,37</t>
  </si>
  <si>
    <t>Terapeutas ocupacionales</t>
  </si>
  <si>
    <t>Mas asiduidad del metrorbital,mejor aun, que el metro o tranvia llegase a las proximidades de la nueva fe, en tiempo no se si se ganaria, pero economicamente si.</t>
  </si>
  <si>
    <t>C/TENOR ALONSO,45-9</t>
  </si>
  <si>
    <t>C/ANTONIO MACHADO,31-B</t>
  </si>
  <si>
    <t>PROLONGACION DE LA LINEA 1 DEL METRO. MAYOR FRECUENCIA DE LOS AUTOBUSES.</t>
  </si>
  <si>
    <t>BUS URBANO (METRORBITAL)</t>
  </si>
  <si>
    <t>NO SIEMPRE HAY CARRIL BICI</t>
  </si>
  <si>
    <t>C/BONAVISTA,12</t>
  </si>
  <si>
    <t>EL METRORBITAL EN LAS HORAS PUNTA TENDRÍA QUE PASAR CADA 10 MINUTOS COMO MÁXIMO Y DEBERÍA SER U AUTOBUS GRANDE.</t>
  </si>
  <si>
    <t>C/Senent Ibañez,13</t>
  </si>
  <si>
    <t>Masarrojos</t>
  </si>
  <si>
    <t>Desde donde vivo no hay metro al hospital, es una vergüenza que el hospital mas grande, nuevo y moderno de la ciudad no tenga parada de metro. Tengo que coger 2 transportes publicos para venir.</t>
  </si>
  <si>
    <t>Urbanista Llorens 11-9</t>
  </si>
  <si>
    <t>C/ALMANSA,1</t>
  </si>
  <si>
    <t>llego por autovia</t>
  </si>
  <si>
    <t>C/Mestre Miguel Buendia,10</t>
  </si>
  <si>
    <t>Que llegara el metro,que no pongan zona azul.</t>
  </si>
  <si>
    <t>POR QUE VIVO A 70km</t>
  </si>
  <si>
    <t>C/SANTA CECILIA,10-3</t>
  </si>
  <si>
    <t>TRANSPORTE EXCLUSIVO DEL HOSPITAL.</t>
  </si>
  <si>
    <t>SAN JOSE</t>
  </si>
  <si>
    <t>C/ Nogueres, 20</t>
  </si>
  <si>
    <t>Que arribe el metrofins al nou Hospital. Més freqüència del pas d'autobús.</t>
  </si>
  <si>
    <t>C/ Arcipestre Vila, 28-8</t>
  </si>
  <si>
    <t>Hacer una nueva línea de metro directo para no perder tanto tiempo esperando el segundo medio de tranporte</t>
  </si>
  <si>
    <t>C/RAMON VILLARROYA,58</t>
  </si>
  <si>
    <t>CUANDO SALGO DEL TRABAJO A LAS 22:00h NO PUEDO LLEGAR EN TRANSPORTE PUBLICO A CASA PORQUE NO HAY CONTINUACION DEL BUS METRORBITAL AL METRO!, EL ULTIMO METRO ES A LAS 22:30h Y NO DA TIEMPO, ME QUEDO EN EMPALME Y NO PUEDO LLEGAR A MONCADA.</t>
  </si>
  <si>
    <t>Bono Zona AB</t>
  </si>
  <si>
    <t>Bono Orbital</t>
  </si>
  <si>
    <t>La noria 27</t>
  </si>
  <si>
    <t>Alfara Patriarca</t>
  </si>
  <si>
    <t>Mayor frecuencia de paso del transporte público. Metroorbital cada 15 minutos es insuficiente</t>
  </si>
  <si>
    <t>Vivo fuera de la capital</t>
  </si>
  <si>
    <t>Transporte solo para el personal con varios puntos de recogida.  Abaratar los precios de aparcamiento</t>
  </si>
  <si>
    <t>131</t>
  </si>
  <si>
    <t>Habilitando una parada de metro cerca del Hospital</t>
  </si>
  <si>
    <t>Tengo que coger autovía</t>
  </si>
  <si>
    <t>C/ Mariana de San Simeon, 1 pta 6</t>
  </si>
  <si>
    <t>C/MARIANA DE SAN SIMEON,9</t>
  </si>
  <si>
    <t>No sé ir en bicicleta</t>
  </si>
  <si>
    <t>C/ Benavites, 39</t>
  </si>
  <si>
    <t>Náquera</t>
  </si>
  <si>
    <t>CTRA. PORTA-COELI,</t>
  </si>
  <si>
    <t>MEJORAR TRANSPORTES DESDE FUERA DE VALENCIA CAPITAL,VALORACION METRO QUE COMUNIQUE CON ZONAS PERIFERICAS.</t>
  </si>
  <si>
    <t>Av/ Mare Nostrum, 1, esc. 3.</t>
  </si>
  <si>
    <t>1.- Transporte exclusivo, que en mi caso llegara a la Malvarrosa o la Patacona (menos de personal del Hospital). 2.- Si fuera público que hubiera paradapor mi zona: al autobás (Metrorbital) ha de andar 20 minutos; y que en las horas punta hubiera cada 10 minutos. 3.- Para venir el coche el pàrquing es un gran problema.</t>
  </si>
  <si>
    <t>Porque a las 15:00 hace mucho calor</t>
  </si>
  <si>
    <t>San Vicente Ferrer 11, 3</t>
  </si>
  <si>
    <t>Poner metro cerca del hospital, pues tengo metro junto a mi casa y el Valenbisi no llega a Alboraya</t>
  </si>
  <si>
    <t>Desde el Metro (parada Alboraya) a mi casa tengo 15 minutos andando que es la duración de la mitad del trayecto en mi coche hasta la nueva Fe, así que me es más rápido y cómodo el coche.</t>
  </si>
  <si>
    <t>TENGO QUE COMBINAR METRO Y AUTOBUS</t>
  </si>
  <si>
    <t>VET. JOSE CORELLA,</t>
  </si>
  <si>
    <t>MAYOR Nº DE AUTOBUSES PARA COMBINAR Y PARADAS PARA PODER COGER.</t>
  </si>
  <si>
    <t>La Ribera</t>
  </si>
  <si>
    <t>Bonrepós</t>
  </si>
  <si>
    <t>Transporte exclusivo para trabajadores (autobus). Línea de metro con parada en el Hospital.</t>
  </si>
  <si>
    <t>Més transport públic amb una major freqüència horària del mateix.</t>
  </si>
  <si>
    <t>Plaza dels Furs,3</t>
  </si>
  <si>
    <t>DEBERIA COGER METRO Y AUTOBUS</t>
  </si>
  <si>
    <t>PLAZA DE LA OLIVERA,1-4</t>
  </si>
  <si>
    <t>ALMASSERA</t>
  </si>
  <si>
    <t>TRANSPORTE SOLO PARA PERSONAL DESDE UNOS PUNTOS DE ENCUENTRO; NO ME IMPORTARIA VENIR EN MI VEHICULO SI EL PARKING FUESE MAS ECONOMICO.</t>
  </si>
  <si>
    <t>TENGO QUE DEJAR A MIS HIJOS EN EL COLEGIO, DESPUES ME VUELVO RAPIDO.</t>
  </si>
  <si>
    <t>TENGO QUE HACER TRANSBORDOS.</t>
  </si>
  <si>
    <t>C/VORA VIA,8</t>
  </si>
  <si>
    <t>5 (Rafaelbuñol)</t>
  </si>
  <si>
    <t>Passeig les Palmeres, 20-2</t>
  </si>
  <si>
    <t>Línea de metro necesaria accesible desde cualquier línea.</t>
  </si>
  <si>
    <t>La Pobla de Farnalls</t>
  </si>
  <si>
    <t>-Poner mas transporte publico.</t>
  </si>
  <si>
    <t>VIVO LEJOS.</t>
  </si>
  <si>
    <t>AVDA. DEL MAR,1</t>
  </si>
  <si>
    <t>POBLA DE FARNALS</t>
  </si>
  <si>
    <t>MENOS PARADAS POR LINEA. MAS FRECUENCIA DE PASO. MAS ECONOMICO.</t>
  </si>
  <si>
    <t>Ctra Barcelona, 4  2º  pta 8</t>
  </si>
  <si>
    <t>Parking para trabajadores, que no sean tan carísimos como ahora, y transporte público adecuado</t>
  </si>
  <si>
    <t>No tengo alternativa</t>
  </si>
  <si>
    <t>Vivo lejos</t>
  </si>
  <si>
    <t>Gilet</t>
  </si>
  <si>
    <t>No tener que pagar por aparcar</t>
  </si>
  <si>
    <t>C/ Pizano 12</t>
  </si>
  <si>
    <t>Con el alargamiento de la línea 1 de metro, procedente de Lliria</t>
  </si>
  <si>
    <t>Llíria</t>
  </si>
  <si>
    <t>No hay suficientes plazas de aparcamiento gratis.   El acceso al hospital debería ser mucho más ancho y en mejores condiciones.   Hay robos en los aparcamientos</t>
  </si>
  <si>
    <t>no hay horarios compatibles con el horario de entrada/salida</t>
  </si>
  <si>
    <t>C/MARC CORNELI NIGRI,5-13</t>
  </si>
  <si>
    <t>MEJORAR HORARIOS Y AUMENTAR FRECUENCIAS DE LINEA INTERURBANA (BUS LLIRIA-VALENCIA) EN HORAS PUNTA. AUMENTAR FRECUENCIA DE METRO HASTA LLIRIA (LINEA 1), Y PONER DOBLE VIA FERREA, ACTUALMENTE HAY SOLO UNA VIA.</t>
  </si>
  <si>
    <t>Casinos</t>
  </si>
  <si>
    <t>C/358,48 - LA CAÑADA -</t>
  </si>
  <si>
    <t>No sé montar en bicicleta</t>
  </si>
  <si>
    <t>C/ 201, nº:18</t>
  </si>
  <si>
    <t>Poniendo línea de metro.</t>
  </si>
  <si>
    <t>BARRANCO DE RUBI,127</t>
  </si>
  <si>
    <t>LA CAÑADA(PATERNA)</t>
  </si>
  <si>
    <t>C/ Jose Alegre Rubio, 52</t>
  </si>
  <si>
    <t>Poner un transporte directo desde zona antiguo hospital hasta Fe-bulevar sin paradas intermedias (tipo servicio directo bus Liria-Valencia o semidirecto Metro Liria-Valencia).</t>
  </si>
  <si>
    <t>Utilizo el coche como acompañante porque no hay aparcamiento, ni en el hospital ni en las cercanías.</t>
  </si>
  <si>
    <t>Utilizo el coche como acompañante por problemas con el APARCAMIENTO o sea por falta de ello.</t>
  </si>
  <si>
    <t>C/CALLAO.8</t>
  </si>
  <si>
    <t>Tengo 40 km de camino</t>
  </si>
  <si>
    <t>Charco Negro, 57</t>
  </si>
  <si>
    <t>San Antonio Benajéber</t>
  </si>
  <si>
    <t>Viniendo menos turnos a trabajar Un turno de 12 horas nos ayudaría a todos a tener menos problemas con el transporte</t>
  </si>
  <si>
    <t>C/VIXIDELL,5</t>
  </si>
  <si>
    <t>C/ Garrofer, 10</t>
  </si>
  <si>
    <t>Pobla de Vallbona</t>
  </si>
  <si>
    <t>Prolongar la línea de metro 1 que va desde Llíria hasta la Nueva Fe, como en un principio se había prometido. No vale el bus orbital, porque de esa manera se tarda entre 1 hora y hora y media, tanto para ir, y la vuelta mucho peor. Considero que má de 45 minutos para desplazarse al lugar de trabajo es una mala calidad de vida.</t>
  </si>
  <si>
    <t>C/ Alta, nº:8, URB. LA SIMA</t>
  </si>
  <si>
    <t>Ampliando urgentemente la línea de metro Líria-Nuevo Hospital La Fe, que actualmente sólo llega hasta Patraix. Estaría dispuesta a pagar una cuota por transporte exclusivo del hospital aunque considero que debería ser gratuito para los trabajadores, sobre todo después de la última regularización de nuestras nóminas. (Comentario sobre turno de trabajo escrito en encuesta: 12 horas día y 12 hores noche)</t>
  </si>
  <si>
    <t>C/ Almoraima, 18-A</t>
  </si>
  <si>
    <t>Con más transporte público y más accesible, sobretodo para los que nos tenemos que despplazar desde fuera de la ciudad de Valencia.</t>
  </si>
  <si>
    <t>C/CENERALIFE,16</t>
  </si>
  <si>
    <t>POBLA VALLBONA</t>
  </si>
  <si>
    <t>C/del parque,4-10</t>
  </si>
  <si>
    <t>C/SAN FERNANDO,2</t>
  </si>
  <si>
    <t>No se ir en bici.</t>
  </si>
  <si>
    <t>urb.entrenaranjos,105-9</t>
  </si>
  <si>
    <t>RIBARROJA</t>
  </si>
  <si>
    <t>Transporte publico mas frecuente, mejores lineas mas logicas, mas baratas.</t>
  </si>
  <si>
    <t>C/ SAN JUAN DE LA RIBERA,12 -urb.Montealcebo-</t>
  </si>
  <si>
    <t>Monserrat</t>
  </si>
  <si>
    <t>A la hora de salida del trabajo debería haber más servicio de autobuses</t>
  </si>
  <si>
    <t>C/Mayor,26-5</t>
  </si>
  <si>
    <t>Montroy</t>
  </si>
  <si>
    <t>Plaza Grecia, 2  pta 1</t>
  </si>
  <si>
    <t>Que hubiesen más plazas libres para el personal en el recinto hospitalario, ya que las de fuera son inseguras. Que se ampliese el bono de ciudad a los pueblos de la ronda metropolitana.</t>
  </si>
  <si>
    <t>EN EL DESCAMPADO</t>
  </si>
  <si>
    <t>VIVO EN PAIPORTA</t>
  </si>
  <si>
    <t>C/COLON,39</t>
  </si>
  <si>
    <t>METRO NUEVO DESDE PAIPORTA O HACIENDO TRANSBORDO SIN PAGAR BILLETE NUEVO.</t>
  </si>
  <si>
    <t>C/ALBUFERA,8</t>
  </si>
  <si>
    <t>VOLUNTARIO A.E.C.C. ; AUTOBUS LANZADERA, CAMPANAR-BULEVARD SUD; METRO A BULEVARD SUD.</t>
  </si>
  <si>
    <t>Muy escasa frecuencia de paso de Metrorbital / Mal enlace entre metro y Metrorbital.</t>
  </si>
  <si>
    <t>No hay zona reservada, cerrada y con vigilancia para dejar las bicicletas.</t>
  </si>
  <si>
    <t>C/Vent de Mestral , 5</t>
  </si>
  <si>
    <t>Aumentando la frecuencia del transporte público y una mejor sincronización con la línea de metro / Se podría hacer un aparcamiento vigilado  o cerrado exclusivo para trabajadores para las bicicletas propias. Si fuera así yo vendría en bici!!.</t>
  </si>
  <si>
    <t>Problemas movilidad</t>
  </si>
  <si>
    <t>Alqueria Rulla, 2</t>
  </si>
  <si>
    <t>Aumentando las líneas del autobés metrorbital. Que pasen con más frecuencia.</t>
  </si>
  <si>
    <t>Mercado Milagrosa, 7-3-7</t>
  </si>
  <si>
    <t>Aumentando la frecuencia de los horarios de autobuses junto con los horarios de metro: dirección a Villanueva de Castellón.</t>
  </si>
  <si>
    <t>VIVO EN UN PUEBLO A 20km</t>
  </si>
  <si>
    <t>SE PODRIA MEJORAR EL TRANSPORTE PARA TRABAJADORES DEL HOSPITAL LA FE QUE VIVEN EN LOS PUEBLOS DE L'HORTA SUD OFRECIENDO UN SERVICIO DE MINIBUS CADA 20min QUE PARTIERA DE LA ESTACION DE METRO "VALENCIA SUD" HACIA EL HOSPITAL Y VICEVERSA.</t>
  </si>
  <si>
    <t>Alginet</t>
  </si>
  <si>
    <t>C/ Carlet, nº:7</t>
  </si>
  <si>
    <t>L'Alcúdia</t>
  </si>
  <si>
    <t>Mejorar mucho el aparcamiento para los trabajadores exclusivamente. En tema económico y de horarios que sea un horario fijo, no pagar por horas de estancia para los trabajadores eso es un timo.</t>
  </si>
  <si>
    <t>ST. LLOREUS,12-3</t>
  </si>
  <si>
    <t>ALBERIC</t>
  </si>
  <si>
    <t>PARADA DE METRO DE LA LINEA DE CASTELLON-VALENCIA, EN COCHE ME GASTO 250€ PARA VENIR A TRBAJAR+APARCAMIENTO.</t>
  </si>
  <si>
    <t>C-2</t>
  </si>
  <si>
    <t>Vivo a 50 km</t>
  </si>
  <si>
    <t>C/Salvada Pons, 11</t>
  </si>
  <si>
    <t>Villanueva de Castellón</t>
  </si>
  <si>
    <t>Mayor frecuencia de bus y renfe cercanías, sobre todo a la hora de entrar y de salir (el sábado esperé 25 min. al 64).</t>
  </si>
  <si>
    <t>Vivo a 50km y sale más caro</t>
  </si>
  <si>
    <t>C/ Salvador Pons, nº:11</t>
  </si>
  <si>
    <t>Villanova de Castelló</t>
  </si>
  <si>
    <t>El metrorbital: En vez de pasar cada 15 m que, pasara desde las 07:15 hasta las 08:10 cada 6 minutos. Y desde las 14:30 hasta las 15:25 también cada 6 minutos, incluyendo SÁBADOS y DOMINGOS. El horario de tarde también se agradecería que pasaran más seguidos sobretodo en invierno. Con respecto a la parada en Safranar del metrorbital, se podría poner una marquesina con asientos.</t>
  </si>
  <si>
    <t>C/Zaragoza, 1A</t>
  </si>
  <si>
    <t>Valencia, 159</t>
  </si>
  <si>
    <t>C/ Diamante, 139-7</t>
  </si>
  <si>
    <t>SE LO LLEVO EL CONDUCTOR</t>
  </si>
  <si>
    <t>C/ANTONIO MACHADO,29</t>
  </si>
  <si>
    <t>C/CHIVA,136</t>
  </si>
  <si>
    <t>CHESTE</t>
  </si>
  <si>
    <t>La Garrofera, 168-3</t>
  </si>
  <si>
    <t>Turís</t>
  </si>
  <si>
    <t>Para mí, personalmente, es complicado por la lejanía de mi domicilio, pero considero que es un robo tener un parking privado y diferenciando 3 veces en su precio por antigüedad del personal, es una discriminación total. Para mí facilitarme el aparcamiento, NO ZONA AZUL y precios asequibles. Sería más lógico pagar menos si vives más lejos no si eres más viejo</t>
  </si>
  <si>
    <t>CIUTAT DE PAMPLONA,5-PISO 3</t>
  </si>
  <si>
    <t>SUECA</t>
  </si>
  <si>
    <t>CON MÁS TRANSPORTE PÚBLICO: BUS, TRENES, METRO, ETC…</t>
  </si>
  <si>
    <t>Gandía-Valencia Nord</t>
  </si>
  <si>
    <t>Unir la estación del norte con líneas de metro, son más rápidas</t>
  </si>
  <si>
    <t>C/ Del Port, 47</t>
  </si>
  <si>
    <t>Podría utilizar transporte público si se hiciera un apeadero próximo a la Fe, de esta forma podría venir a trabajar en tren desde Silla / También se perdería menos tiempo si hubiese más plazas de parking para los trabajadores del Hospital, por lo que me cuesta igual o más tiempo encontrar aparcamiento que venir desde casa al trabajo.</t>
  </si>
  <si>
    <t>Que pase al menos un autobús del Área Metropolitana (AUVACA)*      *Catarroja, Albal, Massanassa, Alfafar, Benetússer...</t>
  </si>
  <si>
    <t>C/MONTESA,74-1</t>
  </si>
  <si>
    <t>NUEVA LÍNEA DE METRO DE C/XATIVA A LA NUEVA FÉ.</t>
  </si>
  <si>
    <t>María Benlliure, 18</t>
  </si>
  <si>
    <t>Catarroja</t>
  </si>
  <si>
    <t>Desde Catarroja se podría mejorar la Renfe con un tren directo y horarios adecuados / Poner un apeadero más cerca del hospital / Hacer un carril-bici / Línea de autobús Catarroja-Valencia que pase por la Nueva Fe.</t>
  </si>
  <si>
    <t>Av. Rey Jaime I, 2</t>
  </si>
  <si>
    <t>Por horarios</t>
  </si>
  <si>
    <t>Albal 23</t>
  </si>
  <si>
    <t>C/ Calvario, 13</t>
  </si>
  <si>
    <t>no hay carril bici y es peligroso</t>
  </si>
  <si>
    <t>Avda. Generalitat Valenciana,16-7</t>
  </si>
  <si>
    <t>MINUSVALIDO SI HAY!!!</t>
  </si>
  <si>
    <t>SOY MINUSVALIDO</t>
  </si>
  <si>
    <t>RONDA ESTE</t>
  </si>
  <si>
    <t>METRO, AUTOBUSES PUBLICOS QUE TENGAN BUENA COMBINACION CON LOS PUEBLOS CERCANOS, TRENES DE CERCANIAS CON PARADAS EN PUERTAS DE URGENCIAS COMO EL DE CASTELLON, AUTOBUSES PRIVADOS COMO TIENE LA FORD U OTRAS EMPRESAS.</t>
  </si>
  <si>
    <t>C/JOAN GINER,7</t>
  </si>
  <si>
    <t>MAS PLAZAS DE APARCAMIENTO.</t>
  </si>
  <si>
    <t>C/GERMANIAS,</t>
  </si>
  <si>
    <t>ROBAN LAS BICIS</t>
  </si>
  <si>
    <t>C/JOSE CODOÑER,38</t>
  </si>
  <si>
    <t>MASSANASSA</t>
  </si>
  <si>
    <t>PONIENDO PLAZAS DE PARKING A PRECIO NO ESCULATIVO COMO ES EL CASO AHORA (90€) ES UN ROBO; HABILITANDO RED DE TRANSPORTE PUBLICO EFICIENTE, QUE FACILITE SU UTILIZACION Y PODER ASI AHORRAR TIEMPO EN LOS DESPLAZAMIENTOS.</t>
  </si>
  <si>
    <t>C/Peris y Valero, 4</t>
  </si>
  <si>
    <t>El transporte público debería ser más fluido y el transporte existente de la zona de l'Horta Sud debería ser mucho más directo. Gracias.</t>
  </si>
  <si>
    <t>Albal</t>
  </si>
  <si>
    <t>Mercat, 2</t>
  </si>
  <si>
    <t>Teniendo mejor transporte</t>
  </si>
  <si>
    <t>NO SIEMPRE DISPONGO DE COCHE</t>
  </si>
  <si>
    <t>C/LA PAZ</t>
  </si>
  <si>
    <t>NO HAY CONEXIÓN DE AUTOBUSES INTERURBANOS Y EMT.</t>
  </si>
  <si>
    <t>Calvario Viejo, 48</t>
  </si>
  <si>
    <t>Trenes de cercanias con bonos por viajes (no por mes), mas barato, y con luz en el camino, facil accesibilidad.</t>
  </si>
  <si>
    <t>General Canino 28</t>
  </si>
  <si>
    <t>Felipe Collado 13 bajo</t>
  </si>
  <si>
    <t>Por favor, el parking tendría que ser gratuito para los trabajadores y tener opción de poder meter el coche a los que no tenemos plaza de aparcamiento. Gracias</t>
  </si>
  <si>
    <t>C-6</t>
  </si>
  <si>
    <t>Es dificil aparcar sin coste (contamina)/ Tardo más tiempo en desplazarme</t>
  </si>
  <si>
    <t>Hay poco o ningún espacio en el tren para transportarla</t>
  </si>
  <si>
    <t>C/Diana, 1, 5, 8</t>
  </si>
  <si>
    <t>Ciudad: Hace falta hacer una línea de metro, libre de obstáculos circulatorios / Tren: mejora de los acceso de cara al invierno, hay poca luz y el camino queda un poco lejos del edificio del hospital / Coche: la 'rotonda' de acceso al hospital sí hace falta hacerla. Para entrar es un auténtico suplicio.</t>
  </si>
  <si>
    <t>Pl San Cristófol, 25</t>
  </si>
  <si>
    <t>Estación de la Fuente de San Luis más cerca de la Fe. Quitar los tornos de puertas y hacer una buena puerta de entrada y salida (son molestos y sólo tienen el sentido de salida). Más iluminación de la Fe hacia la estación. Más frecuencia de paso de trenes en las horas punta de entradas y salidas del trabajo en todos los turnos, incluidos sábados y domingos.</t>
  </si>
  <si>
    <t>Vallaeta 6</t>
  </si>
  <si>
    <t>Poniendo los días festivos el horario adecuado para el Hospital, puesto que no es compatible y haciendo una nueva estación de trenes con menos peligros, ya que ahora hay que cruzar por medio de las vías del tren y es peligroso</t>
  </si>
  <si>
    <t>Andrani, 14</t>
  </si>
  <si>
    <t>Renfe debería ajustar más los horarios especialmente el primer tren de la mañana debería adelantarlo 15 minutos.</t>
  </si>
  <si>
    <t>Renfe cercanías es un caos en agosto, reducen trenes y no son puntuales.</t>
  </si>
  <si>
    <t>c/AMAYOR</t>
  </si>
  <si>
    <t>C/ del sifó, 20</t>
  </si>
  <si>
    <t>Quartell</t>
  </si>
  <si>
    <t>Ampliar horarios tren cercanías en parada Fuente de San Luis junto al nuevo Hospital. Ajustar horarios trenes a horarios laborales.</t>
  </si>
  <si>
    <t>40km de distancia</t>
  </si>
  <si>
    <t>Transporte público barato y con buenos horarios.</t>
  </si>
  <si>
    <t>no hay trenes tan pronto donde vivo</t>
  </si>
  <si>
    <t>C/Isla Amboto,39</t>
  </si>
  <si>
    <t>No podria mejorarlo porque es cuestion de RENFE, que el primer tren pasa a las 06:20 y no me daria tiempo llegar a las 06:45 o antes.</t>
  </si>
  <si>
    <t>Porque vengo desde Puerto Sagunto</t>
  </si>
  <si>
    <t>Rey Sancho El Fuerte, 9</t>
  </si>
  <si>
    <t>Puerto Sagunto</t>
  </si>
  <si>
    <t>Que los horarios de tren de Castellón-Valencia (Ida/vuelta) coincida con los horarios de entrada/salida hospital, y que el acceso a la estación de Fuente de Sna Luis se mejore y coincida con el acceso peatonal para cruzar las vías, y que se ilumine lo suficiente (falta alumbrado)</t>
  </si>
  <si>
    <t>Vengo de Puerto de Sagunto</t>
  </si>
  <si>
    <t>Alcalá Galiano, 24</t>
  </si>
  <si>
    <t>Sugerencias: Acercar la estación a la puerta de Urgencias del hospital. Para coger el tren de vuelta a casa tenemos que salir 20 min antes para llegar a tiempo. Falta iluminación en el camino hacia el tren, están puestas las farolas pero no funcionan</t>
  </si>
  <si>
    <t>Tengo que recorrer unos 40 km</t>
  </si>
  <si>
    <t>115. Pto. Sagunto / Valencia</t>
  </si>
  <si>
    <t>Móbilis</t>
  </si>
  <si>
    <t>Mobilis</t>
  </si>
  <si>
    <t>C/ Vent Arbones, 15</t>
  </si>
  <si>
    <t>Pto Sagunto</t>
  </si>
  <si>
    <t>La Conselleria de Sanitat podría contratar un autobús uso exclusivo de los trabjadores del Hospital que uniera la Fe de Campanar con la nueva y con las mismas paradas o similares a las que hace la línea 64 de los urbanos y que saliera cada 10 minutos entre las 07:00 y las 09:00 de la mañana, entre las 17:00 y las 18:00 y entre las 22:00 y 22:30 para atender las entradas y salidas de todos los turnos de trabajo.</t>
  </si>
  <si>
    <t>Renfe: Mejora de estación, andén, ampliación de horarios y más civis. Bus: más líneas. Metro: "imprescindible".</t>
  </si>
  <si>
    <t>112</t>
  </si>
  <si>
    <t>PLAZA SAN JUAN DE RIBERA,6 ( PUERTO DE SAGUNTO )</t>
  </si>
  <si>
    <t>MEJORANDO EL ACCESO A LA ESTACION DE TREN Y CONSTRUYENDO UN PASO QUE NO SEA POR ENCIMA DE LAS VIAS COMO LO HACEMOS EN LA ACTUALIDAD.</t>
  </si>
  <si>
    <t>CTRA. BARCELONA,</t>
  </si>
  <si>
    <t>PUZOL</t>
  </si>
  <si>
    <t>AUMENTAR EL Nº DE PLAZAS DE APARCAMIENTO PUBLICO GRATUITO; EL PRECIO DE LAS PLAZAS DE PARKING BAJARLO Y LA ZAONA AZUL; MEJORAR LA COMUNICACIÓN ENTRE LA ZONA DE BLASCO IBAÑEZ Y LA DEL HOSPITAL.</t>
  </si>
  <si>
    <t>Avda. Novelista Blasco Ibáñez, 20</t>
  </si>
  <si>
    <t>Masalfasar</t>
  </si>
  <si>
    <t>Celador</t>
  </si>
  <si>
    <t>Teniendo con mayor frecuencia los trenes de renfe cercanias.  *¿Por qué en la categoría profesional no se incluyen los celadores?</t>
  </si>
  <si>
    <t>Salir de noche y bici = muy mal</t>
  </si>
  <si>
    <t>Alzira</t>
  </si>
  <si>
    <t>Mejorar alumbrado en calles próximas al hospital, para mejorar la seguridad cuando salimos de trabajar por las noches</t>
  </si>
  <si>
    <t>AVDA.LUIS SUÑER</t>
  </si>
  <si>
    <t>ALZIRA</t>
  </si>
  <si>
    <t>PARA ECONOMIZAR EL GASTO DEL TRANSPORTE: TIPO DE BONO PERO NO MENSUAL SINO BONOTREN DE 10 VIAJES. MÁS HORARIOS/FRECUENCIA DE TRENES VALENCIA NORTE-CASTELLÓN. MÁS FRECUENCIA AUTOBUS LÍNEA Nº64 EMT.</t>
  </si>
  <si>
    <t>PORQUE VIVO EN ALZIRA.</t>
  </si>
  <si>
    <t>C/CABO NOVAL,54-bajo</t>
  </si>
  <si>
    <t>PONIENDO MAS AUTOBUSES CON MAYOR MARGEN DE HORARIO Y EN EL CASO DE LAS PERSONAS QUE NO SEAMOS DE VALENCIA, MAS MARGEN HORARIO DE AUTOBUS Y DE TRENES, SOBRETODO NOCTURNOS. CON AUTOBUSES ESPECIALES PARA TRABAJADORES O TRANSPORTE PUBLICO PARA MAYOR COMODIDAD Y MENOS CONTAMINACION.</t>
  </si>
  <si>
    <t>Moixent</t>
  </si>
  <si>
    <t>Coche conductor/acompañante</t>
  </si>
  <si>
    <t>C/ Nou, 11 bis</t>
  </si>
  <si>
    <t>Canals</t>
  </si>
  <si>
    <t>Nou D'Octubre, 22</t>
  </si>
  <si>
    <t>Sería estupendo que pusieran una parada de tren en la línea C-2 cerca de la Fe, aunque tuviera que andar 6 ó 7 minutos.</t>
  </si>
  <si>
    <t>Plaza de la Constitució, 3-1</t>
  </si>
  <si>
    <t>Rafelguaraf</t>
  </si>
  <si>
    <t>Motivos médicos</t>
  </si>
  <si>
    <t>Ferran D'aragó, 104</t>
  </si>
  <si>
    <t>Algemesí</t>
  </si>
  <si>
    <t>XATIVA</t>
  </si>
  <si>
    <t>C/ DELS VERDEGUER,</t>
  </si>
  <si>
    <t>ALGEMESSI</t>
  </si>
  <si>
    <t>MAYOR FRECUENCIA DE PASO DEL TRANSPORTE PUBLICO ( TREN,BUS,ETC… ), SOBRE TODO EN FINES DE SEMANA, FESTIVOS Y VERANO.</t>
  </si>
  <si>
    <t>Polinya-Valencia</t>
  </si>
  <si>
    <t>Autobus</t>
  </si>
  <si>
    <t>València- Xàtiva</t>
  </si>
  <si>
    <t>Algemesí - Albalat</t>
  </si>
  <si>
    <t>C/ Cavallers, 41</t>
  </si>
  <si>
    <t>Albalat de la Ribera</t>
  </si>
  <si>
    <t>Con más líneas de bus que lleguen a renfe. Meor combinación de renfe entre líneas (Valencia - Castellón; Valencia - Xàtiva). Más líneas de autobús Polinyà - Valencia.</t>
  </si>
  <si>
    <t>Paseo Colon,27</t>
  </si>
  <si>
    <t>Polinya</t>
  </si>
  <si>
    <t>Pues que renfe llegara o tuviera parada para la Fe. Vendria bien para los usuarios y los trabajadores.</t>
  </si>
  <si>
    <t>Gandía-Valencia</t>
  </si>
  <si>
    <t>Valencia-Castellón</t>
  </si>
  <si>
    <t>Rei en Jaume 45</t>
  </si>
  <si>
    <t>Piles</t>
  </si>
  <si>
    <t>Adecuar la parada del tren Valencia-Castellón en Fuente San Luis, poner un paso adecuado para pasar la vía y un acceso más cercano para la entrada de la Fe a la estación.</t>
  </si>
  <si>
    <t>Clot de la Mota 50</t>
  </si>
  <si>
    <t>Grao de Gandía</t>
  </si>
  <si>
    <t>Mejorar la red de tte público existente: Aumentar frecuencias, aumentar servicios exclusivos y mejores precios/abonos. Mejorar la red de transportes directos de cercanías RENFE, es decir, servicios rápidos sin paradas entre ciudades grandes como Gandía, Alzira, etc. Que actualmente tardan una eternidad porque paran en todos los pueblos. Actualmente el transporte público es bastante más caro que el privado. Esto tiene que cambiar, sino no hay nada que hacer.</t>
  </si>
  <si>
    <t>Balmes, 82</t>
  </si>
  <si>
    <t>Carcaixent</t>
  </si>
  <si>
    <t>A la salida de las 22h, no se puede coger el último tren de cercanías que es a las 22:33h. Los autobuses deberían tener horarios acorde a las entradas y salidas del trabajo y con Renfe para que el tiempo de desplazamiento sea el menor posible</t>
  </si>
  <si>
    <t>Avda. Germanies, 19-5</t>
  </si>
  <si>
    <t>Cracaixent</t>
  </si>
  <si>
    <t>Más paso de trenes.</t>
  </si>
  <si>
    <t>La Barca, 44-1-3</t>
  </si>
  <si>
    <t>Tavernes Vall.</t>
  </si>
  <si>
    <t>Adjudicar el trabajo a cada persona en su pueblo más cercano.</t>
  </si>
  <si>
    <t>Renfe</t>
  </si>
  <si>
    <t>C/ Emilio Llopis,nº: 11</t>
  </si>
  <si>
    <t>c-2</t>
  </si>
  <si>
    <t>sencillo</t>
  </si>
  <si>
    <t>Xativa</t>
  </si>
  <si>
    <t>SON 80 KM DE VIAJE</t>
  </si>
  <si>
    <t>C/AUSIAS MARCH,32</t>
  </si>
  <si>
    <t>L'OLLERIA</t>
  </si>
  <si>
    <t>LÍNEAS DE AUTOBUSES DIRECTAS DESDE L'OLLERIA.</t>
  </si>
  <si>
    <t>C/Corona de Aragón, 6, 3</t>
  </si>
  <si>
    <t>Más aparcamiento para aparcar el coche, me cuesta mucho aparcar.</t>
  </si>
  <si>
    <t>Descampado!!</t>
  </si>
  <si>
    <t>Resido en Torrent</t>
  </si>
  <si>
    <t>Creando más plazas de parking en el hospital para trabajadores a precio razonable</t>
  </si>
  <si>
    <t>Torrente</t>
  </si>
  <si>
    <t>Mejores cafeterías para personal, colas inmensas. Aparcamiento gratuito. Entrada al hospital muy estrecha. Robos, más seguridad. La parte que corresponde a ayuntamiento no tiene luz. Más higiene con papeleras que no existen.</t>
  </si>
  <si>
    <t>Pero</t>
  </si>
  <si>
    <t>VIVO EN TORRENT</t>
  </si>
  <si>
    <t>AVDA. BARCELONA 92,1</t>
  </si>
  <si>
    <t>PLAZA AMERICA,</t>
  </si>
  <si>
    <t>DEBERIA LLEGAR A LA NUEVA FE, EL TRANVIA O EL METRO.</t>
  </si>
  <si>
    <t>AVDA. AL VEDAT,89-12</t>
  </si>
  <si>
    <t>NO UTILIZO TRANSPORTE PUBLICO PORQUE TENGO QUE PERDER MAS TIEMPO, PUES HAY QUE CUADRAR DOS HORARIOS DE TRENES, TENIENDO QUE LEVANTARME MAS TEMPRANO.</t>
  </si>
  <si>
    <t>C/ Padre Vicente Cabanes 11, 13</t>
  </si>
  <si>
    <t>Mayor frecuencia de paso en las horas punta del Metrorbital</t>
  </si>
  <si>
    <t>C/ Masia del Juez</t>
  </si>
  <si>
    <t>Más transporte público, que hubiera parada de metro o que el parking fuera gratis para los trabajadores. Ya que una hora para ir a trabajar es una barbaridad y más cuando sales a las 22 horas de la noche y llegas a casa sobre las 23 horas</t>
  </si>
  <si>
    <t>Av al Vedat 204, bajo</t>
  </si>
  <si>
    <t>Si pusieran metro llegaría antes o autobuses con mejores horarios. Vivo en Torrent, utilizo mi coche para desplazarme hasta la estación del metro, luego bajo en Safranar para coger el metrorbital o en Joaquin Sorolla para coger el 64. Todo esto me lleva casi de 45 a 60 minutos llegar y volver del trabajo.</t>
  </si>
  <si>
    <t>A/B</t>
  </si>
  <si>
    <t>A</t>
  </si>
  <si>
    <t>C/VIRGEN PURIFICACIÓN</t>
  </si>
  <si>
    <t>SI PUDIESE IR SOLO EN UN MEDIO DE TRANSPORTE PÚBLICO POR NO TENER QUE USAR DOS. POR LO MENOS QUE A LAS HORAS PUNTA HAYA MÁS FLUIDEZ.</t>
  </si>
  <si>
    <t>C/Valencia,67-8</t>
  </si>
  <si>
    <t>-No estaria mal que pusieran un transporte para los trabajadores, por lo menos en Valencia capital y nos ahorrariamos un autobus, ya que, los que vivimos lejos tenemos que coger 2 autobusesy tardamos  mas tiempo.</t>
  </si>
  <si>
    <t>C/CAMI REAL,8-15</t>
  </si>
  <si>
    <t>NO TENER QUE REALIZAR TRANSBORDO, HABILITAR UN TRANSPORTE QUE REALICE EL RECORRIDO DESDE LA LOCALIDAD DE TORRENT HASTA LA UBICACIÓN DE LA NUEVA FE.</t>
  </si>
  <si>
    <t>NO SE IR EN BICICLETA.</t>
  </si>
  <si>
    <t>C/TIRANT LO BLANC,25-1</t>
  </si>
  <si>
    <t>VOLUNTARIO A.E.C.C. ; PARADA DE METRO DIRECTO A LA FE; EXCESIVAMENTE LARGO EN TIEMPO.</t>
  </si>
  <si>
    <t>C/ Trafalgar, 4</t>
  </si>
  <si>
    <t>No cobrar el aparcamiento</t>
  </si>
  <si>
    <t>C/ Buenos Aires, 8, El Vedat</t>
  </si>
  <si>
    <t>Línea de metro adecuada y accesible.</t>
  </si>
  <si>
    <t>C/ Palleter, 32-8</t>
  </si>
  <si>
    <t>Benetússer</t>
  </si>
  <si>
    <t>En Alfafar no hay Valenbisi</t>
  </si>
  <si>
    <t>Alfafar</t>
  </si>
  <si>
    <t>Avda. Mediterráneo, 36  pta 11</t>
  </si>
  <si>
    <t>Imprescindible pase algún autobús de AUVACA (zona de Catarroja, Alfafar, Benetúser) con parada en</t>
  </si>
  <si>
    <t>Todos los autobuses de AUVACA que van a Albal, Catarroja, Alfafar, Benetusser, Masanassa, La Torre para en la Cruz Cubierta pero ninguno gira hacia el hospital en el bulevar, ni a la inversa. Agradecería que pusieran este servicio que a tantas personas podría beneficiar. Gracias</t>
  </si>
  <si>
    <t>C/ La Murta, 4-15</t>
  </si>
  <si>
    <t>C/MARQUES DEL TURIA,86</t>
  </si>
  <si>
    <t>BENETUSSER</t>
  </si>
  <si>
    <t>LA GENTE QUE VENIMOS DE BENETUSSER PRECISAMOS 2 AUTOBUSES, UN TRANSPORTE PARA TRABAJADORES QUE VENGA DE ESA ZONA, MAS BARATO.</t>
  </si>
  <si>
    <t>C/MORELLA,15-DUP.</t>
  </si>
  <si>
    <t>SEDAVI</t>
  </si>
  <si>
    <t>PARKING GRATUITO PARA LOS TRABAJADORES O EN SU DEFECTO, TARIFA MUY REDUCIDA. ES UNA VERGÜENZA QUE SOLO SE HAYAN ADJUDICADO 500 PLAZAS.</t>
  </si>
  <si>
    <t>C/ Lepanto 11 izq, 12</t>
  </si>
  <si>
    <t>Mejorar horarios del metrorbital y más frecuencia de paso, sobretodo en horas punta pues o tenemos que salir muy pronto o llegamos tarde y sobretodo fines de semana que no hay buen servicio. Siempre tenemos que ir corriendo y luego la situación de la parada hacia Valencia. Es una vergüenza de medio de transporte</t>
  </si>
  <si>
    <t>Plaza Principe de Asturias 14, 26</t>
  </si>
  <si>
    <t>Poniendo una línea de autobús</t>
  </si>
  <si>
    <t>OTRO</t>
  </si>
  <si>
    <t>-CARRIL BICI INDEPENDIENTE Y CONTINUO QUE CONECTE CUALQUIER PUNTO DE VALENCIA CON LA NUEVA FE, -MÁS LÍNEAS DE AUTOBUSESQUE DN SERVICIO A TODAS LAS ZONAS DE VALENCIA ( LA NUEVA FE ES UN HOSPITAL DE REFERENCIA ) Y CON MAYOR FRECUENCIA DE PASO, -¡¡¡METRO!!!</t>
  </si>
  <si>
    <t>C/del Cid,4</t>
  </si>
  <si>
    <t>Milslata</t>
  </si>
  <si>
    <t>C/PADRE SANTONJA</t>
  </si>
  <si>
    <t>METRO EN LA PUERTA DEL HOSPITAL.</t>
  </si>
  <si>
    <t>AMPLIAR LAS PLAZAS DE PARKING PRIVADO PARA EL PERSONAL A PRECIO ASEQUIBLE YA QUE SE QUEDAN MUCHAS PLAZAS LIBRES DIARIAMENTE. AUMENTAR LA FRECUENCIA DE PASO DE LOS AUTOBUSES,(EN AGOSTO, EL BUS ORBITAL PASABA CADA 30min).</t>
  </si>
  <si>
    <t>C/PADRE SANTONJA,16</t>
  </si>
  <si>
    <t>AMPLIANDO LAS COMBINACIONES CON LINEA DE METRO, "PARADA NUEVA FE".</t>
  </si>
  <si>
    <t>Más unidades de Metrorbital en horas punta/ Plazas de parking más baratas / línea de metro.</t>
  </si>
  <si>
    <t>Aumentar la frecuencia de paso del Metrorbital, un bus cada 15 minutos es MUCHO tiempo.</t>
  </si>
  <si>
    <t>L3</t>
  </si>
  <si>
    <t>No sé ir en bici. Mi edad no me lo permite</t>
  </si>
  <si>
    <t>El Sacy, 21</t>
  </si>
  <si>
    <t>Poner más líneas de autobus, poner línea de metro. Los trabajadores podíamos tener una línea de autobús propia desde diferentes poblaciones que se acoplaran a los horarios del hospital.</t>
  </si>
  <si>
    <t>-El autobus Metrorbital podia pasar en horario de salida y entrada mas seguidos, sin tanto espacio de tiempo.</t>
  </si>
  <si>
    <t>C/LEPANTO,11-Izq-12</t>
  </si>
  <si>
    <t>MEJORAR HORARIOS ENTRADA Y SALIDA; ES UNA VERGÜENZA EN TRANSPORTE PUBLICO PARA LOS TRABAJADORES.</t>
  </si>
  <si>
    <t>C/BLASCO IBAÑEZ,94-2º-6</t>
  </si>
  <si>
    <t>o Metrorbital</t>
  </si>
  <si>
    <t>60</t>
  </si>
  <si>
    <t>Gasolina muy cara</t>
  </si>
  <si>
    <t>Avenida Villalba de Lugo, 4, 18</t>
  </si>
  <si>
    <t>Quart</t>
  </si>
  <si>
    <t>Cojo dos medios de transporte a la ida y a la vuelta. A la salida del trabajo el Metrorbital siempre lo perdemos ya que no coincide con las horas de salir del trabajo y además, la parada me pilla lejos porque yo trabajo en una punta del hospital y los autobuses pasan por la otra parte del Hospital.</t>
  </si>
  <si>
    <t>Quart de Poblet</t>
  </si>
  <si>
    <t>Que pongan más horarios de Metrorbital, porque las esperas son muy largas</t>
  </si>
  <si>
    <t>5</t>
  </si>
  <si>
    <t>Metrobús</t>
  </si>
  <si>
    <t>Metrobus</t>
  </si>
  <si>
    <t>Rossinyol, 11</t>
  </si>
  <si>
    <t>Podría haber un autobús que pasara por los pueblos de alrededor de Valencia, porque no siempre coincide el metro con los horarios de Valencia, sobre todo domingos y festivos</t>
  </si>
  <si>
    <t>L-3</t>
  </si>
  <si>
    <t>Los garajes son para unos pocos</t>
  </si>
  <si>
    <t>-El metrorbital viene cuando quiere, no tiene un horario estipulado, tarda mucho de un autobus a otro. -Los fines de semana no hay casi servicio, no tenemos techo para resguardarnos del sol y la lluvia. -Los horarios son pesimos, mas de tres cuartos de hora en la parada.</t>
  </si>
  <si>
    <t>C/ nocedal, 3</t>
  </si>
  <si>
    <t>Poner autobuses para trabajadores que recogieran al personal en sus municipios</t>
  </si>
  <si>
    <t>Por las mañanas en la calle; tardes, noches y festivos parking</t>
  </si>
  <si>
    <t>C/ Pintor Goya, nº:3, bajo</t>
  </si>
  <si>
    <t>Mi problema no está en el transporte ya que conduzco y vengo en vehículo propio, está en el aparcamiento por las mañanas, porque como especifico en la pregunta 3 del bloque 1, festivos, tardes y noches, lo puedo aparcar en el parking subterráneo abonado.</t>
  </si>
  <si>
    <t>C/RAFAEL ATTARD,16</t>
  </si>
  <si>
    <t>MEJORANDO LA FRECUENCIA DE PASO DEL METRORBITAL.</t>
  </si>
  <si>
    <t>Músico José Roca, 2, 4B</t>
  </si>
  <si>
    <t>Horarios más amplios para el personal.</t>
  </si>
  <si>
    <t>Camí Nou, 86</t>
  </si>
  <si>
    <t>Poner más pasos de cebra en la Avda. Malilla. Solo cuenta con uno y la gente cruza sin paso de cebra al estar a mucha distancia de la que aparca</t>
  </si>
  <si>
    <t>Av. del camí Nou, 189-3</t>
  </si>
  <si>
    <t>La llegada del metro, meoría en los transportes (autobús) sobretodo en el tiempo de espera de uno a otro. Más sitios de aparcamiento dentro del Hospital para el personal del Hospital.</t>
  </si>
  <si>
    <t>Av. Arte Mayor de la Seda, 78</t>
  </si>
  <si>
    <t>Pasos de cebra en la Calle Malilla insuficientes. Sólo hay 1. Hay que andar mucho para cruzar por él. Un día atropellaron a alguién. Más de 10 minutos andando</t>
  </si>
  <si>
    <t>CON TRANSPORTE GRATUITO PARA EL PERSONAL, COMO EN LA FORD.</t>
  </si>
  <si>
    <t>Pza. Cortes Valencianas, 9</t>
  </si>
  <si>
    <t>Aldaya</t>
  </si>
  <si>
    <t>C/ Xiva, 11</t>
  </si>
  <si>
    <t>Aldaia</t>
  </si>
  <si>
    <t>Más número de bus. Llegada del metro. Parada del bus en puerta urgencias. Parada de taxi en puerta urgencias.</t>
  </si>
  <si>
    <t>Necesito coger 2 autobuses, tardo mucho tiempo y sale caro.</t>
  </si>
  <si>
    <t>Un transporte exclusivo para el personal sanitario. Un semáforo MÁS para cruzar la carretera, para no perder tanto tiempo con un único semáforo en toda la Fe.</t>
  </si>
  <si>
    <t>Autovía y vivo en Aldaia</t>
  </si>
  <si>
    <t>C/ Virgen del Remedio, 11º-2ª</t>
  </si>
  <si>
    <t>Hacer una parada de metro ya que la más próxima queda distante y es la del hospital Peset. Compartir coche. Poner un transporte exclusivo para trabajadores de este hospital, como hace la empresa "Ford".</t>
  </si>
  <si>
    <t>C/SANTA RITA,13-6</t>
  </si>
  <si>
    <t>ALDAIA</t>
  </si>
  <si>
    <t>C/ Balmes, 36 bajo 2</t>
  </si>
  <si>
    <t>Alacuás</t>
  </si>
  <si>
    <t>Transporte de autobuses que pasen por los pueblos y recojan a las personas hasta el hospital aunque tenga que pasar por pueblos de alrededor.</t>
  </si>
  <si>
    <t>C/XIRIVELLA,5</t>
  </si>
  <si>
    <t>NO TENGO PROBLEMA EB TRANSPORTE EN COCHE PROPIO, MIENTRAS NO HAYA PROBLEMA DE APARCAMIENTO O ZONA AZUL DE  APARCAMIENTO QUE DIFICULTA MUCHISIMO PODER APARACAR EN PARKING.</t>
  </si>
  <si>
    <t>Fernan Bus</t>
  </si>
  <si>
    <t>C/San Rafael,5-4</t>
  </si>
  <si>
    <t>Alacuas</t>
  </si>
  <si>
    <t>-Si el transporte publico pasara mas rapido. Pues aunque he puesto 60min, tengo que salir de casa a las 06.30h de la mañana para poder enlazar los dos autobuses. Eso durante la semana, que los fines de semana que trabajamos mejor ni los cuento.</t>
  </si>
  <si>
    <t>Vivo en un pueblo</t>
  </si>
  <si>
    <t>Avenida 1º de Mayo, 62</t>
  </si>
  <si>
    <t>Me parece muy positivo un autobús para trabajadores del hospital, tanto por su número como por la puntualidad a la hora de llegar al puesto de trabajo.</t>
  </si>
  <si>
    <t>Mala combinación-trasbordo.</t>
  </si>
  <si>
    <t>Arquitecto Cortino</t>
  </si>
  <si>
    <t>Mayor número de madios de transporte y mayor frecuencia de paso / Horarios adecuados a los turnos de trabajo</t>
  </si>
  <si>
    <t>Savina, 8</t>
  </si>
  <si>
    <t>Poniendo más plazas de aparcamiento para el personal, aunque sea eventual o evitando que la grúa se lleve el coche en los sitios donde no molesta.</t>
  </si>
  <si>
    <t>Avda. Blasco Ibáñez, 74-2</t>
  </si>
  <si>
    <t>Donde se puede</t>
  </si>
  <si>
    <t>C/ Cristo de la Fe, nº: 3. Puerta izquierda</t>
  </si>
  <si>
    <t>Poniendo más combinación. Loq ue sí me gustaría ya de paso, es el tema del pàrquing debiera ser gratis, para el personal, demasiadas plazas de pàrquing sin usar, por el dineral. Ya que vamos a trabajar y no vamos por placer. Espero que lean mi opinión y la sugerencia. Gracias</t>
  </si>
  <si>
    <t>El mayor problema -&gt; El aparcamiento. En el caso del aparcamiento exterior (abonados) es vergonzoso que no hayan cubiertas, y además sepamos que hay muchas plazas vacías en los subterráneos.</t>
  </si>
  <si>
    <t>C/Silla</t>
  </si>
  <si>
    <t>C/GINIESTA,1-17 (VALTERNA)</t>
  </si>
  <si>
    <t>DEBERIA LLEGAR EL TRANVIA O EL METRO PARA TENER MAS CONEXIÓN CON VALENCIA Y LOS PUEBLOS CERCANOS.</t>
  </si>
  <si>
    <t>c/El Puig, 10, 8C</t>
  </si>
  <si>
    <t>Paterna (Mas del Rosari)</t>
  </si>
  <si>
    <t>Un medio de transporte exclusivo para trabajadores o ampliar el servicio del transporte existente los sábados y festivos, porque o llegas 45 min antes o 7 min antes de la hora de empezar mi turno (lo que me viene muy justo).</t>
  </si>
  <si>
    <t>C/Ramón y Cajal</t>
  </si>
  <si>
    <t>Vivo en otro municipio Paterna.</t>
  </si>
  <si>
    <t>Les Ones, 5</t>
  </si>
  <si>
    <t>El metrorbital que pase con más frecuencia. Línea de metro.Más líneas de bus.</t>
  </si>
  <si>
    <t>C/LLEDONERS,9</t>
  </si>
  <si>
    <t>-Mejores autobuses y con mas fecuente y nºde lineas o trayectos. -Metro: es mas rapido que el autobus. -Trenes de cercanias conectadas con el metro. -Trenes de cercanias con parada en Fuente de San Luis. -Mejorar dicha solucion(apeadero) y conectarla con la Fe con un paseo digno. -Seguir mejorando y ampliando el Carril bici.</t>
  </si>
  <si>
    <t>C/SERRA L'OMBRIA,</t>
  </si>
  <si>
    <t>ALMENARA,1-6</t>
  </si>
  <si>
    <t>CARRIL BICI, METRO DESDE FERIA MUESTRAS AL HOSPITAL.</t>
  </si>
  <si>
    <t>C/CASINOS,6 -TERRAMELAR-</t>
  </si>
  <si>
    <t>62</t>
  </si>
  <si>
    <t>Bono trasbordo</t>
  </si>
  <si>
    <t>C/ Almenara, 3</t>
  </si>
  <si>
    <t>En festivos y domingos en horas punta de entrada de 7 a 9 más o menos, más servicio</t>
  </si>
  <si>
    <t>C/ALZIRA,8-3-B</t>
  </si>
  <si>
    <t>HABER SI PONÉIS LUZ EN LA CALLE NO SE VE NI TORTA</t>
  </si>
  <si>
    <t>Formentera 14,6</t>
  </si>
  <si>
    <t>Que llegue el metro hasta la nueva Fe, en concreto la linea que yo cojo, la de Villanueva de Castellon. Que pase con más frecuencia puesto que pasa por Alginet cada 45 minutos con lo que tengo que salir de mi casa a las 13:00 para llegar al trabajo a las 14:45.</t>
  </si>
  <si>
    <t>Estoy pensando en cambiar de piso. Desde Manises no hay forma humana de llegar en transporte público en menos de hora y media. Y del fin de semana ni hablamos</t>
  </si>
  <si>
    <t>Solución antigua Fe. Tiempo de llegar 5 minutos andando. Poblado a tope. Como mi caso muchos.</t>
  </si>
  <si>
    <t>AVDA.CORTES VALENCIANAS</t>
  </si>
  <si>
    <t>PASOS DE CEBRA Y SEMÁFOROS COINCIDENTES CON LAS ESCALERAS DE ACCESO AL HOSPITAL Y SENDEROS EN LOS JARDINES PARA NO PISARLOS.</t>
  </si>
  <si>
    <t>trasbordo+Autobús</t>
  </si>
  <si>
    <t>No vivo en Valencia</t>
  </si>
  <si>
    <t>Acera del hospital</t>
  </si>
  <si>
    <t>Porque las roban</t>
  </si>
  <si>
    <t>Avenida Peris y Valero</t>
  </si>
  <si>
    <t>Poner metro para llegar.</t>
  </si>
  <si>
    <t>Poniendo transporte propio de la empresa gratuito para los trabajadores</t>
  </si>
  <si>
    <t>Aparcamiento gratis y accesible</t>
  </si>
  <si>
    <t>Más plazas de aparcamiento GRATUITAS</t>
  </si>
  <si>
    <t>A esa hora no hay bus (05:00)</t>
  </si>
  <si>
    <t>No hay bus</t>
  </si>
  <si>
    <t>C/ Mirasol, 15</t>
  </si>
  <si>
    <t>Que le primer autobús empiece antes y el último acabe después así como un intervalo de más o menos 5 minutos entre un bus y el siguiente.</t>
  </si>
  <si>
    <t>En mi caso vendría en trasnporte público si el servicio fuera adecuado (suficiente frecuencia incluso en meses de verano) y si la estación de Renfe de la fuente de San Luis hubiera iluminación y los accesos adecuados (hay que pasar a la otra vía por encima de las vías).</t>
  </si>
  <si>
    <t>C/ Pintor Cortina, 31</t>
  </si>
  <si>
    <t>Almàssera</t>
  </si>
  <si>
    <t>Lo ideal sería un transporte exclusivo para los trabajadores. Y si no, las líneas de metro que lleguen todas o  pasen por la fe nueva .</t>
  </si>
  <si>
    <t>No aparco</t>
  </si>
  <si>
    <t>Que pasara el autobus directo desde mi pueblo hasta la fe.</t>
  </si>
  <si>
    <t>31 de agosto , 6</t>
  </si>
  <si>
    <t>Turis</t>
  </si>
  <si>
    <t>Rebajar el precio de la gasolina. Rebajar el precio del parquing.</t>
  </si>
  <si>
    <t>Por no tener transporte publico</t>
  </si>
  <si>
    <t>uso moto</t>
  </si>
  <si>
    <t>no hay suficiente carril bici</t>
  </si>
  <si>
    <t>Cardenal Benlloch</t>
  </si>
  <si>
    <t>Sinceramente: yo creo, que deberian poner un autobus para los trabajadores, como hay en otros centros, tengo entendido que hay mas de un hospital que lo tiene.</t>
  </si>
  <si>
    <t>NO APARCÓ, SOLO PARÓ!</t>
  </si>
  <si>
    <t>CON BUS URBANO EMT CIRCUMVALACION POR LA RONDA NORTE, BENIMACLET NO TIENE SERVICIO DIRECTO DE TRANSPORTE AL NUEVO HOSPITAL.</t>
  </si>
  <si>
    <t>POR COMODIDAD</t>
  </si>
  <si>
    <t>DE OTRA CIUDAD</t>
  </si>
  <si>
    <t>Transporte exclusivo para trabajadores (como hace la Ford) / Ajuste de los horarios de la EMT (sobre todo festivos y domingos) / Metro (como ya se "suponía previsto") / Ampliación de la parada sud</t>
  </si>
  <si>
    <t>Consider al bus más adecuado</t>
  </si>
  <si>
    <t>Que el autobús llegue al Bulevar Sur, favoreces tanto a los usuarios como a los trabajadores y los taxis / Que pongan metro / Zona Zaidia-Dona Molvedre un autobús directo, somos trabajadores y usuarios de este hospital.</t>
  </si>
  <si>
    <t>Bono del parking carísimo</t>
  </si>
  <si>
    <t>C/Maluquer, 4</t>
  </si>
  <si>
    <t>Bono parking asequible / Conexión con metro / Unificar bono de billetes, que sirva el mismo para EMT, metrorbital y metrobús / Aumentar el número de pasos de cebra de la Avenida Malilla, actualmente sólo hay uno. Siendo numerosas personas las que cruzan sin pasar por el paso de cebra al estar a mucha distancia.</t>
  </si>
  <si>
    <t>Más frecuencia de autobuses.</t>
  </si>
  <si>
    <t>Poner más líneas de autobús y aumentar la frecuencia de paso / Metrorbital no cumple horarios y ha suprimido o alargado el horario de la salida de las 22h, pues ahora pasa cada 30 min de 21.30 a 22.30.</t>
  </si>
  <si>
    <t>ABC Bono</t>
  </si>
  <si>
    <t>Bono-10</t>
  </si>
  <si>
    <t>Alargar la línea de metro 1 hasta el mismo hospital.   Aumentar la frecuencia del bus de 5 min/10 min, y no cada 15 min como es ahora</t>
  </si>
  <si>
    <t>Alarguen la línea de metro hasta el hospital. Aumentar la frecuencia de paso del autobús metrorbital</t>
  </si>
  <si>
    <t>Joaquim Ballester</t>
  </si>
  <si>
    <t>Haciendo que la frecuencia de paso de las líneas de autobús fueran menores, el tiempo de espera en hora punta (7-8 mañana) y de (14-15) mediodía</t>
  </si>
  <si>
    <t>Irnos todos al otro hospital para no tener que venir en bus. Si no es así, poner un autobús exclusivamente para los trabajadores.</t>
  </si>
  <si>
    <t>Av. Aragón</t>
  </si>
  <si>
    <t>Con mayor frecuencia o mayor amplitud de los autobuses puesto que van más llenos en las horas punta.</t>
  </si>
  <si>
    <t>Alargar el trayecto del Metrorbital</t>
  </si>
  <si>
    <t>Tengo minusvalía (65%)</t>
  </si>
  <si>
    <t>Aumentando la frecuecia de los transportes públicos, fundamentalmente METRO y EMT. Construyendo la prolongación de la línea 1 de Metro como estaba previsto desde la Plaza de España por Ausiás March antes de gastarse dinero público en otros eventos menos importantes para el ciudadano.</t>
  </si>
  <si>
    <t>Poniendo más servicios y menos distancia en los horarios</t>
  </si>
  <si>
    <t>Alboraia 32</t>
  </si>
  <si>
    <t>El autobús número 8 da muchas vueltas por la zona de Malilla y Ruzafa</t>
  </si>
  <si>
    <t>Que pase al menos un autobus del Area Metropolitana (AUVACA) por el Hospital</t>
  </si>
  <si>
    <t>Con carril bici adecuado yo vendría en mi bici</t>
  </si>
  <si>
    <t>Metro directo.</t>
  </si>
  <si>
    <t>La Cañada (Paterna)</t>
  </si>
  <si>
    <t>Prolongación Línea 1 del Metro. Autobus gratuito para trabajadores hospital con Parada en Fe antigua. El hecho de haber sido trasladados nos ha supuesto DOBLE gasto en transporte y MÁS DEL DOBLE en tiempo de desplazamiento.</t>
  </si>
  <si>
    <t>Vives Liern</t>
  </si>
  <si>
    <t>Poniendo tranvia.</t>
  </si>
  <si>
    <t>Xàtiva-Gandia</t>
  </si>
  <si>
    <t>AUBACA -CATA-VALE</t>
  </si>
  <si>
    <t>BONO 10 VIAJES</t>
  </si>
  <si>
    <t>C/ Literato Gabriel Miró</t>
  </si>
  <si>
    <t>Camino 20 minutos</t>
  </si>
  <si>
    <t>Considero que el Metrorbital debería pasar con mayor frecuencia en las horas punta.</t>
  </si>
  <si>
    <t>Metro hasta la nueva fe.</t>
  </si>
  <si>
    <t>Poniendo parada de metro para la nueva fe.</t>
  </si>
  <si>
    <t>C/CRONISTA VICENTE VIDAL,5</t>
  </si>
  <si>
    <t>TIENEN QUE PONER MÁS AUTOBUSES DE METRORBITAL O EMT PARA LLEGAR A TIEMPO AL NUEVO HOSPITAL LA FE, PORQUE O LLEGAS MUY PRONTO O LLEGAS TARDE O CON LOS HORARIOS QUE HAY PARA ENTRAR A LAS 08h ( LA MAYORIA ENTRAMOS A ESA HORA ).</t>
  </si>
  <si>
    <t>Autobuses mas seguidos, y sobre todo los fines de semana, porque seguimos y habemos gente trabajando.</t>
  </si>
  <si>
    <t>-Linea de Metro. -Autobus para personal.</t>
  </si>
  <si>
    <t>C/Sueca,65</t>
  </si>
  <si>
    <t>soy mayor de 65 años</t>
  </si>
  <si>
    <t>Mas autobuses, volver a habilitar la Fe Antigua.</t>
  </si>
  <si>
    <t>ME GUSTARIA UN AUTOBUS PROPIO PARA LOS EMPLEADOS DE LA FE, COMO LO HAY EN BETERA.</t>
  </si>
  <si>
    <t>PARA ESO ESTAN OTRAS PERSONAS QUE COBRAN MAS, QUE PIENSEN ELLOS; PARKING PARA TODOS GRATIS COMO ANTES.</t>
  </si>
  <si>
    <t>AVDA. BURJASSOT,</t>
  </si>
  <si>
    <t>LA FRECUENCIA DE PASO ENTRE AUTOBUSES ES DEMASIADO TIEMPO. EL RECORRIDO ES LENTO. A PRIMERA HORA DE LA MAÑANA, LA ESPERA TENDRIA QUE SER MAS CORTA, PUES NO TODO EL PERSONAL ENTRA Y SALE TAN PRONTO, SE HACE DE FORMA MAS ESCALONADA.</t>
  </si>
  <si>
    <t>DESDE EL BARRIO DE BENICALAP, CAMPANAR, PODIA VENIR UN AUTOBUS MAS DIRECTO, QUE NO DIERA LA VUELTA QUE DA EL 64, PARA PODER LLEGAR UN POCO ANTES. EL VIAJE SE HACE LARGO. COJO EL BUS 64 A LAS 07h PARA PODER ESTAR EN MI PUESTO DE TRABAJO A LAS 08h. LAS TAQUILLAS ESTAN LEJOS DE MI SERVICIO.</t>
  </si>
  <si>
    <t>AUTOBUS DE PERSONAL EN LOS PUNTOS QUE VIVE EL PERSONAL, YA QUE LA MAYORIA TENEMOS QUE HACER TRANSBORDO PORQIE NO HAY CERCA NINGUNA PARADA DE BUS "emt" , NI METRO, NI METRORBITAL. LINEAS DE "EMT" QUE LLEGUEN A LA NUEVA FE COMO EL Nº6.</t>
  </si>
  <si>
    <t>SOLO UTILIZO EL COCHE EN VERANO, POR QUE ESTOY EN EL CAMPO</t>
  </si>
  <si>
    <t>CON UN METRO; MAS AFLUENCIA DE AUTOBUSES EN DIAS LABORABLES Y FESTIVOS; AVISAR EN FALLAS DE LOS CAMBIOS DE ITINERARIOS, SOLUCIONAR LOS PROBLEMAS LABORABLES DE LA EMT, VERGONZOSO LA DURACION DE LA HUELGA.</t>
  </si>
  <si>
    <t>AUMENTAR LA DISPONIBILIDAD DEL METRORBITAL. EL SUPUESTO INTERVALO ES DE 14min Y EN OCASIONES ES DE 20min.</t>
  </si>
  <si>
    <t>Frecuencia</t>
  </si>
  <si>
    <t>Válidos</t>
  </si>
  <si>
    <t xml:space="preserve"> </t>
  </si>
  <si>
    <t>12004</t>
  </si>
  <si>
    <t>43025</t>
  </si>
  <si>
    <t>45100</t>
  </si>
  <si>
    <t>46000</t>
  </si>
  <si>
    <t>46001</t>
  </si>
  <si>
    <t>46002</t>
  </si>
  <si>
    <t>46003</t>
  </si>
  <si>
    <t>46004</t>
  </si>
  <si>
    <t>46005</t>
  </si>
  <si>
    <t>46006</t>
  </si>
  <si>
    <t>46007</t>
  </si>
  <si>
    <t>46008</t>
  </si>
  <si>
    <t>46009</t>
  </si>
  <si>
    <t>46010</t>
  </si>
  <si>
    <t>46011</t>
  </si>
  <si>
    <t>46012</t>
  </si>
  <si>
    <t>46013</t>
  </si>
  <si>
    <t>46014</t>
  </si>
  <si>
    <t>46015</t>
  </si>
  <si>
    <t>46016</t>
  </si>
  <si>
    <t>46017</t>
  </si>
  <si>
    <t>46018</t>
  </si>
  <si>
    <t>46019</t>
  </si>
  <si>
    <t>46020</t>
  </si>
  <si>
    <t>46021</t>
  </si>
  <si>
    <t>46022</t>
  </si>
  <si>
    <t>46023</t>
  </si>
  <si>
    <t>46024</t>
  </si>
  <si>
    <t>46025</t>
  </si>
  <si>
    <t>46026</t>
  </si>
  <si>
    <t>46035</t>
  </si>
  <si>
    <t>46100</t>
  </si>
  <si>
    <t>46110</t>
  </si>
  <si>
    <t>46111</t>
  </si>
  <si>
    <t>46112</t>
  </si>
  <si>
    <t>46113</t>
  </si>
  <si>
    <t>46115</t>
  </si>
  <si>
    <t>46116</t>
  </si>
  <si>
    <t>46117</t>
  </si>
  <si>
    <t>46120</t>
  </si>
  <si>
    <t>46130</t>
  </si>
  <si>
    <t>46131</t>
  </si>
  <si>
    <t>46133</t>
  </si>
  <si>
    <t>46134</t>
  </si>
  <si>
    <t>46138</t>
  </si>
  <si>
    <t>46139</t>
  </si>
  <si>
    <t>46160</t>
  </si>
  <si>
    <t>46182</t>
  </si>
  <si>
    <t>46183</t>
  </si>
  <si>
    <t>46184</t>
  </si>
  <si>
    <t>46185</t>
  </si>
  <si>
    <t>46190</t>
  </si>
  <si>
    <t>46192</t>
  </si>
  <si>
    <t>46195</t>
  </si>
  <si>
    <t>46200</t>
  </si>
  <si>
    <t>46210</t>
  </si>
  <si>
    <t>46220</t>
  </si>
  <si>
    <t>46230</t>
  </si>
  <si>
    <t>46240</t>
  </si>
  <si>
    <t>46267</t>
  </si>
  <si>
    <t>46270</t>
  </si>
  <si>
    <t>46360</t>
  </si>
  <si>
    <t>46370</t>
  </si>
  <si>
    <t>46388</t>
  </si>
  <si>
    <t>46389</t>
  </si>
  <si>
    <t>46410</t>
  </si>
  <si>
    <t>46420</t>
  </si>
  <si>
    <t>46440</t>
  </si>
  <si>
    <t>46450</t>
  </si>
  <si>
    <t>46460</t>
  </si>
  <si>
    <t>46470</t>
  </si>
  <si>
    <t>46500</t>
  </si>
  <si>
    <t>46511</t>
  </si>
  <si>
    <t>46520</t>
  </si>
  <si>
    <t>46540</t>
  </si>
  <si>
    <t>46560</t>
  </si>
  <si>
    <t>46600</t>
  </si>
  <si>
    <t>46650</t>
  </si>
  <si>
    <t>46701</t>
  </si>
  <si>
    <t>46702</t>
  </si>
  <si>
    <t>46712</t>
  </si>
  <si>
    <t>46730</t>
  </si>
  <si>
    <t>46740</t>
  </si>
  <si>
    <t>46900</t>
  </si>
  <si>
    <t>46901</t>
  </si>
  <si>
    <t>46910</t>
  </si>
  <si>
    <t>46920</t>
  </si>
  <si>
    <t>46930</t>
  </si>
  <si>
    <t>46940</t>
  </si>
  <si>
    <t>46950</t>
  </si>
  <si>
    <t>46960</t>
  </si>
  <si>
    <t>46970</t>
  </si>
  <si>
    <t>46980</t>
  </si>
  <si>
    <t>46982</t>
  </si>
  <si>
    <t>46989</t>
  </si>
  <si>
    <t>49694</t>
  </si>
  <si>
    <t>Total</t>
  </si>
  <si>
    <t>cp</t>
  </si>
  <si>
    <t>num_trabajadores</t>
  </si>
  <si>
    <t>factor</t>
  </si>
  <si>
    <t>id</t>
  </si>
  <si>
    <t>factor1</t>
  </si>
  <si>
    <t>factor2</t>
  </si>
  <si>
    <t>FajuCP</t>
  </si>
  <si>
    <t>Trabajo</t>
  </si>
  <si>
    <t>Visitantes</t>
  </si>
  <si>
    <t>Conteos</t>
  </si>
  <si>
    <t>total</t>
  </si>
  <si>
    <t>Fajmodo</t>
  </si>
  <si>
    <t>Ftotal</t>
  </si>
  <si>
    <t>Factor 2</t>
  </si>
  <si>
    <t>TFG: ESTUDIO DE VIABILIDAD DE TRANSPORTE PARA TRABAJADORES DEL HOSPITAL LA FE EN VALENCIA</t>
  </si>
  <si>
    <r>
      <rPr>
        <u/>
        <sz val="11"/>
        <color theme="1"/>
        <rFont val="Georgia"/>
        <family val="1"/>
      </rPr>
      <t>Resumen:</t>
    </r>
    <r>
      <rPr>
        <sz val="11"/>
        <color theme="1"/>
        <rFont val="Georgia"/>
        <family val="1"/>
      </rPr>
      <t xml:space="preserve"> Este trabajo final de grado pretende realizar un estudio de viabilidad sobre un servicio de transporte privado con dos línea de autobuses para los actuales trabajadores del nuevo Hospital La Fe-Universitari de Valencia. A partir de una encuesta realizada por el departamento de transportes de la Universidad Politécnica de Valencia, se plantean varias alternativas de servicio de transportes y se recogen los abonos mensuales que se deberían implementar para hacer viable alguna de las alternativas.</t>
    </r>
  </si>
  <si>
    <r>
      <rPr>
        <u/>
        <sz val="11"/>
        <color theme="1"/>
        <rFont val="Georgia"/>
        <family val="1"/>
      </rPr>
      <t>Encuestra trabajo total:</t>
    </r>
    <r>
      <rPr>
        <sz val="11"/>
        <color theme="1"/>
        <rFont val="Georgia"/>
        <family val="1"/>
      </rPr>
      <t xml:space="preserve"> En este anejo se recogen los datos obtenidos por la encuesta realizada por el Departamento de Transporte de la Universidad Politécnica de Valencia.</t>
    </r>
  </si>
  <si>
    <t>ANEJO 01 de 07</t>
  </si>
</sst>
</file>

<file path=xl/styles.xml><?xml version="1.0" encoding="utf-8"?>
<styleSheet xmlns="http://schemas.openxmlformats.org/spreadsheetml/2006/main">
  <numFmts count="3">
    <numFmt numFmtId="164" formatCode="[$-F400]h:mm:ss\ AM/PM"/>
    <numFmt numFmtId="165" formatCode="h:mm:ss;@"/>
    <numFmt numFmtId="166" formatCode="h:mm;@"/>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B050"/>
      <name val="Calibri"/>
      <family val="2"/>
      <scheme val="minor"/>
    </font>
    <font>
      <sz val="10"/>
      <name val="Arial"/>
      <family val="2"/>
    </font>
    <font>
      <sz val="10"/>
      <name val="Arial"/>
      <family val="2"/>
    </font>
    <font>
      <sz val="11"/>
      <color indexed="8"/>
      <name val="Calibri"/>
      <family val="2"/>
    </font>
    <font>
      <sz val="10"/>
      <color indexed="8"/>
      <name val="Arial"/>
      <family val="2"/>
    </font>
    <font>
      <sz val="11"/>
      <name val="Calibri"/>
      <family val="2"/>
      <scheme val="minor"/>
    </font>
    <font>
      <b/>
      <sz val="11"/>
      <name val="Calibri"/>
      <family val="2"/>
      <scheme val="minor"/>
    </font>
    <font>
      <sz val="11"/>
      <color theme="1"/>
      <name val="Georgia"/>
      <family val="1"/>
    </font>
    <font>
      <sz val="12"/>
      <color theme="1"/>
      <name val="Georgia"/>
      <family val="1"/>
    </font>
    <font>
      <u/>
      <sz val="11"/>
      <color theme="1"/>
      <name val="Georgia"/>
      <family val="1"/>
    </font>
    <font>
      <sz val="36"/>
      <color theme="0"/>
      <name val="Georgia"/>
      <family val="1"/>
    </font>
    <font>
      <b/>
      <sz val="20"/>
      <color theme="0"/>
      <name val="Georgia"/>
      <family val="1"/>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0" tint="-0.14999847407452621"/>
        <bgColor indexed="64"/>
      </patternFill>
    </fill>
    <fill>
      <patternFill patternType="solid">
        <fgColor indexed="22"/>
        <bgColor indexed="0"/>
      </patternFill>
    </fill>
    <fill>
      <patternFill patternType="solid">
        <fgColor rgb="FF00B050"/>
        <bgColor indexed="64"/>
      </patternFill>
    </fill>
    <fill>
      <patternFill patternType="solid">
        <fgColor theme="0" tint="-0.34998626667073579"/>
        <bgColor indexed="64"/>
      </patternFill>
    </fill>
    <fill>
      <patternFill patternType="solid">
        <fgColor rgb="FF0070C0"/>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rgb="FFC0000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6">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0" fontId="6" fillId="2"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2" fillId="0" borderId="6" applyNumberFormat="0" applyFill="0" applyAlignment="0" applyProtection="0"/>
    <xf numFmtId="0" fontId="5" fillId="0" borderId="0" applyNumberFormat="0" applyFill="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9" fillId="5" borderId="4" applyNumberFormat="0" applyAlignment="0" applyProtection="0"/>
    <xf numFmtId="0" fontId="7" fillId="3" borderId="0" applyNumberFormat="0" applyBorder="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16" fillId="0" borderId="9" applyNumberFormat="0" applyFill="0" applyAlignment="0" applyProtection="0"/>
    <xf numFmtId="0" fontId="19" fillId="0" borderId="0"/>
    <xf numFmtId="0" fontId="20" fillId="0" borderId="0"/>
    <xf numFmtId="0" fontId="22" fillId="0" borderId="0"/>
    <xf numFmtId="0" fontId="22" fillId="0" borderId="0"/>
  </cellStyleXfs>
  <cellXfs count="56">
    <xf numFmtId="0" fontId="0" fillId="0" borderId="0" xfId="0"/>
    <xf numFmtId="0" fontId="0" fillId="0" borderId="0" xfId="0" applyAlignment="1">
      <alignment textRotation="91"/>
    </xf>
    <xf numFmtId="0" fontId="18" fillId="0" borderId="0" xfId="0" applyFont="1"/>
    <xf numFmtId="0" fontId="19" fillId="0" borderId="0" xfId="42"/>
    <xf numFmtId="49" fontId="19" fillId="0" borderId="0" xfId="42" applyNumberFormat="1" applyAlignment="1">
      <alignment horizontal="center" vertical="top" wrapText="1"/>
    </xf>
    <xf numFmtId="49" fontId="19" fillId="0" borderId="0" xfId="42" applyNumberFormat="1" applyAlignment="1">
      <alignment horizontal="left"/>
    </xf>
    <xf numFmtId="0" fontId="19" fillId="0" borderId="0" xfId="42" applyAlignment="1">
      <alignment vertical="center"/>
    </xf>
    <xf numFmtId="49" fontId="0" fillId="34" borderId="10" xfId="0" applyNumberFormat="1" applyFill="1" applyBorder="1"/>
    <xf numFmtId="0" fontId="0" fillId="34" borderId="10" xfId="0" applyFill="1" applyBorder="1"/>
    <xf numFmtId="49" fontId="0" fillId="0" borderId="10" xfId="0" applyNumberFormat="1" applyBorder="1"/>
    <xf numFmtId="0" fontId="0" fillId="0" borderId="10" xfId="0" applyBorder="1"/>
    <xf numFmtId="49" fontId="20" fillId="0" borderId="0" xfId="43" applyNumberFormat="1" applyAlignment="1">
      <alignment horizontal="left"/>
    </xf>
    <xf numFmtId="0" fontId="20" fillId="0" borderId="0" xfId="43" applyAlignment="1">
      <alignment vertical="center"/>
    </xf>
    <xf numFmtId="0" fontId="21" fillId="35" borderId="11" xfId="44" applyFont="1" applyFill="1" applyBorder="1" applyAlignment="1">
      <alignment horizontal="center"/>
    </xf>
    <xf numFmtId="0" fontId="21" fillId="0" borderId="12" xfId="44" applyFont="1" applyFill="1" applyBorder="1" applyAlignment="1">
      <alignment horizontal="right" wrapText="1"/>
    </xf>
    <xf numFmtId="0" fontId="21" fillId="35" borderId="11" xfId="45" applyFont="1" applyFill="1" applyBorder="1" applyAlignment="1">
      <alignment horizontal="center"/>
    </xf>
    <xf numFmtId="0" fontId="21" fillId="0" borderId="12" xfId="45" applyFont="1" applyFill="1" applyBorder="1" applyAlignment="1">
      <alignment horizontal="right" wrapText="1"/>
    </xf>
    <xf numFmtId="0" fontId="21" fillId="0" borderId="13" xfId="45" applyFont="1" applyFill="1" applyBorder="1" applyAlignment="1">
      <alignment horizontal="right" wrapText="1"/>
    </xf>
    <xf numFmtId="0" fontId="21" fillId="0" borderId="13" xfId="44" applyFont="1" applyFill="1" applyBorder="1" applyAlignment="1">
      <alignment horizontal="right" wrapText="1"/>
    </xf>
    <xf numFmtId="9" fontId="0" fillId="0" borderId="0" xfId="0" applyNumberFormat="1"/>
    <xf numFmtId="1" fontId="19" fillId="0" borderId="0" xfId="42" applyNumberFormat="1" applyAlignment="1">
      <alignment vertical="center"/>
    </xf>
    <xf numFmtId="0" fontId="0" fillId="0" borderId="0" xfId="0" applyAlignment="1">
      <alignment horizontal="right" vertical="center"/>
    </xf>
    <xf numFmtId="0" fontId="20" fillId="0" borderId="0" xfId="42" applyFont="1"/>
    <xf numFmtId="0" fontId="23" fillId="0" borderId="0" xfId="0" applyFont="1" applyAlignment="1">
      <alignment textRotation="91"/>
    </xf>
    <xf numFmtId="14" fontId="23" fillId="0" borderId="0" xfId="0" applyNumberFormat="1" applyFont="1" applyAlignment="1">
      <alignment textRotation="91"/>
    </xf>
    <xf numFmtId="0" fontId="23" fillId="33" borderId="0" xfId="0" applyFont="1" applyFill="1" applyAlignment="1">
      <alignment textRotation="91"/>
    </xf>
    <xf numFmtId="164" fontId="23" fillId="0" borderId="0" xfId="0" applyNumberFormat="1" applyFont="1" applyAlignment="1">
      <alignment textRotation="91"/>
    </xf>
    <xf numFmtId="165" fontId="23" fillId="0" borderId="0" xfId="0" applyNumberFormat="1" applyFont="1" applyAlignment="1">
      <alignment textRotation="91"/>
    </xf>
    <xf numFmtId="0" fontId="23" fillId="0" borderId="0" xfId="0" applyFont="1"/>
    <xf numFmtId="166" fontId="23" fillId="0" borderId="0" xfId="0" applyNumberFormat="1" applyFont="1" applyAlignment="1" applyProtection="1">
      <alignment vertical="center"/>
    </xf>
    <xf numFmtId="166" fontId="23" fillId="0" borderId="0" xfId="0" applyNumberFormat="1" applyFont="1"/>
    <xf numFmtId="47" fontId="23" fillId="0" borderId="0" xfId="0" applyNumberFormat="1" applyFont="1"/>
    <xf numFmtId="20" fontId="23" fillId="0" borderId="0" xfId="0" applyNumberFormat="1" applyFont="1"/>
    <xf numFmtId="17" fontId="23" fillId="0" borderId="0" xfId="0" applyNumberFormat="1" applyFont="1"/>
    <xf numFmtId="14" fontId="23" fillId="0" borderId="0" xfId="0" applyNumberFormat="1" applyFont="1"/>
    <xf numFmtId="16" fontId="23" fillId="0" borderId="0" xfId="0" applyNumberFormat="1" applyFont="1"/>
    <xf numFmtId="15" fontId="23" fillId="0" borderId="0" xfId="0" applyNumberFormat="1" applyFont="1"/>
    <xf numFmtId="0" fontId="0" fillId="0" borderId="12" xfId="0" applyBorder="1"/>
    <xf numFmtId="0" fontId="21" fillId="0" borderId="0" xfId="44" applyFont="1" applyFill="1" applyBorder="1" applyAlignment="1">
      <alignment horizontal="right" wrapText="1"/>
    </xf>
    <xf numFmtId="0" fontId="24" fillId="36" borderId="0" xfId="0" applyFont="1" applyFill="1" applyAlignment="1">
      <alignment horizontal="center" vertical="center" textRotation="91"/>
    </xf>
    <xf numFmtId="0" fontId="0" fillId="37" borderId="0" xfId="0" applyFill="1"/>
    <xf numFmtId="0" fontId="0" fillId="37" borderId="0" xfId="0" applyFill="1" applyAlignment="1">
      <alignment horizontal="center"/>
    </xf>
    <xf numFmtId="0" fontId="29" fillId="41" borderId="10" xfId="0" applyFont="1" applyFill="1" applyBorder="1" applyAlignment="1">
      <alignment horizontal="center" vertical="center"/>
    </xf>
    <xf numFmtId="0" fontId="25" fillId="39" borderId="10" xfId="0" applyFont="1" applyFill="1" applyBorder="1" applyAlignment="1">
      <alignment horizontal="center" vertical="center" wrapText="1"/>
    </xf>
    <xf numFmtId="0" fontId="0" fillId="39" borderId="10" xfId="0" applyFill="1" applyBorder="1" applyAlignment="1">
      <alignment horizontal="center" vertical="center" wrapText="1"/>
    </xf>
    <xf numFmtId="0" fontId="25" fillId="40" borderId="10" xfId="0" applyFont="1" applyFill="1" applyBorder="1" applyAlignment="1">
      <alignment horizontal="center" wrapText="1"/>
    </xf>
    <xf numFmtId="0" fontId="28" fillId="38" borderId="14" xfId="0" applyFont="1" applyFill="1" applyBorder="1" applyAlignment="1">
      <alignment horizontal="center" vertical="center" wrapText="1"/>
    </xf>
    <xf numFmtId="0" fontId="28" fillId="38" borderId="15" xfId="0" applyFont="1" applyFill="1" applyBorder="1" applyAlignment="1">
      <alignment horizontal="center" vertical="center" wrapText="1"/>
    </xf>
    <xf numFmtId="0" fontId="28" fillId="38" borderId="16" xfId="0" applyFont="1" applyFill="1" applyBorder="1" applyAlignment="1">
      <alignment horizontal="center" vertical="center" wrapText="1"/>
    </xf>
    <xf numFmtId="0" fontId="28" fillId="38" borderId="17" xfId="0" applyFont="1" applyFill="1" applyBorder="1" applyAlignment="1">
      <alignment horizontal="center" vertical="center" wrapText="1"/>
    </xf>
    <xf numFmtId="0" fontId="28" fillId="38" borderId="0" xfId="0" applyFont="1" applyFill="1" applyBorder="1" applyAlignment="1">
      <alignment horizontal="center" vertical="center" wrapText="1"/>
    </xf>
    <xf numFmtId="0" fontId="28" fillId="38" borderId="18" xfId="0" applyFont="1" applyFill="1" applyBorder="1" applyAlignment="1">
      <alignment horizontal="center" vertical="center" wrapText="1"/>
    </xf>
    <xf numFmtId="0" fontId="28" fillId="38" borderId="19" xfId="0" applyFont="1" applyFill="1" applyBorder="1" applyAlignment="1">
      <alignment horizontal="center" vertical="center" wrapText="1"/>
    </xf>
    <xf numFmtId="0" fontId="28" fillId="38" borderId="20" xfId="0" applyFont="1" applyFill="1" applyBorder="1" applyAlignment="1">
      <alignment horizontal="center" vertical="center" wrapText="1"/>
    </xf>
    <xf numFmtId="0" fontId="28" fillId="38" borderId="21" xfId="0" applyFont="1" applyFill="1" applyBorder="1" applyAlignment="1">
      <alignment horizontal="center" vertical="center" wrapText="1"/>
    </xf>
    <xf numFmtId="0" fontId="26" fillId="37" borderId="0" xfId="0" applyFont="1" applyFill="1" applyAlignment="1">
      <alignment horizontal="center" vertical="center" wrapText="1"/>
    </xf>
  </cellXfs>
  <cellStyles count="46">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a" xfId="19" builtinId="26" customBuiltin="1"/>
    <cellStyle name="Cálculo" xfId="20" builtinId="22" customBuiltin="1"/>
    <cellStyle name="Celda de comprobación" xfId="21" builtinId="23" customBuiltin="1"/>
    <cellStyle name="Celda vinculada" xfId="22" builtinId="24" customBuiltin="1"/>
    <cellStyle name="Encabezado 4" xfId="23" builtinId="19" customBuiltin="1"/>
    <cellStyle name="Énfasis1" xfId="24" builtinId="29" customBuiltin="1"/>
    <cellStyle name="Énfasis2" xfId="25" builtinId="33" customBuiltin="1"/>
    <cellStyle name="Énfasis3" xfId="26" builtinId="37" customBuiltin="1"/>
    <cellStyle name="Énfasis4" xfId="27" builtinId="41" customBuiltin="1"/>
    <cellStyle name="Énfasis5" xfId="28" builtinId="45" customBuiltin="1"/>
    <cellStyle name="Énfasis6" xfId="29" builtinId="49" customBuiltin="1"/>
    <cellStyle name="Entrada" xfId="30" builtinId="20" customBuiltin="1"/>
    <cellStyle name="Incorrecto" xfId="31" builtinId="27" customBuiltin="1"/>
    <cellStyle name="Neutral" xfId="32" builtinId="28" customBuiltin="1"/>
    <cellStyle name="Normal" xfId="0" builtinId="0"/>
    <cellStyle name="Normal_CP_encuesta" xfId="45"/>
    <cellStyle name="Normal_expansión y ajuste" xfId="43"/>
    <cellStyle name="Normal_Hoja1" xfId="42"/>
    <cellStyle name="Normal_Hoja2" xfId="44"/>
    <cellStyle name="Notas" xfId="33" builtinId="10" customBuiltin="1"/>
    <cellStyle name="Salida" xfId="34" builtinId="21" customBuiltin="1"/>
    <cellStyle name="Texto de advertencia"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otal" xfId="41" builtinId="25"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7:AA33"/>
  <sheetViews>
    <sheetView tabSelected="1" workbookViewId="0">
      <selection activeCell="A26" sqref="A26"/>
    </sheetView>
  </sheetViews>
  <sheetFormatPr baseColWidth="10" defaultRowHeight="15"/>
  <cols>
    <col min="1" max="16384" width="11.42578125" style="40"/>
  </cols>
  <sheetData>
    <row r="7" spans="3:13" ht="15.75" thickBot="1"/>
    <row r="8" spans="3:13">
      <c r="C8" s="46" t="s">
        <v>4031</v>
      </c>
      <c r="D8" s="47"/>
      <c r="E8" s="47"/>
      <c r="F8" s="47"/>
      <c r="G8" s="47"/>
      <c r="H8" s="47"/>
      <c r="I8" s="47"/>
      <c r="J8" s="47"/>
      <c r="K8" s="47"/>
      <c r="L8" s="47"/>
      <c r="M8" s="48"/>
    </row>
    <row r="9" spans="3:13">
      <c r="C9" s="49"/>
      <c r="D9" s="50"/>
      <c r="E9" s="50"/>
      <c r="F9" s="50"/>
      <c r="G9" s="50"/>
      <c r="H9" s="50"/>
      <c r="I9" s="50"/>
      <c r="J9" s="50"/>
      <c r="K9" s="50"/>
      <c r="L9" s="50"/>
      <c r="M9" s="51"/>
    </row>
    <row r="10" spans="3:13" ht="15" customHeight="1">
      <c r="C10" s="49"/>
      <c r="D10" s="50"/>
      <c r="E10" s="50"/>
      <c r="F10" s="50"/>
      <c r="G10" s="50"/>
      <c r="H10" s="50"/>
      <c r="I10" s="50"/>
      <c r="J10" s="50"/>
      <c r="K10" s="50"/>
      <c r="L10" s="50"/>
      <c r="M10" s="51"/>
    </row>
    <row r="11" spans="3:13">
      <c r="C11" s="49"/>
      <c r="D11" s="50"/>
      <c r="E11" s="50"/>
      <c r="F11" s="50"/>
      <c r="G11" s="50"/>
      <c r="H11" s="50"/>
      <c r="I11" s="50"/>
      <c r="J11" s="50"/>
      <c r="K11" s="50"/>
      <c r="L11" s="50"/>
      <c r="M11" s="51"/>
    </row>
    <row r="12" spans="3:13">
      <c r="C12" s="49"/>
      <c r="D12" s="50"/>
      <c r="E12" s="50"/>
      <c r="F12" s="50"/>
      <c r="G12" s="50"/>
      <c r="H12" s="50"/>
      <c r="I12" s="50"/>
      <c r="J12" s="50"/>
      <c r="K12" s="50"/>
      <c r="L12" s="50"/>
      <c r="M12" s="51"/>
    </row>
    <row r="13" spans="3:13">
      <c r="C13" s="49"/>
      <c r="D13" s="50"/>
      <c r="E13" s="50"/>
      <c r="F13" s="50"/>
      <c r="G13" s="50"/>
      <c r="H13" s="50"/>
      <c r="I13" s="50"/>
      <c r="J13" s="50"/>
      <c r="K13" s="50"/>
      <c r="L13" s="50"/>
      <c r="M13" s="51"/>
    </row>
    <row r="14" spans="3:13">
      <c r="C14" s="49"/>
      <c r="D14" s="50"/>
      <c r="E14" s="50"/>
      <c r="F14" s="50"/>
      <c r="G14" s="50"/>
      <c r="H14" s="50"/>
      <c r="I14" s="50"/>
      <c r="J14" s="50"/>
      <c r="K14" s="50"/>
      <c r="L14" s="50"/>
      <c r="M14" s="51"/>
    </row>
    <row r="15" spans="3:13">
      <c r="C15" s="49"/>
      <c r="D15" s="50"/>
      <c r="E15" s="50"/>
      <c r="F15" s="50"/>
      <c r="G15" s="50"/>
      <c r="H15" s="50"/>
      <c r="I15" s="50"/>
      <c r="J15" s="50"/>
      <c r="K15" s="50"/>
      <c r="L15" s="50"/>
      <c r="M15" s="51"/>
    </row>
    <row r="16" spans="3:13">
      <c r="C16" s="49"/>
      <c r="D16" s="50"/>
      <c r="E16" s="50"/>
      <c r="F16" s="50"/>
      <c r="G16" s="50"/>
      <c r="H16" s="50"/>
      <c r="I16" s="50"/>
      <c r="J16" s="50"/>
      <c r="K16" s="50"/>
      <c r="L16" s="50"/>
      <c r="M16" s="51"/>
    </row>
    <row r="17" spans="2:27">
      <c r="C17" s="49"/>
      <c r="D17" s="50"/>
      <c r="E17" s="50"/>
      <c r="F17" s="50"/>
      <c r="G17" s="50"/>
      <c r="H17" s="50"/>
      <c r="I17" s="50"/>
      <c r="J17" s="50"/>
      <c r="K17" s="50"/>
      <c r="L17" s="50"/>
      <c r="M17" s="51"/>
    </row>
    <row r="18" spans="2:27" ht="15.75" thickBot="1">
      <c r="C18" s="52"/>
      <c r="D18" s="53"/>
      <c r="E18" s="53"/>
      <c r="F18" s="53"/>
      <c r="G18" s="53"/>
      <c r="H18" s="53"/>
      <c r="I18" s="53"/>
      <c r="J18" s="53"/>
      <c r="K18" s="53"/>
      <c r="L18" s="53"/>
      <c r="M18" s="54"/>
    </row>
    <row r="19" spans="2:27">
      <c r="Q19" s="55"/>
      <c r="R19" s="55"/>
      <c r="S19" s="55"/>
      <c r="T19" s="55"/>
      <c r="U19" s="55"/>
      <c r="V19" s="55"/>
      <c r="W19" s="55"/>
      <c r="X19" s="55"/>
      <c r="Y19" s="55"/>
      <c r="Z19" s="55"/>
      <c r="AA19" s="55"/>
    </row>
    <row r="20" spans="2:27" ht="15" customHeight="1">
      <c r="Q20" s="55"/>
      <c r="R20" s="55"/>
      <c r="S20" s="55"/>
      <c r="T20" s="55"/>
      <c r="U20" s="55"/>
      <c r="V20" s="55"/>
      <c r="W20" s="55"/>
      <c r="X20" s="55"/>
      <c r="Y20" s="55"/>
      <c r="Z20" s="55"/>
      <c r="AA20" s="55"/>
    </row>
    <row r="21" spans="2:27" ht="15" customHeight="1">
      <c r="D21" s="43" t="s">
        <v>4032</v>
      </c>
      <c r="E21" s="44"/>
      <c r="F21" s="44"/>
      <c r="G21" s="44"/>
      <c r="H21" s="44"/>
      <c r="I21" s="44"/>
      <c r="J21" s="44"/>
      <c r="K21" s="44"/>
      <c r="L21" s="44"/>
      <c r="Q21" s="55"/>
      <c r="R21" s="55"/>
      <c r="S21" s="55"/>
      <c r="T21" s="55"/>
      <c r="U21" s="55"/>
      <c r="V21" s="55"/>
      <c r="W21" s="55"/>
      <c r="X21" s="55"/>
      <c r="Y21" s="55"/>
      <c r="Z21" s="55"/>
      <c r="AA21" s="55"/>
    </row>
    <row r="22" spans="2:27" ht="15" customHeight="1">
      <c r="D22" s="44"/>
      <c r="E22" s="44"/>
      <c r="F22" s="44"/>
      <c r="G22" s="44"/>
      <c r="H22" s="44"/>
      <c r="I22" s="44"/>
      <c r="J22" s="44"/>
      <c r="K22" s="44"/>
      <c r="L22" s="44"/>
      <c r="Q22" s="55"/>
      <c r="R22" s="55"/>
      <c r="S22" s="55"/>
      <c r="T22" s="55"/>
      <c r="U22" s="55"/>
      <c r="V22" s="55"/>
      <c r="W22" s="55"/>
      <c r="X22" s="55"/>
      <c r="Y22" s="55"/>
      <c r="Z22" s="55"/>
      <c r="AA22" s="55"/>
    </row>
    <row r="23" spans="2:27" ht="15" customHeight="1">
      <c r="D23" s="44"/>
      <c r="E23" s="44"/>
      <c r="F23" s="44"/>
      <c r="G23" s="44"/>
      <c r="H23" s="44"/>
      <c r="I23" s="44"/>
      <c r="J23" s="44"/>
      <c r="K23" s="44"/>
      <c r="L23" s="44"/>
      <c r="Q23" s="55"/>
      <c r="R23" s="55"/>
      <c r="S23" s="55"/>
      <c r="T23" s="55"/>
      <c r="U23" s="55"/>
      <c r="V23" s="55"/>
      <c r="W23" s="55"/>
      <c r="X23" s="55"/>
      <c r="Y23" s="55"/>
      <c r="Z23" s="55"/>
      <c r="AA23" s="55"/>
    </row>
    <row r="24" spans="2:27" ht="15" customHeight="1">
      <c r="D24" s="44"/>
      <c r="E24" s="44"/>
      <c r="F24" s="44"/>
      <c r="G24" s="44"/>
      <c r="H24" s="44"/>
      <c r="I24" s="44"/>
      <c r="J24" s="44"/>
      <c r="K24" s="44"/>
      <c r="L24" s="44"/>
      <c r="Q24" s="55"/>
      <c r="R24" s="55"/>
      <c r="S24" s="55"/>
      <c r="T24" s="55"/>
      <c r="U24" s="55"/>
      <c r="V24" s="55"/>
      <c r="W24" s="55"/>
      <c r="X24" s="55"/>
      <c r="Y24" s="55"/>
      <c r="Z24" s="55"/>
      <c r="AA24" s="55"/>
    </row>
    <row r="25" spans="2:27" ht="15" customHeight="1">
      <c r="D25" s="44"/>
      <c r="E25" s="44"/>
      <c r="F25" s="44"/>
      <c r="G25" s="44"/>
      <c r="H25" s="44"/>
      <c r="I25" s="44"/>
      <c r="J25" s="44"/>
      <c r="K25" s="44"/>
      <c r="L25" s="44"/>
      <c r="Q25" s="55"/>
      <c r="R25" s="55"/>
      <c r="S25" s="55"/>
      <c r="T25" s="55"/>
      <c r="U25" s="55"/>
      <c r="V25" s="55"/>
      <c r="W25" s="55"/>
      <c r="X25" s="55"/>
      <c r="Y25" s="55"/>
      <c r="Z25" s="55"/>
      <c r="AA25" s="55"/>
    </row>
    <row r="26" spans="2:27" ht="15" customHeight="1">
      <c r="D26" s="44"/>
      <c r="E26" s="44"/>
      <c r="F26" s="44"/>
      <c r="G26" s="44"/>
      <c r="H26" s="44"/>
      <c r="I26" s="44"/>
      <c r="J26" s="44"/>
      <c r="K26" s="44"/>
      <c r="L26" s="44"/>
      <c r="Q26" s="55"/>
      <c r="R26" s="55"/>
      <c r="S26" s="55"/>
      <c r="T26" s="55"/>
      <c r="U26" s="55"/>
      <c r="V26" s="55"/>
      <c r="W26" s="55"/>
      <c r="X26" s="55"/>
      <c r="Y26" s="55"/>
      <c r="Z26" s="55"/>
      <c r="AA26" s="55"/>
    </row>
    <row r="27" spans="2:27" ht="15" customHeight="1">
      <c r="D27" s="44"/>
      <c r="E27" s="44"/>
      <c r="F27" s="44"/>
      <c r="G27" s="44"/>
      <c r="H27" s="44"/>
      <c r="I27" s="44"/>
      <c r="J27" s="44"/>
      <c r="K27" s="44"/>
      <c r="L27" s="44"/>
      <c r="Q27" s="55"/>
      <c r="R27" s="55"/>
      <c r="S27" s="55"/>
      <c r="T27" s="55"/>
      <c r="U27" s="55"/>
      <c r="V27" s="55"/>
      <c r="W27" s="55"/>
      <c r="X27" s="55"/>
      <c r="Y27" s="55"/>
      <c r="Z27" s="55"/>
      <c r="AA27" s="55"/>
    </row>
    <row r="28" spans="2:27" ht="15" customHeight="1">
      <c r="Q28" s="55"/>
      <c r="R28" s="55"/>
      <c r="S28" s="55"/>
      <c r="T28" s="55"/>
      <c r="U28" s="55"/>
      <c r="V28" s="55"/>
      <c r="W28" s="55"/>
      <c r="X28" s="55"/>
      <c r="Y28" s="55"/>
      <c r="Z28" s="55"/>
      <c r="AA28" s="55"/>
    </row>
    <row r="29" spans="2:27" ht="15" customHeight="1">
      <c r="Q29" s="55"/>
      <c r="R29" s="55"/>
      <c r="S29" s="55"/>
      <c r="T29" s="55"/>
      <c r="U29" s="55"/>
      <c r="V29" s="55"/>
      <c r="W29" s="55"/>
      <c r="X29" s="55"/>
      <c r="Y29" s="55"/>
      <c r="Z29" s="55"/>
      <c r="AA29" s="55"/>
    </row>
    <row r="30" spans="2:27" ht="15" customHeight="1"/>
    <row r="31" spans="2:27" ht="25.5" customHeight="1">
      <c r="B31" s="41"/>
      <c r="C31" s="42" t="s">
        <v>4034</v>
      </c>
      <c r="D31" s="42"/>
      <c r="E31" s="42"/>
      <c r="G31" s="45" t="s">
        <v>4033</v>
      </c>
      <c r="H31" s="45"/>
      <c r="I31" s="45"/>
      <c r="J31" s="45"/>
      <c r="K31" s="45"/>
      <c r="L31" s="45"/>
    </row>
    <row r="32" spans="2:27" ht="15" customHeight="1">
      <c r="C32" s="42"/>
      <c r="D32" s="42"/>
      <c r="E32" s="42"/>
      <c r="G32" s="45"/>
      <c r="H32" s="45"/>
      <c r="I32" s="45"/>
      <c r="J32" s="45"/>
      <c r="K32" s="45"/>
      <c r="L32" s="45"/>
    </row>
    <row r="33" spans="3:12">
      <c r="C33" s="42"/>
      <c r="D33" s="42"/>
      <c r="E33" s="42"/>
      <c r="G33" s="45"/>
      <c r="H33" s="45"/>
      <c r="I33" s="45"/>
      <c r="J33" s="45"/>
      <c r="K33" s="45"/>
      <c r="L33" s="45"/>
    </row>
  </sheetData>
  <mergeCells count="5">
    <mergeCell ref="C31:E33"/>
    <mergeCell ref="D21:L27"/>
    <mergeCell ref="G31:L33"/>
    <mergeCell ref="C8:M18"/>
    <mergeCell ref="Q19:AA29"/>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CJ1862"/>
  <sheetViews>
    <sheetView workbookViewId="0">
      <selection activeCell="F17" sqref="F17"/>
    </sheetView>
  </sheetViews>
  <sheetFormatPr baseColWidth="10" defaultRowHeight="15"/>
  <cols>
    <col min="1" max="2" width="11.42578125" style="28"/>
    <col min="3" max="3" width="8" style="28" bestFit="1" customWidth="1"/>
    <col min="4" max="4" width="12" style="28" bestFit="1" customWidth="1"/>
    <col min="5" max="5" width="9.85546875" style="28" bestFit="1" customWidth="1"/>
    <col min="6" max="6" width="52.5703125" style="28" bestFit="1" customWidth="1"/>
    <col min="7" max="7" width="8.7109375" style="28" bestFit="1" customWidth="1"/>
    <col min="8" max="8" width="53.7109375" style="28" bestFit="1" customWidth="1"/>
    <col min="9" max="9" width="52.140625" style="28" bestFit="1" customWidth="1"/>
    <col min="10" max="10" width="38.140625" style="28" bestFit="1" customWidth="1"/>
    <col min="11" max="11" width="39.5703125" style="28" bestFit="1" customWidth="1"/>
    <col min="12" max="12" width="48.85546875" style="28" bestFit="1" customWidth="1"/>
    <col min="13" max="13" width="52.42578125" style="28" bestFit="1" customWidth="1"/>
    <col min="14" max="14" width="53.140625" style="28" bestFit="1" customWidth="1"/>
    <col min="15" max="15" width="67.28515625" style="28" bestFit="1" customWidth="1"/>
    <col min="16" max="16" width="82.7109375" style="28" bestFit="1" customWidth="1"/>
    <col min="17" max="17" width="68.140625" style="28" bestFit="1" customWidth="1"/>
    <col min="18" max="18" width="104.28515625" style="28" bestFit="1" customWidth="1"/>
    <col min="19" max="19" width="114.42578125" style="28" bestFit="1" customWidth="1"/>
    <col min="20" max="20" width="93.7109375" style="28" bestFit="1" customWidth="1"/>
    <col min="21" max="21" width="67.5703125" style="28" bestFit="1" customWidth="1"/>
    <col min="22" max="22" width="47.42578125" style="28" bestFit="1" customWidth="1"/>
    <col min="23" max="23" width="30" style="28" bestFit="1" customWidth="1"/>
    <col min="24" max="24" width="72" style="28" bestFit="1" customWidth="1"/>
    <col min="25" max="25" width="47.28515625" style="28" bestFit="1" customWidth="1"/>
    <col min="26" max="26" width="53.7109375" style="28" bestFit="1" customWidth="1"/>
    <col min="27" max="27" width="66.140625" style="28" bestFit="1" customWidth="1"/>
    <col min="28" max="28" width="25.7109375" style="28" bestFit="1" customWidth="1"/>
    <col min="29" max="29" width="37.7109375" style="28" bestFit="1" customWidth="1"/>
    <col min="30" max="30" width="73.5703125" style="28" bestFit="1" customWidth="1"/>
    <col min="31" max="31" width="34.7109375" style="28" bestFit="1" customWidth="1"/>
    <col min="32" max="32" width="37.5703125" style="28" bestFit="1" customWidth="1"/>
    <col min="33" max="33" width="41.5703125" style="28" bestFit="1" customWidth="1"/>
    <col min="34" max="34" width="39.42578125" style="28" bestFit="1" customWidth="1"/>
    <col min="35" max="35" width="17" style="28" bestFit="1" customWidth="1"/>
    <col min="36" max="36" width="36.28515625" style="28" bestFit="1" customWidth="1"/>
    <col min="37" max="37" width="29.85546875" style="28" bestFit="1" customWidth="1"/>
    <col min="38" max="38" width="41.5703125" style="28" bestFit="1" customWidth="1"/>
    <col min="39" max="39" width="37.28515625" style="28" bestFit="1" customWidth="1"/>
    <col min="40" max="40" width="17" style="28" bestFit="1" customWidth="1"/>
    <col min="41" max="41" width="22.7109375" style="28" bestFit="1" customWidth="1"/>
    <col min="42" max="42" width="24.85546875" style="28" bestFit="1" customWidth="1"/>
    <col min="43" max="43" width="56.28515625" style="28" bestFit="1" customWidth="1"/>
    <col min="44" max="44" width="19.7109375" style="28" bestFit="1" customWidth="1"/>
    <col min="45" max="45" width="80" style="28" bestFit="1" customWidth="1"/>
    <col min="46" max="46" width="220" style="28" bestFit="1" customWidth="1"/>
    <col min="47" max="47" width="68.140625" style="28" bestFit="1" customWidth="1"/>
    <col min="48" max="48" width="122" style="28" bestFit="1" customWidth="1"/>
    <col min="49" max="49" width="53.7109375" style="28" bestFit="1" customWidth="1"/>
    <col min="50" max="50" width="42.85546875" style="28" bestFit="1" customWidth="1"/>
    <col min="51" max="51" width="43.5703125" style="28" bestFit="1" customWidth="1"/>
    <col min="52" max="52" width="65.140625" style="28" bestFit="1" customWidth="1"/>
    <col min="53" max="53" width="37.7109375" style="28" bestFit="1" customWidth="1"/>
    <col min="54" max="54" width="17" style="28" bestFit="1" customWidth="1"/>
    <col min="55" max="55" width="49.85546875" style="28" bestFit="1" customWidth="1"/>
    <col min="56" max="56" width="64" style="28" bestFit="1" customWidth="1"/>
    <col min="57" max="57" width="41.5703125" style="28" bestFit="1" customWidth="1"/>
    <col min="58" max="58" width="39.42578125" style="28" bestFit="1" customWidth="1"/>
    <col min="59" max="59" width="17" style="28" bestFit="1" customWidth="1"/>
    <col min="60" max="60" width="20.5703125" style="28" bestFit="1" customWidth="1"/>
    <col min="61" max="61" width="21.7109375" style="28" bestFit="1" customWidth="1"/>
    <col min="62" max="62" width="41.5703125" style="28" bestFit="1" customWidth="1"/>
    <col min="63" max="63" width="37.28515625" style="28" bestFit="1" customWidth="1"/>
    <col min="64" max="64" width="17" style="28" bestFit="1" customWidth="1"/>
    <col min="65" max="65" width="16.140625" style="28" bestFit="1" customWidth="1"/>
    <col min="66" max="66" width="19.85546875" style="28" bestFit="1" customWidth="1"/>
    <col min="67" max="67" width="54.7109375" style="28" bestFit="1" customWidth="1"/>
    <col min="68" max="68" width="19.7109375" style="28" bestFit="1" customWidth="1"/>
    <col min="69" max="69" width="42.42578125" style="28" bestFit="1" customWidth="1"/>
    <col min="70" max="70" width="51" style="28" bestFit="1" customWidth="1"/>
    <col min="71" max="71" width="38.140625" style="28" bestFit="1" customWidth="1"/>
    <col min="72" max="72" width="38.28515625" style="28" bestFit="1" customWidth="1"/>
    <col min="73" max="73" width="66.7109375" style="28" bestFit="1" customWidth="1"/>
    <col min="74" max="74" width="61.140625" style="28" bestFit="1" customWidth="1"/>
    <col min="75" max="75" width="51.28515625" style="28" bestFit="1" customWidth="1"/>
    <col min="76" max="76" width="18.28515625" style="28" bestFit="1" customWidth="1"/>
    <col min="77" max="77" width="10.140625" style="28" bestFit="1" customWidth="1"/>
    <col min="78" max="78" width="48" style="28" bestFit="1" customWidth="1"/>
    <col min="79" max="79" width="27.7109375" style="28" bestFit="1" customWidth="1"/>
    <col min="80" max="80" width="13" style="28" bestFit="1" customWidth="1"/>
    <col min="81" max="81" width="13" style="28" customWidth="1"/>
    <col min="82" max="82" width="15.140625" style="28" bestFit="1" customWidth="1"/>
    <col min="83" max="83" width="55.42578125" style="28" bestFit="1" customWidth="1"/>
    <col min="84" max="84" width="21" style="28" bestFit="1" customWidth="1"/>
    <col min="85" max="85" width="56.140625" style="28" bestFit="1" customWidth="1"/>
    <col min="86" max="86" width="55.7109375" style="28" bestFit="1" customWidth="1"/>
    <col min="87" max="87" width="158.28515625" style="28" bestFit="1" customWidth="1"/>
    <col min="88" max="88" width="255.7109375" style="28" bestFit="1" customWidth="1"/>
    <col min="89" max="16384" width="11.42578125" style="28"/>
  </cols>
  <sheetData>
    <row r="1" spans="1:88" s="23" customFormat="1" ht="16.5">
      <c r="A1" s="39" t="s">
        <v>4030</v>
      </c>
      <c r="B1" s="23" t="s">
        <v>4029</v>
      </c>
      <c r="C1" s="23" t="s">
        <v>2416</v>
      </c>
      <c r="D1" s="24" t="s">
        <v>2418</v>
      </c>
      <c r="E1" s="24" t="s">
        <v>2419</v>
      </c>
      <c r="F1" s="23" t="s">
        <v>2420</v>
      </c>
      <c r="G1" s="23" t="s">
        <v>4028</v>
      </c>
      <c r="H1" s="23" t="s">
        <v>2421</v>
      </c>
      <c r="I1" s="23" t="s">
        <v>2422</v>
      </c>
      <c r="J1" s="23" t="s">
        <v>2423</v>
      </c>
      <c r="K1" s="23" t="s">
        <v>2424</v>
      </c>
      <c r="L1" s="23" t="s">
        <v>2425</v>
      </c>
      <c r="M1" s="23" t="s">
        <v>2426</v>
      </c>
      <c r="N1" s="23" t="s">
        <v>2427</v>
      </c>
      <c r="O1" s="23" t="s">
        <v>2428</v>
      </c>
      <c r="P1" s="23" t="s">
        <v>2429</v>
      </c>
      <c r="Q1" s="23" t="s">
        <v>2430</v>
      </c>
      <c r="R1" s="23" t="s">
        <v>2431</v>
      </c>
      <c r="S1" s="23" t="s">
        <v>2432</v>
      </c>
      <c r="T1" s="23" t="s">
        <v>2433</v>
      </c>
      <c r="U1" s="25" t="s">
        <v>2434</v>
      </c>
      <c r="V1" s="25" t="s">
        <v>2435</v>
      </c>
      <c r="W1" s="25" t="s">
        <v>2436</v>
      </c>
      <c r="X1" s="25" t="s">
        <v>2437</v>
      </c>
      <c r="Y1" s="25" t="s">
        <v>2438</v>
      </c>
      <c r="Z1" s="23" t="s">
        <v>2439</v>
      </c>
      <c r="AA1" s="23" t="s">
        <v>2440</v>
      </c>
      <c r="AB1" s="23" t="s">
        <v>2441</v>
      </c>
      <c r="AC1" s="23" t="s">
        <v>2442</v>
      </c>
      <c r="AD1" s="23" t="s">
        <v>2443</v>
      </c>
      <c r="AE1" s="23" t="s">
        <v>2444</v>
      </c>
      <c r="AF1" s="23" t="s">
        <v>2445</v>
      </c>
      <c r="AG1" s="23" t="s">
        <v>2446</v>
      </c>
      <c r="AH1" s="23" t="s">
        <v>2447</v>
      </c>
      <c r="AI1" s="23" t="s">
        <v>2448</v>
      </c>
      <c r="AJ1" s="23" t="s">
        <v>2449</v>
      </c>
      <c r="AK1" s="23" t="s">
        <v>2450</v>
      </c>
      <c r="AL1" s="23" t="s">
        <v>2451</v>
      </c>
      <c r="AM1" s="23" t="s">
        <v>2452</v>
      </c>
      <c r="AN1" s="23" t="s">
        <v>2453</v>
      </c>
      <c r="AO1" s="23" t="s">
        <v>2454</v>
      </c>
      <c r="AP1" s="23" t="s">
        <v>2455</v>
      </c>
      <c r="AQ1" s="23" t="s">
        <v>2456</v>
      </c>
      <c r="AR1" s="23" t="s">
        <v>2457</v>
      </c>
      <c r="AS1" s="23" t="s">
        <v>2458</v>
      </c>
      <c r="AT1" s="23" t="s">
        <v>2459</v>
      </c>
      <c r="AU1" s="23" t="s">
        <v>2460</v>
      </c>
      <c r="AV1" s="23" t="s">
        <v>2461</v>
      </c>
      <c r="AW1" s="23" t="s">
        <v>2462</v>
      </c>
      <c r="AX1" s="23" t="s">
        <v>2463</v>
      </c>
      <c r="AY1" s="23" t="s">
        <v>2464</v>
      </c>
      <c r="AZ1" s="23" t="s">
        <v>2465</v>
      </c>
      <c r="BA1" s="23" t="s">
        <v>2466</v>
      </c>
      <c r="BB1" s="23" t="s">
        <v>2467</v>
      </c>
      <c r="BC1" s="23" t="s">
        <v>2468</v>
      </c>
      <c r="BD1" s="23" t="s">
        <v>2469</v>
      </c>
      <c r="BE1" s="23" t="s">
        <v>2470</v>
      </c>
      <c r="BF1" s="23" t="s">
        <v>2471</v>
      </c>
      <c r="BG1" s="23" t="s">
        <v>2472</v>
      </c>
      <c r="BH1" s="23" t="s">
        <v>2473</v>
      </c>
      <c r="BI1" s="23" t="s">
        <v>2474</v>
      </c>
      <c r="BJ1" s="23" t="s">
        <v>2475</v>
      </c>
      <c r="BK1" s="23" t="s">
        <v>2476</v>
      </c>
      <c r="BL1" s="23" t="s">
        <v>2477</v>
      </c>
      <c r="BM1" s="23" t="s">
        <v>2478</v>
      </c>
      <c r="BN1" s="23" t="s">
        <v>2479</v>
      </c>
      <c r="BO1" s="23" t="s">
        <v>2480</v>
      </c>
      <c r="BP1" s="23" t="s">
        <v>2481</v>
      </c>
      <c r="BQ1" s="23" t="s">
        <v>2482</v>
      </c>
      <c r="BR1" s="23" t="s">
        <v>2483</v>
      </c>
      <c r="BS1" s="23" t="s">
        <v>2484</v>
      </c>
      <c r="BT1" s="23" t="s">
        <v>2485</v>
      </c>
      <c r="BU1" s="23" t="s">
        <v>2486</v>
      </c>
      <c r="BV1" s="23" t="s">
        <v>2487</v>
      </c>
      <c r="BW1" s="23" t="s">
        <v>2488</v>
      </c>
      <c r="BX1" s="23" t="s">
        <v>2489</v>
      </c>
      <c r="BY1" s="23" t="s">
        <v>2490</v>
      </c>
      <c r="BZ1" s="23" t="s">
        <v>2491</v>
      </c>
      <c r="CA1" s="23" t="s">
        <v>2492</v>
      </c>
      <c r="CB1" s="23" t="s">
        <v>2417</v>
      </c>
      <c r="CC1" s="23" t="s">
        <v>4023</v>
      </c>
      <c r="CD1" s="23" t="s">
        <v>2493</v>
      </c>
      <c r="CE1" s="23" t="s">
        <v>2494</v>
      </c>
      <c r="CF1" s="23" t="s">
        <v>2495</v>
      </c>
      <c r="CG1" s="26" t="s">
        <v>2496</v>
      </c>
      <c r="CH1" s="27" t="s">
        <v>2497</v>
      </c>
      <c r="CI1" s="23" t="s">
        <v>2498</v>
      </c>
      <c r="CJ1" s="23" t="s">
        <v>2499</v>
      </c>
    </row>
    <row r="2" spans="1:88">
      <c r="A2" s="28">
        <v>2.8076005083537527</v>
      </c>
      <c r="B2" s="28">
        <f t="shared" ref="B2:B65" si="0">+G2*CC2</f>
        <v>1.9653203558476326</v>
      </c>
      <c r="C2" s="28">
        <v>2836080</v>
      </c>
      <c r="D2" s="31">
        <v>40750.367465277777</v>
      </c>
      <c r="E2" s="31">
        <v>40750.367465277777</v>
      </c>
      <c r="F2" s="28" t="s">
        <v>1</v>
      </c>
      <c r="G2" s="28">
        <v>0.7</v>
      </c>
      <c r="H2" s="28" t="s">
        <v>103</v>
      </c>
      <c r="I2" s="28" t="s">
        <v>49</v>
      </c>
      <c r="J2" s="28" t="s">
        <v>10</v>
      </c>
      <c r="K2" s="28" t="s">
        <v>29</v>
      </c>
      <c r="L2" s="28" t="s">
        <v>1352</v>
      </c>
      <c r="M2" s="28" t="s">
        <v>55</v>
      </c>
      <c r="N2" s="28" t="s">
        <v>59</v>
      </c>
      <c r="O2" s="28" t="s">
        <v>14</v>
      </c>
      <c r="Q2" s="28" t="s">
        <v>259</v>
      </c>
      <c r="S2" s="28" t="s">
        <v>61</v>
      </c>
      <c r="T2" s="28">
        <v>2</v>
      </c>
      <c r="U2" s="28">
        <v>8</v>
      </c>
      <c r="V2" s="28">
        <v>6</v>
      </c>
      <c r="W2" s="28">
        <v>5</v>
      </c>
      <c r="X2" s="28">
        <v>0</v>
      </c>
      <c r="Y2" s="28">
        <v>1</v>
      </c>
      <c r="AX2" s="28" t="s">
        <v>7</v>
      </c>
      <c r="BX2" s="28">
        <v>1966</v>
      </c>
      <c r="BY2" s="28" t="s">
        <v>65</v>
      </c>
      <c r="BZ2" s="28" t="s">
        <v>1353</v>
      </c>
      <c r="CA2" s="28" t="s">
        <v>359</v>
      </c>
      <c r="CB2" s="28">
        <v>12004</v>
      </c>
      <c r="CC2" s="28">
        <v>2.8076005083537612</v>
      </c>
      <c r="CD2" s="28" t="s">
        <v>171</v>
      </c>
      <c r="CE2" s="28" t="s">
        <v>21</v>
      </c>
      <c r="CF2" s="28" t="s">
        <v>22</v>
      </c>
      <c r="CG2" s="30">
        <v>0.33333333333333331</v>
      </c>
      <c r="CH2" s="32">
        <v>0.625</v>
      </c>
      <c r="CJ2" s="28" t="s">
        <v>1354</v>
      </c>
    </row>
    <row r="3" spans="1:88">
      <c r="A3" s="28">
        <v>0.93586683611791754</v>
      </c>
      <c r="B3" s="28">
        <f t="shared" si="0"/>
        <v>0.65510678528254429</v>
      </c>
      <c r="C3" s="28">
        <v>2986234</v>
      </c>
      <c r="D3" s="31">
        <v>40792.628506944442</v>
      </c>
      <c r="E3" s="31">
        <v>40792.628506944442</v>
      </c>
      <c r="F3" s="28" t="s">
        <v>1</v>
      </c>
      <c r="G3" s="28">
        <v>0.7</v>
      </c>
      <c r="H3" s="28" t="s">
        <v>103</v>
      </c>
      <c r="I3" s="28" t="s">
        <v>9</v>
      </c>
      <c r="J3" s="28" t="s">
        <v>10</v>
      </c>
      <c r="K3" s="28" t="s">
        <v>27</v>
      </c>
      <c r="M3" s="28" t="s">
        <v>55</v>
      </c>
      <c r="N3" s="28" t="s">
        <v>13</v>
      </c>
      <c r="O3" s="28" t="s">
        <v>14</v>
      </c>
      <c r="Q3" s="28" t="s">
        <v>31</v>
      </c>
      <c r="S3" s="28" t="s">
        <v>61</v>
      </c>
      <c r="T3" s="28">
        <v>1</v>
      </c>
      <c r="U3" s="28">
        <v>1</v>
      </c>
      <c r="V3" s="28">
        <v>1</v>
      </c>
      <c r="W3" s="28">
        <v>1</v>
      </c>
      <c r="X3" s="28">
        <v>1</v>
      </c>
      <c r="Y3" s="28">
        <v>1</v>
      </c>
      <c r="AX3" s="28" t="s">
        <v>7</v>
      </c>
      <c r="BX3" s="28">
        <v>1966</v>
      </c>
      <c r="BY3" s="28" t="s">
        <v>65</v>
      </c>
      <c r="BZ3" s="28" t="s">
        <v>2207</v>
      </c>
      <c r="CA3" s="28" t="s">
        <v>2208</v>
      </c>
      <c r="CB3" s="28">
        <v>12579</v>
      </c>
      <c r="CC3" s="28">
        <v>0.93586683611792043</v>
      </c>
      <c r="CD3" s="28" t="s">
        <v>20</v>
      </c>
      <c r="CE3" s="28" t="s">
        <v>63</v>
      </c>
      <c r="CF3" s="28" t="s">
        <v>22</v>
      </c>
      <c r="CG3" s="30">
        <v>0.29166666666666669</v>
      </c>
      <c r="CH3" s="32">
        <v>0.63541666666666663</v>
      </c>
      <c r="CJ3" s="28" t="s">
        <v>2209</v>
      </c>
    </row>
    <row r="4" spans="1:88">
      <c r="A4" s="28">
        <v>0.93586683611791754</v>
      </c>
      <c r="B4" s="28">
        <f t="shared" si="0"/>
        <v>0.65510678528254429</v>
      </c>
      <c r="C4" s="28">
        <v>2104</v>
      </c>
      <c r="F4" s="28" t="s">
        <v>1</v>
      </c>
      <c r="G4" s="28">
        <v>0.7</v>
      </c>
      <c r="H4" s="28" t="s">
        <v>2523</v>
      </c>
      <c r="I4" s="28" t="s">
        <v>2501</v>
      </c>
      <c r="J4" s="28" t="s">
        <v>10</v>
      </c>
      <c r="K4" s="28" t="s">
        <v>2511</v>
      </c>
      <c r="M4" s="28" t="s">
        <v>2524</v>
      </c>
      <c r="N4" s="28" t="s">
        <v>13</v>
      </c>
      <c r="O4" s="28" t="s">
        <v>2525</v>
      </c>
      <c r="P4" s="28" t="s">
        <v>2526</v>
      </c>
      <c r="Q4" s="28" t="s">
        <v>2512</v>
      </c>
      <c r="R4" s="28" t="s">
        <v>2527</v>
      </c>
      <c r="S4" s="28" t="s">
        <v>61</v>
      </c>
      <c r="T4" s="28">
        <v>5</v>
      </c>
      <c r="U4" s="28">
        <v>5</v>
      </c>
      <c r="V4" s="28">
        <v>3</v>
      </c>
      <c r="W4" s="28">
        <v>1</v>
      </c>
      <c r="X4" s="28">
        <v>1</v>
      </c>
      <c r="Y4" s="28">
        <v>1</v>
      </c>
      <c r="AS4" s="28" t="s">
        <v>2506</v>
      </c>
      <c r="AU4" s="28">
        <v>0</v>
      </c>
      <c r="AX4" s="28" t="s">
        <v>2507</v>
      </c>
      <c r="BX4" s="28">
        <v>1960</v>
      </c>
      <c r="BY4" s="28" t="s">
        <v>17</v>
      </c>
      <c r="BZ4" s="28" t="s">
        <v>2528</v>
      </c>
      <c r="CA4" s="28" t="s">
        <v>2529</v>
      </c>
      <c r="CB4" s="28">
        <v>12600</v>
      </c>
      <c r="CC4" s="28">
        <v>0.93586683611792043</v>
      </c>
      <c r="CD4" s="28" t="s">
        <v>20</v>
      </c>
      <c r="CE4" s="28" t="s">
        <v>2521</v>
      </c>
      <c r="CF4" s="28" t="s">
        <v>22</v>
      </c>
      <c r="CG4" s="29">
        <v>0.33333333333333298</v>
      </c>
      <c r="CH4" s="29">
        <v>0.625</v>
      </c>
      <c r="CI4" s="28" t="s">
        <v>23</v>
      </c>
      <c r="CJ4" s="28" t="s">
        <v>2530</v>
      </c>
    </row>
    <row r="5" spans="1:88">
      <c r="A5" s="28">
        <v>5.1112727203363191</v>
      </c>
      <c r="B5" s="28">
        <f t="shared" si="0"/>
        <v>3.5778909042354341</v>
      </c>
      <c r="C5" s="28">
        <v>2911183</v>
      </c>
      <c r="D5" s="31">
        <v>40772.384502314817</v>
      </c>
      <c r="E5" s="31">
        <v>40772.384502314817</v>
      </c>
      <c r="F5" s="28" t="s">
        <v>1</v>
      </c>
      <c r="G5" s="28">
        <v>0.7</v>
      </c>
      <c r="H5" s="28" t="s">
        <v>25</v>
      </c>
      <c r="I5" s="28" t="s">
        <v>9</v>
      </c>
      <c r="J5" s="28" t="s">
        <v>10</v>
      </c>
      <c r="K5" s="28" t="s">
        <v>144</v>
      </c>
      <c r="M5" s="28" t="s">
        <v>55</v>
      </c>
      <c r="N5" s="28" t="s">
        <v>13</v>
      </c>
      <c r="O5" s="28" t="s">
        <v>14</v>
      </c>
      <c r="Q5" s="28" t="s">
        <v>15</v>
      </c>
      <c r="S5" s="28" t="s">
        <v>61</v>
      </c>
      <c r="T5" s="28">
        <v>5</v>
      </c>
      <c r="U5" s="28">
        <v>3</v>
      </c>
      <c r="V5" s="28">
        <v>5</v>
      </c>
      <c r="W5" s="28">
        <v>1</v>
      </c>
      <c r="X5" s="28">
        <v>1</v>
      </c>
      <c r="Y5" s="28">
        <v>5</v>
      </c>
      <c r="AX5" s="28" t="s">
        <v>7</v>
      </c>
      <c r="BX5" s="28">
        <v>1978</v>
      </c>
      <c r="BY5" s="28" t="s">
        <v>65</v>
      </c>
      <c r="BZ5" s="28" t="s">
        <v>1897</v>
      </c>
      <c r="CA5" s="28" t="s">
        <v>57</v>
      </c>
      <c r="CB5" s="28">
        <v>46001</v>
      </c>
      <c r="CC5" s="28">
        <v>5.1112727203363351</v>
      </c>
      <c r="CD5" s="28" t="s">
        <v>20</v>
      </c>
      <c r="CE5" s="28" t="s">
        <v>21</v>
      </c>
      <c r="CF5" s="28" t="s">
        <v>53</v>
      </c>
      <c r="CG5" s="30">
        <v>0.34027777777777773</v>
      </c>
      <c r="CH5" s="32">
        <v>0.64583333333333337</v>
      </c>
      <c r="CI5" s="28" t="s">
        <v>23</v>
      </c>
      <c r="CJ5" s="28" t="s">
        <v>1898</v>
      </c>
    </row>
    <row r="6" spans="1:88">
      <c r="A6" s="28">
        <v>3.8474525484847719</v>
      </c>
      <c r="B6" s="28">
        <f t="shared" si="0"/>
        <v>2.6932167839393482</v>
      </c>
      <c r="C6" s="28">
        <v>2799039</v>
      </c>
      <c r="D6" s="31">
        <v>40738.48474537037</v>
      </c>
      <c r="E6" s="31">
        <v>40738.48474537037</v>
      </c>
      <c r="F6" s="28" t="s">
        <v>1</v>
      </c>
      <c r="G6" s="28">
        <v>0.7</v>
      </c>
      <c r="H6" s="28" t="s">
        <v>25</v>
      </c>
      <c r="I6" s="28" t="s">
        <v>9</v>
      </c>
      <c r="J6" s="28" t="s">
        <v>26</v>
      </c>
      <c r="K6" s="28" t="s">
        <v>27</v>
      </c>
      <c r="M6" s="28" t="s">
        <v>12</v>
      </c>
      <c r="N6" s="28" t="s">
        <v>59</v>
      </c>
      <c r="O6" s="28" t="s">
        <v>60</v>
      </c>
      <c r="Q6" s="28" t="s">
        <v>29</v>
      </c>
      <c r="R6" s="28" t="s">
        <v>553</v>
      </c>
      <c r="S6" s="28" t="s">
        <v>61</v>
      </c>
      <c r="T6" s="28">
        <v>3</v>
      </c>
      <c r="U6" s="28">
        <v>5</v>
      </c>
      <c r="V6" s="28">
        <v>4</v>
      </c>
      <c r="W6" s="28">
        <v>3</v>
      </c>
      <c r="X6" s="28">
        <v>5</v>
      </c>
      <c r="Y6" s="28">
        <v>1</v>
      </c>
      <c r="AX6" s="28" t="s">
        <v>41</v>
      </c>
      <c r="AY6" s="28" t="s">
        <v>8</v>
      </c>
      <c r="AZ6" s="28" t="s">
        <v>9</v>
      </c>
      <c r="BA6" s="28" t="s">
        <v>38</v>
      </c>
      <c r="BC6" s="28">
        <v>64</v>
      </c>
      <c r="BD6" s="28" t="s">
        <v>142</v>
      </c>
      <c r="BE6" s="28" t="s">
        <v>35</v>
      </c>
      <c r="BO6" s="28" t="s">
        <v>131</v>
      </c>
      <c r="BP6" s="28" t="s">
        <v>554</v>
      </c>
      <c r="BQ6" s="28" t="s">
        <v>8</v>
      </c>
      <c r="BR6" s="28" t="s">
        <v>88</v>
      </c>
      <c r="BS6" s="28" t="s">
        <v>26</v>
      </c>
      <c r="BT6" s="28" t="s">
        <v>81</v>
      </c>
      <c r="BV6" s="28" t="s">
        <v>55</v>
      </c>
      <c r="BX6" s="28">
        <v>1977</v>
      </c>
      <c r="BY6" s="28" t="s">
        <v>17</v>
      </c>
      <c r="BZ6" s="28" t="s">
        <v>555</v>
      </c>
      <c r="CA6" s="28" t="s">
        <v>43</v>
      </c>
      <c r="CB6" s="28">
        <v>46003</v>
      </c>
      <c r="CC6" s="28">
        <v>3.8474525484847835</v>
      </c>
      <c r="CD6" s="28" t="s">
        <v>20</v>
      </c>
      <c r="CE6" s="28" t="s">
        <v>21</v>
      </c>
      <c r="CF6" s="28" t="s">
        <v>22</v>
      </c>
      <c r="CG6" s="30">
        <v>0.33680555555555558</v>
      </c>
      <c r="CH6" s="32">
        <v>0.61805555555555558</v>
      </c>
      <c r="CI6" s="28" t="s">
        <v>23</v>
      </c>
      <c r="CJ6" s="28" t="s">
        <v>556</v>
      </c>
    </row>
    <row r="7" spans="1:88">
      <c r="A7" s="28">
        <v>6.9670086688778312</v>
      </c>
      <c r="B7" s="28">
        <f t="shared" si="0"/>
        <v>4.8769060682144962</v>
      </c>
      <c r="C7" s="28">
        <v>2822028</v>
      </c>
      <c r="D7" s="31">
        <v>40745.595995370371</v>
      </c>
      <c r="E7" s="31">
        <v>40745.595995370371</v>
      </c>
      <c r="F7" s="28" t="s">
        <v>1</v>
      </c>
      <c r="G7" s="28">
        <v>0.7</v>
      </c>
      <c r="H7" s="28" t="s">
        <v>0</v>
      </c>
      <c r="I7" s="28" t="s">
        <v>9</v>
      </c>
      <c r="J7" s="28" t="s">
        <v>257</v>
      </c>
      <c r="K7" s="28" t="s">
        <v>11</v>
      </c>
      <c r="M7" s="28" t="s">
        <v>55</v>
      </c>
      <c r="N7" s="28" t="s">
        <v>59</v>
      </c>
      <c r="O7" s="28" t="s">
        <v>154</v>
      </c>
      <c r="Q7" s="28" t="s">
        <v>173</v>
      </c>
      <c r="S7" s="28" t="s">
        <v>61</v>
      </c>
      <c r="T7" s="28">
        <v>1</v>
      </c>
      <c r="U7" s="28">
        <v>1</v>
      </c>
      <c r="V7" s="28">
        <v>3</v>
      </c>
      <c r="W7" s="28">
        <v>4</v>
      </c>
      <c r="X7" s="28">
        <v>4</v>
      </c>
      <c r="Y7" s="28">
        <v>1</v>
      </c>
      <c r="AX7" s="28" t="s">
        <v>5</v>
      </c>
      <c r="BQ7" s="28" t="s">
        <v>0</v>
      </c>
      <c r="BR7" s="28" t="s">
        <v>9</v>
      </c>
      <c r="BS7" s="28" t="s">
        <v>257</v>
      </c>
      <c r="BT7" s="28" t="s">
        <v>11</v>
      </c>
      <c r="BV7" s="28" t="s">
        <v>55</v>
      </c>
      <c r="BX7" s="28">
        <v>1967</v>
      </c>
      <c r="BY7" s="28" t="s">
        <v>65</v>
      </c>
      <c r="BZ7" s="28" t="s">
        <v>1016</v>
      </c>
      <c r="CA7" s="28" t="s">
        <v>19</v>
      </c>
      <c r="CB7" s="28">
        <v>46004</v>
      </c>
      <c r="CC7" s="28">
        <v>6.9670086688778525</v>
      </c>
      <c r="CD7" s="28" t="s">
        <v>20</v>
      </c>
      <c r="CE7" s="28" t="s">
        <v>21</v>
      </c>
      <c r="CF7" s="28" t="s">
        <v>22</v>
      </c>
      <c r="CG7" s="30">
        <v>0.33333333333333331</v>
      </c>
      <c r="CH7" s="28">
        <v>15</v>
      </c>
      <c r="CJ7" s="28" t="s">
        <v>1017</v>
      </c>
    </row>
    <row r="8" spans="1:88">
      <c r="A8" s="28">
        <v>6.9670086688778312</v>
      </c>
      <c r="B8" s="28">
        <f t="shared" si="0"/>
        <v>4.8769060682144962</v>
      </c>
      <c r="C8" s="28">
        <v>2822477</v>
      </c>
      <c r="D8" s="31">
        <v>40745.694432870368</v>
      </c>
      <c r="E8" s="31">
        <v>40745.694432870368</v>
      </c>
      <c r="F8" s="28" t="s">
        <v>1</v>
      </c>
      <c r="G8" s="28">
        <v>0.7</v>
      </c>
      <c r="H8" s="28" t="s">
        <v>0</v>
      </c>
      <c r="I8" s="28" t="s">
        <v>9</v>
      </c>
      <c r="J8" s="28" t="s">
        <v>257</v>
      </c>
      <c r="K8" s="28" t="s">
        <v>27</v>
      </c>
      <c r="M8" s="28" t="s">
        <v>55</v>
      </c>
      <c r="N8" s="28" t="s">
        <v>28</v>
      </c>
      <c r="O8" s="28" t="s">
        <v>14</v>
      </c>
      <c r="Q8" s="28" t="s">
        <v>259</v>
      </c>
      <c r="S8" s="28" t="s">
        <v>61</v>
      </c>
      <c r="T8" s="28">
        <v>1</v>
      </c>
      <c r="U8" s="28">
        <v>1</v>
      </c>
      <c r="V8" s="28">
        <v>2</v>
      </c>
      <c r="W8" s="28">
        <v>4</v>
      </c>
      <c r="X8" s="28">
        <v>4</v>
      </c>
      <c r="Y8" s="28">
        <v>3</v>
      </c>
      <c r="AX8" s="28" t="s">
        <v>5</v>
      </c>
      <c r="BQ8" s="28" t="s">
        <v>0</v>
      </c>
      <c r="BR8" s="28" t="s">
        <v>9</v>
      </c>
      <c r="BS8" s="28" t="s">
        <v>257</v>
      </c>
      <c r="BT8" s="28" t="s">
        <v>27</v>
      </c>
      <c r="BV8" s="28" t="s">
        <v>55</v>
      </c>
      <c r="BX8" s="28">
        <v>1993</v>
      </c>
      <c r="BY8" s="28" t="s">
        <v>65</v>
      </c>
      <c r="BZ8" s="28" t="s">
        <v>1051</v>
      </c>
      <c r="CA8" s="28" t="s">
        <v>1052</v>
      </c>
      <c r="CB8" s="28">
        <v>46004</v>
      </c>
      <c r="CC8" s="28">
        <v>6.9670086688778525</v>
      </c>
      <c r="CD8" s="28" t="s">
        <v>20</v>
      </c>
      <c r="CE8" s="28" t="s">
        <v>21</v>
      </c>
      <c r="CF8" s="28" t="s">
        <v>184</v>
      </c>
      <c r="CG8" s="30">
        <v>0.32291666666666669</v>
      </c>
      <c r="CH8" s="32">
        <v>0.125</v>
      </c>
      <c r="CI8" s="28" t="s">
        <v>47</v>
      </c>
      <c r="CJ8" s="28" t="s">
        <v>1053</v>
      </c>
    </row>
    <row r="9" spans="1:88">
      <c r="A9" s="28">
        <v>4.7810588366893612</v>
      </c>
      <c r="B9" s="28">
        <f t="shared" si="0"/>
        <v>3.3467411856825633</v>
      </c>
      <c r="C9" s="28">
        <v>3042</v>
      </c>
      <c r="F9" s="28" t="s">
        <v>1</v>
      </c>
      <c r="G9" s="28">
        <v>0.7</v>
      </c>
      <c r="H9" s="28" t="s">
        <v>2500</v>
      </c>
      <c r="I9" s="28" t="s">
        <v>2501</v>
      </c>
      <c r="J9" s="28" t="s">
        <v>10</v>
      </c>
      <c r="K9" s="28" t="s">
        <v>11</v>
      </c>
      <c r="M9" s="28" t="s">
        <v>2503</v>
      </c>
      <c r="N9" s="28" t="s">
        <v>59</v>
      </c>
      <c r="O9" s="28" t="s">
        <v>2504</v>
      </c>
      <c r="Q9" s="28" t="s">
        <v>2587</v>
      </c>
      <c r="R9" s="28" t="s">
        <v>2587</v>
      </c>
      <c r="S9" s="28" t="s">
        <v>61</v>
      </c>
      <c r="T9" s="28">
        <v>3</v>
      </c>
      <c r="U9" s="28">
        <v>1</v>
      </c>
      <c r="V9" s="28">
        <v>5</v>
      </c>
      <c r="W9" s="28">
        <v>5</v>
      </c>
      <c r="X9" s="28">
        <v>1</v>
      </c>
      <c r="Y9" s="28">
        <v>3</v>
      </c>
      <c r="AS9" s="28" t="s">
        <v>83</v>
      </c>
      <c r="AU9" s="28">
        <v>0</v>
      </c>
      <c r="AX9" s="28" t="s">
        <v>2507</v>
      </c>
      <c r="BX9" s="28">
        <v>1974</v>
      </c>
      <c r="BY9" s="28" t="s">
        <v>17</v>
      </c>
      <c r="BZ9" s="28" t="s">
        <v>2588</v>
      </c>
      <c r="CA9" s="28" t="s">
        <v>57</v>
      </c>
      <c r="CB9" s="28">
        <v>46006</v>
      </c>
      <c r="CC9" s="28">
        <v>4.7810588366893763</v>
      </c>
      <c r="CD9" s="28" t="s">
        <v>20</v>
      </c>
      <c r="CE9" s="28" t="s">
        <v>2534</v>
      </c>
      <c r="CF9" s="28" t="s">
        <v>184</v>
      </c>
      <c r="CG9" s="29">
        <v>0.3125</v>
      </c>
      <c r="CH9" s="29">
        <v>0.625</v>
      </c>
      <c r="CI9" s="28" t="s">
        <v>641</v>
      </c>
    </row>
    <row r="10" spans="1:88">
      <c r="A10" s="28">
        <v>4.7810588366893612</v>
      </c>
      <c r="B10" s="28">
        <f t="shared" si="0"/>
        <v>3.3467411856825633</v>
      </c>
      <c r="C10" s="28">
        <v>3282</v>
      </c>
      <c r="F10" s="28" t="s">
        <v>1</v>
      </c>
      <c r="G10" s="28">
        <v>0.7</v>
      </c>
      <c r="H10" s="28" t="s">
        <v>2500</v>
      </c>
      <c r="I10" s="28" t="s">
        <v>2501</v>
      </c>
      <c r="J10" s="28" t="s">
        <v>26</v>
      </c>
      <c r="K10" s="28" t="s">
        <v>2511</v>
      </c>
      <c r="M10" s="28" t="s">
        <v>2503</v>
      </c>
      <c r="N10" s="28" t="s">
        <v>59</v>
      </c>
      <c r="O10" s="28" t="s">
        <v>2504</v>
      </c>
      <c r="Q10" s="28" t="s">
        <v>2505</v>
      </c>
      <c r="R10" s="28" t="s">
        <v>1121</v>
      </c>
      <c r="S10" s="28" t="s">
        <v>61</v>
      </c>
      <c r="T10" s="28">
        <v>2</v>
      </c>
      <c r="U10" s="28">
        <v>3</v>
      </c>
      <c r="V10" s="28">
        <v>3</v>
      </c>
      <c r="W10" s="28">
        <v>2</v>
      </c>
      <c r="X10" s="28">
        <v>2</v>
      </c>
      <c r="Y10" s="28">
        <v>4</v>
      </c>
      <c r="AS10" s="28" t="s">
        <v>2506</v>
      </c>
      <c r="AU10" s="28">
        <v>0</v>
      </c>
      <c r="AX10" s="28" t="s">
        <v>2507</v>
      </c>
      <c r="BX10" s="28">
        <v>1970</v>
      </c>
      <c r="BY10" s="28" t="s">
        <v>17</v>
      </c>
      <c r="BZ10" s="28" t="s">
        <v>2596</v>
      </c>
      <c r="CA10" s="28" t="s">
        <v>57</v>
      </c>
      <c r="CB10" s="28">
        <v>46006</v>
      </c>
      <c r="CC10" s="28">
        <v>4.7810588366893763</v>
      </c>
      <c r="CD10" s="28" t="s">
        <v>20</v>
      </c>
      <c r="CE10" s="28" t="s">
        <v>2555</v>
      </c>
      <c r="CF10" s="28" t="s">
        <v>22</v>
      </c>
      <c r="CG10" s="29">
        <v>0.33333333333333298</v>
      </c>
      <c r="CH10" s="29">
        <v>0.625</v>
      </c>
      <c r="CI10" s="28" t="s">
        <v>641</v>
      </c>
      <c r="CJ10" s="28" t="s">
        <v>2597</v>
      </c>
    </row>
    <row r="11" spans="1:88">
      <c r="A11" s="28">
        <v>7.2884174812819644</v>
      </c>
      <c r="B11" s="28">
        <f t="shared" si="0"/>
        <v>5.10189223689739</v>
      </c>
      <c r="C11" s="28">
        <v>2794892</v>
      </c>
      <c r="D11" s="31">
        <v>40737.39162037037</v>
      </c>
      <c r="E11" s="31">
        <v>40737.39162037037</v>
      </c>
      <c r="F11" s="28" t="s">
        <v>1</v>
      </c>
      <c r="G11" s="28">
        <v>0.7</v>
      </c>
      <c r="H11" s="28" t="s">
        <v>0</v>
      </c>
      <c r="I11" s="28" t="s">
        <v>9</v>
      </c>
      <c r="J11" s="28" t="s">
        <v>26</v>
      </c>
      <c r="K11" s="28" t="s">
        <v>27</v>
      </c>
      <c r="M11" s="28" t="s">
        <v>55</v>
      </c>
      <c r="N11" s="28" t="s">
        <v>59</v>
      </c>
      <c r="O11" s="28" t="s">
        <v>220</v>
      </c>
      <c r="Q11" s="28" t="s">
        <v>259</v>
      </c>
      <c r="S11" s="28" t="s">
        <v>61</v>
      </c>
      <c r="T11" s="28">
        <v>3</v>
      </c>
      <c r="U11" s="28">
        <v>5</v>
      </c>
      <c r="V11" s="28">
        <v>5</v>
      </c>
      <c r="W11" s="28">
        <v>2</v>
      </c>
      <c r="X11" s="28">
        <v>1</v>
      </c>
      <c r="Y11" s="28">
        <v>4</v>
      </c>
      <c r="AX11" s="28" t="s">
        <v>7</v>
      </c>
      <c r="BX11" s="28">
        <v>1959</v>
      </c>
      <c r="BY11" s="28" t="s">
        <v>17</v>
      </c>
      <c r="BZ11" s="28" t="s">
        <v>443</v>
      </c>
      <c r="CA11" s="28" t="s">
        <v>57</v>
      </c>
      <c r="CB11" s="28">
        <v>46007</v>
      </c>
      <c r="CC11" s="28">
        <v>7.2884174812819866</v>
      </c>
      <c r="CD11" s="28" t="s">
        <v>20</v>
      </c>
      <c r="CE11" s="28" t="s">
        <v>21</v>
      </c>
      <c r="CF11" s="28" t="s">
        <v>22</v>
      </c>
      <c r="CG11" s="30">
        <v>0.33333333333333331</v>
      </c>
      <c r="CH11" s="32">
        <v>0.63194444444444442</v>
      </c>
      <c r="CJ11" s="28" t="s">
        <v>444</v>
      </c>
    </row>
    <row r="12" spans="1:88">
      <c r="A12" s="28">
        <v>7.2884174812819644</v>
      </c>
      <c r="B12" s="28">
        <f t="shared" si="0"/>
        <v>5.10189223689739</v>
      </c>
      <c r="C12" s="28">
        <v>2818599</v>
      </c>
      <c r="D12" s="31">
        <v>40744.383159722223</v>
      </c>
      <c r="E12" s="31">
        <v>40744.383159722223</v>
      </c>
      <c r="F12" s="28" t="s">
        <v>1</v>
      </c>
      <c r="G12" s="28">
        <v>0.7</v>
      </c>
      <c r="H12" s="28" t="s">
        <v>0</v>
      </c>
      <c r="I12" s="28" t="s">
        <v>9</v>
      </c>
      <c r="J12" s="28" t="s">
        <v>10</v>
      </c>
      <c r="K12" s="28" t="s">
        <v>144</v>
      </c>
      <c r="M12" s="28" t="s">
        <v>55</v>
      </c>
      <c r="N12" s="28" t="s">
        <v>59</v>
      </c>
      <c r="O12" s="28" t="s">
        <v>60</v>
      </c>
      <c r="Q12" s="28" t="s">
        <v>29</v>
      </c>
      <c r="R12" s="28" t="s">
        <v>872</v>
      </c>
      <c r="S12" s="28" t="s">
        <v>61</v>
      </c>
      <c r="T12" s="28">
        <v>4</v>
      </c>
      <c r="U12" s="28">
        <v>2</v>
      </c>
      <c r="V12" s="28">
        <v>4</v>
      </c>
      <c r="W12" s="28">
        <v>4</v>
      </c>
      <c r="X12" s="28">
        <v>2</v>
      </c>
      <c r="Y12" s="28">
        <v>2</v>
      </c>
      <c r="AX12" s="28" t="s">
        <v>7</v>
      </c>
      <c r="BX12" s="28">
        <v>1965</v>
      </c>
      <c r="BY12" s="28" t="s">
        <v>65</v>
      </c>
      <c r="BZ12" s="28" t="s">
        <v>873</v>
      </c>
      <c r="CA12" s="28" t="s">
        <v>43</v>
      </c>
      <c r="CB12" s="28">
        <v>46007</v>
      </c>
      <c r="CC12" s="28">
        <v>7.2884174812819866</v>
      </c>
      <c r="CD12" s="28" t="s">
        <v>20</v>
      </c>
      <c r="CE12" s="28" t="s">
        <v>93</v>
      </c>
      <c r="CF12" s="28" t="s">
        <v>22</v>
      </c>
      <c r="CG12" s="30">
        <v>0.33333333333333331</v>
      </c>
      <c r="CH12" s="28">
        <v>15</v>
      </c>
      <c r="CJ12" s="28" t="s">
        <v>874</v>
      </c>
    </row>
    <row r="13" spans="1:88">
      <c r="A13" s="28">
        <v>7.2884174812819644</v>
      </c>
      <c r="B13" s="28">
        <f t="shared" si="0"/>
        <v>5.10189223689739</v>
      </c>
      <c r="C13" s="28">
        <v>2924002</v>
      </c>
      <c r="D13" s="31">
        <v>40776.720648148148</v>
      </c>
      <c r="E13" s="31">
        <v>40776.720648148148</v>
      </c>
      <c r="F13" s="28" t="s">
        <v>1</v>
      </c>
      <c r="G13" s="28">
        <v>0.7</v>
      </c>
      <c r="H13" s="28" t="s">
        <v>0</v>
      </c>
      <c r="I13" s="28" t="s">
        <v>9</v>
      </c>
      <c r="J13" s="28" t="s">
        <v>26</v>
      </c>
      <c r="K13" s="28" t="s">
        <v>29</v>
      </c>
      <c r="L13" s="28" t="s">
        <v>1956</v>
      </c>
      <c r="M13" s="28" t="s">
        <v>55</v>
      </c>
      <c r="N13" s="28" t="s">
        <v>82</v>
      </c>
      <c r="O13" s="28" t="s">
        <v>29</v>
      </c>
      <c r="P13" s="28" t="s">
        <v>1957</v>
      </c>
      <c r="Q13" s="28" t="s">
        <v>29</v>
      </c>
      <c r="R13" s="28" t="s">
        <v>1958</v>
      </c>
      <c r="S13" s="28" t="s">
        <v>61</v>
      </c>
      <c r="T13" s="28">
        <v>1</v>
      </c>
      <c r="U13" s="28">
        <v>2</v>
      </c>
      <c r="V13" s="28">
        <v>2</v>
      </c>
      <c r="W13" s="28">
        <v>5</v>
      </c>
      <c r="X13" s="28">
        <v>1</v>
      </c>
      <c r="Y13" s="28">
        <v>2</v>
      </c>
      <c r="AX13" s="28" t="s">
        <v>7</v>
      </c>
      <c r="BX13" s="28">
        <v>1962</v>
      </c>
      <c r="BY13" s="28" t="s">
        <v>17</v>
      </c>
      <c r="BZ13" s="28" t="s">
        <v>1959</v>
      </c>
      <c r="CA13" s="28" t="s">
        <v>43</v>
      </c>
      <c r="CB13" s="28">
        <v>46007</v>
      </c>
      <c r="CC13" s="28">
        <v>7.2884174812819866</v>
      </c>
      <c r="CD13" s="28" t="s">
        <v>20</v>
      </c>
      <c r="CE13" s="28" t="s">
        <v>93</v>
      </c>
      <c r="CF13" s="28" t="s">
        <v>184</v>
      </c>
      <c r="CG13" s="30">
        <v>0.625</v>
      </c>
      <c r="CH13" s="32">
        <v>0.91666666666666663</v>
      </c>
      <c r="CI13" s="28" t="s">
        <v>23</v>
      </c>
      <c r="CJ13" s="28" t="s">
        <v>1960</v>
      </c>
    </row>
    <row r="14" spans="1:88">
      <c r="A14" s="28">
        <v>7.2469688335284896</v>
      </c>
      <c r="B14" s="28">
        <f t="shared" si="0"/>
        <v>5.0728781834699577</v>
      </c>
      <c r="C14" s="28">
        <v>3289</v>
      </c>
      <c r="F14" s="28" t="s">
        <v>1</v>
      </c>
      <c r="G14" s="28">
        <v>0.7</v>
      </c>
      <c r="H14" s="28" t="s">
        <v>2542</v>
      </c>
      <c r="I14" s="28" t="s">
        <v>2501</v>
      </c>
      <c r="J14" s="28" t="s">
        <v>10</v>
      </c>
      <c r="K14" s="28" t="s">
        <v>2511</v>
      </c>
      <c r="M14" s="28" t="s">
        <v>2518</v>
      </c>
      <c r="N14" s="28" t="s">
        <v>82</v>
      </c>
      <c r="O14" s="28" t="s">
        <v>301</v>
      </c>
      <c r="Q14" s="28" t="s">
        <v>37</v>
      </c>
      <c r="S14" s="28" t="s">
        <v>61</v>
      </c>
      <c r="AS14" s="28" t="s">
        <v>2506</v>
      </c>
      <c r="AU14" s="28">
        <v>0</v>
      </c>
      <c r="AX14" s="28" t="s">
        <v>2507</v>
      </c>
      <c r="BX14" s="28">
        <v>1980</v>
      </c>
      <c r="BY14" s="28" t="s">
        <v>65</v>
      </c>
      <c r="BZ14" s="28" t="s">
        <v>2668</v>
      </c>
      <c r="CA14" s="28" t="s">
        <v>57</v>
      </c>
      <c r="CB14" s="28">
        <v>46008</v>
      </c>
      <c r="CC14" s="28">
        <v>7.2469688335285118</v>
      </c>
      <c r="CD14" s="28" t="s">
        <v>20</v>
      </c>
      <c r="CE14" s="28" t="s">
        <v>2555</v>
      </c>
      <c r="CF14" s="28" t="s">
        <v>22</v>
      </c>
      <c r="CG14" s="29">
        <v>0.33333333333333298</v>
      </c>
      <c r="CH14" s="29">
        <v>0.625</v>
      </c>
      <c r="CI14" s="28" t="s">
        <v>641</v>
      </c>
      <c r="CJ14" s="28" t="s">
        <v>2669</v>
      </c>
    </row>
    <row r="15" spans="1:88">
      <c r="A15" s="28">
        <v>7.2469688335284896</v>
      </c>
      <c r="B15" s="28">
        <f t="shared" si="0"/>
        <v>5.0728781834699577</v>
      </c>
      <c r="C15" s="28">
        <v>3316</v>
      </c>
      <c r="F15" s="28" t="s">
        <v>1</v>
      </c>
      <c r="G15" s="28">
        <v>0.7</v>
      </c>
      <c r="H15" s="28" t="s">
        <v>2542</v>
      </c>
      <c r="I15" s="28" t="s">
        <v>2501</v>
      </c>
      <c r="J15" s="28" t="s">
        <v>10</v>
      </c>
      <c r="K15" s="28" t="s">
        <v>81</v>
      </c>
      <c r="M15" s="28" t="s">
        <v>2524</v>
      </c>
      <c r="N15" s="28" t="s">
        <v>82</v>
      </c>
      <c r="O15" s="28" t="s">
        <v>2525</v>
      </c>
      <c r="Q15" s="28" t="s">
        <v>37</v>
      </c>
      <c r="S15" s="28" t="s">
        <v>61</v>
      </c>
      <c r="AS15" s="28" t="s">
        <v>2506</v>
      </c>
      <c r="AU15" s="28">
        <v>0</v>
      </c>
      <c r="AX15" s="28" t="s">
        <v>2507</v>
      </c>
      <c r="BX15" s="28">
        <v>1953</v>
      </c>
      <c r="BY15" s="28" t="s">
        <v>17</v>
      </c>
      <c r="BZ15" s="28" t="s">
        <v>2670</v>
      </c>
      <c r="CA15" s="28" t="s">
        <v>57</v>
      </c>
      <c r="CB15" s="28">
        <v>46008</v>
      </c>
      <c r="CC15" s="28">
        <v>7.2469688335285118</v>
      </c>
      <c r="CD15" s="28" t="s">
        <v>20</v>
      </c>
      <c r="CE15" s="28" t="s">
        <v>2558</v>
      </c>
      <c r="CF15" s="28" t="s">
        <v>184</v>
      </c>
      <c r="CG15" s="29">
        <v>0.33333333333333298</v>
      </c>
      <c r="CH15" s="29">
        <v>0.83333333333333304</v>
      </c>
      <c r="CI15" s="28" t="s">
        <v>641</v>
      </c>
      <c r="CJ15" s="28" t="s">
        <v>2671</v>
      </c>
    </row>
    <row r="16" spans="1:88">
      <c r="A16" s="28">
        <v>7.2469688335284896</v>
      </c>
      <c r="B16" s="28">
        <f t="shared" si="0"/>
        <v>5.0728781834699577</v>
      </c>
      <c r="C16" s="28">
        <v>2799058</v>
      </c>
      <c r="D16" s="31">
        <v>40738.491400462961</v>
      </c>
      <c r="E16" s="31">
        <v>40738.491400462961</v>
      </c>
      <c r="F16" s="28" t="s">
        <v>1</v>
      </c>
      <c r="G16" s="28">
        <v>0.7</v>
      </c>
      <c r="H16" s="28" t="s">
        <v>0</v>
      </c>
      <c r="I16" s="28" t="s">
        <v>9</v>
      </c>
      <c r="J16" s="28" t="s">
        <v>10</v>
      </c>
      <c r="K16" s="28" t="s">
        <v>11</v>
      </c>
      <c r="M16" s="28" t="s">
        <v>55</v>
      </c>
      <c r="N16" s="28" t="s">
        <v>59</v>
      </c>
      <c r="O16" s="28" t="s">
        <v>83</v>
      </c>
      <c r="Q16" s="28" t="s">
        <v>29</v>
      </c>
      <c r="R16" s="28" t="s">
        <v>558</v>
      </c>
      <c r="S16" s="28" t="s">
        <v>61</v>
      </c>
      <c r="T16" s="28">
        <v>1</v>
      </c>
      <c r="U16" s="28">
        <v>4</v>
      </c>
      <c r="V16" s="28">
        <v>1</v>
      </c>
      <c r="W16" s="28">
        <v>5</v>
      </c>
      <c r="X16" s="28">
        <v>1</v>
      </c>
      <c r="Y16" s="28">
        <v>1</v>
      </c>
      <c r="AX16" s="28" t="s">
        <v>7</v>
      </c>
      <c r="BX16" s="28">
        <v>1982</v>
      </c>
      <c r="BY16" s="28" t="s">
        <v>65</v>
      </c>
      <c r="BZ16" s="28" t="s">
        <v>559</v>
      </c>
      <c r="CA16" s="28" t="s">
        <v>19</v>
      </c>
      <c r="CB16" s="28">
        <v>46008</v>
      </c>
      <c r="CC16" s="28">
        <v>7.2469688335285118</v>
      </c>
      <c r="CD16" s="28" t="s">
        <v>20</v>
      </c>
      <c r="CE16" s="28" t="s">
        <v>101</v>
      </c>
      <c r="CF16" s="28" t="s">
        <v>22</v>
      </c>
      <c r="CG16" s="30">
        <v>0.30208333333333331</v>
      </c>
      <c r="CH16" s="32">
        <v>0.64583333333333337</v>
      </c>
      <c r="CJ16" s="28" t="s">
        <v>560</v>
      </c>
    </row>
    <row r="17" spans="1:88">
      <c r="A17" s="28">
        <v>7.2469688335284896</v>
      </c>
      <c r="B17" s="28">
        <f t="shared" si="0"/>
        <v>5.0728781834699577</v>
      </c>
      <c r="C17" s="28">
        <v>2821711</v>
      </c>
      <c r="D17" s="31">
        <v>40745.481192129628</v>
      </c>
      <c r="E17" s="31">
        <v>40745.481192129628</v>
      </c>
      <c r="F17" s="28" t="s">
        <v>1</v>
      </c>
      <c r="G17" s="28">
        <v>0.7</v>
      </c>
      <c r="H17" s="28" t="s">
        <v>25</v>
      </c>
      <c r="I17" s="28" t="s">
        <v>9</v>
      </c>
      <c r="J17" s="28" t="s">
        <v>10</v>
      </c>
      <c r="K17" s="28" t="s">
        <v>11</v>
      </c>
      <c r="M17" s="28" t="s">
        <v>12</v>
      </c>
      <c r="N17" s="28" t="s">
        <v>59</v>
      </c>
      <c r="O17" s="28" t="s">
        <v>14</v>
      </c>
      <c r="Q17" s="28" t="s">
        <v>173</v>
      </c>
      <c r="S17" s="28" t="s">
        <v>61</v>
      </c>
      <c r="T17" s="28">
        <v>2</v>
      </c>
      <c r="U17" s="28">
        <v>5</v>
      </c>
      <c r="V17" s="28">
        <v>5</v>
      </c>
      <c r="W17" s="28">
        <v>2</v>
      </c>
      <c r="X17" s="28">
        <v>4</v>
      </c>
      <c r="Y17" s="28">
        <v>1</v>
      </c>
      <c r="AX17" s="28" t="s">
        <v>5</v>
      </c>
      <c r="BQ17" s="28" t="s">
        <v>0</v>
      </c>
      <c r="BR17" s="28" t="s">
        <v>33</v>
      </c>
      <c r="BS17" s="28" t="s">
        <v>10</v>
      </c>
      <c r="BT17" s="28" t="s">
        <v>11</v>
      </c>
      <c r="BV17" s="28" t="s">
        <v>55</v>
      </c>
      <c r="BX17" s="28">
        <v>1972</v>
      </c>
      <c r="BY17" s="28" t="s">
        <v>17</v>
      </c>
      <c r="BZ17" s="28" t="s">
        <v>987</v>
      </c>
      <c r="CA17" s="28" t="s">
        <v>19</v>
      </c>
      <c r="CB17" s="28">
        <v>46008</v>
      </c>
      <c r="CC17" s="28">
        <v>7.2469688335285118</v>
      </c>
      <c r="CD17" s="28" t="s">
        <v>20</v>
      </c>
      <c r="CE17" s="28" t="s">
        <v>44</v>
      </c>
      <c r="CF17" s="28" t="s">
        <v>22</v>
      </c>
      <c r="CG17" s="30">
        <v>0.33333333333333331</v>
      </c>
      <c r="CH17" s="32">
        <v>0.64236111111111105</v>
      </c>
      <c r="CJ17" s="28" t="s">
        <v>988</v>
      </c>
    </row>
    <row r="18" spans="1:88">
      <c r="A18" s="28">
        <v>4.7922836263279569</v>
      </c>
      <c r="B18" s="28">
        <f t="shared" si="0"/>
        <v>3.3545985384295802</v>
      </c>
      <c r="C18" s="28">
        <v>2147</v>
      </c>
      <c r="F18" s="28" t="s">
        <v>1</v>
      </c>
      <c r="G18" s="28">
        <v>0.7</v>
      </c>
      <c r="H18" s="28" t="s">
        <v>2542</v>
      </c>
      <c r="I18" s="28" t="s">
        <v>2501</v>
      </c>
      <c r="J18" s="28" t="s">
        <v>2726</v>
      </c>
      <c r="K18" s="28" t="s">
        <v>11</v>
      </c>
      <c r="M18" s="28" t="s">
        <v>2503</v>
      </c>
      <c r="N18" s="28" t="s">
        <v>59</v>
      </c>
      <c r="O18" s="28" t="s">
        <v>2506</v>
      </c>
      <c r="Q18" s="28" t="s">
        <v>2512</v>
      </c>
      <c r="S18" s="28" t="s">
        <v>61</v>
      </c>
      <c r="T18" s="28">
        <v>3</v>
      </c>
      <c r="U18" s="28">
        <v>5</v>
      </c>
      <c r="V18" s="28">
        <v>3</v>
      </c>
      <c r="W18" s="28">
        <v>1</v>
      </c>
      <c r="X18" s="28">
        <v>1</v>
      </c>
      <c r="Y18" s="28">
        <v>1</v>
      </c>
      <c r="AS18" s="28" t="s">
        <v>2531</v>
      </c>
      <c r="AU18" s="28">
        <v>0</v>
      </c>
      <c r="AX18" s="28" t="s">
        <v>2507</v>
      </c>
      <c r="BX18" s="28">
        <v>1954</v>
      </c>
      <c r="BY18" s="28" t="s">
        <v>65</v>
      </c>
      <c r="BZ18" s="28" t="s">
        <v>2727</v>
      </c>
      <c r="CA18" s="28" t="s">
        <v>57</v>
      </c>
      <c r="CB18" s="28">
        <v>46009</v>
      </c>
      <c r="CC18" s="28">
        <v>4.792283626327972</v>
      </c>
      <c r="CD18" s="28" t="s">
        <v>20</v>
      </c>
      <c r="CE18" s="28" t="s">
        <v>2692</v>
      </c>
      <c r="CF18" s="28" t="s">
        <v>22</v>
      </c>
      <c r="CG18" s="29">
        <v>0.32291666666666702</v>
      </c>
      <c r="CH18" s="29">
        <v>0.625</v>
      </c>
      <c r="CI18" s="28" t="s">
        <v>641</v>
      </c>
      <c r="CJ18" s="28" t="s">
        <v>2728</v>
      </c>
    </row>
    <row r="19" spans="1:88">
      <c r="A19" s="28">
        <v>4.7922836263279569</v>
      </c>
      <c r="B19" s="28">
        <f t="shared" si="0"/>
        <v>3.3545985384295802</v>
      </c>
      <c r="C19" s="28">
        <v>3139</v>
      </c>
      <c r="F19" s="28" t="s">
        <v>1</v>
      </c>
      <c r="G19" s="28">
        <v>0.7</v>
      </c>
      <c r="H19" s="28" t="s">
        <v>2542</v>
      </c>
      <c r="I19" s="28" t="s">
        <v>2524</v>
      </c>
      <c r="J19" s="28" t="s">
        <v>10</v>
      </c>
      <c r="K19" s="28" t="s">
        <v>11</v>
      </c>
      <c r="M19" s="28" t="s">
        <v>2503</v>
      </c>
      <c r="N19" s="28" t="s">
        <v>59</v>
      </c>
      <c r="O19" s="28" t="s">
        <v>301</v>
      </c>
      <c r="Q19" s="28" t="s">
        <v>37</v>
      </c>
      <c r="S19" s="28" t="s">
        <v>61</v>
      </c>
      <c r="T19" s="28">
        <v>1</v>
      </c>
      <c r="U19" s="28">
        <v>5</v>
      </c>
      <c r="V19" s="28">
        <v>1</v>
      </c>
      <c r="W19" s="28">
        <v>1</v>
      </c>
      <c r="X19" s="28">
        <v>1</v>
      </c>
      <c r="Y19" s="28">
        <v>1</v>
      </c>
      <c r="AS19" s="28" t="s">
        <v>2506</v>
      </c>
      <c r="AU19" s="28">
        <v>0</v>
      </c>
      <c r="AX19" s="28" t="s">
        <v>2507</v>
      </c>
      <c r="BX19" s="28">
        <v>1964</v>
      </c>
      <c r="BY19" s="28" t="s">
        <v>65</v>
      </c>
      <c r="BZ19" s="28" t="s">
        <v>2705</v>
      </c>
      <c r="CA19" s="28" t="s">
        <v>57</v>
      </c>
      <c r="CB19" s="28">
        <v>46009</v>
      </c>
      <c r="CC19" s="28">
        <v>4.792283626327972</v>
      </c>
      <c r="CD19" s="28" t="s">
        <v>20</v>
      </c>
      <c r="CE19" s="28" t="s">
        <v>2555</v>
      </c>
      <c r="CF19" s="28" t="s">
        <v>22</v>
      </c>
      <c r="CG19" s="29">
        <v>0.33333333333333298</v>
      </c>
      <c r="CH19" s="29">
        <v>0.625</v>
      </c>
      <c r="CI19" s="28" t="s">
        <v>641</v>
      </c>
      <c r="CJ19" s="28" t="s">
        <v>2706</v>
      </c>
    </row>
    <row r="20" spans="1:88">
      <c r="A20" s="28">
        <v>4.7922836263279569</v>
      </c>
      <c r="B20" s="28">
        <f t="shared" si="0"/>
        <v>3.3545985384295802</v>
      </c>
      <c r="C20" s="28">
        <v>3288</v>
      </c>
      <c r="F20" s="28" t="s">
        <v>1</v>
      </c>
      <c r="G20" s="28">
        <v>0.7</v>
      </c>
      <c r="H20" s="28" t="s">
        <v>2542</v>
      </c>
      <c r="I20" s="28" t="s">
        <v>2501</v>
      </c>
      <c r="J20" s="28" t="s">
        <v>10</v>
      </c>
      <c r="K20" s="28" t="s">
        <v>2511</v>
      </c>
      <c r="M20" s="28" t="s">
        <v>2518</v>
      </c>
      <c r="N20" s="28" t="s">
        <v>82</v>
      </c>
      <c r="O20" s="28" t="s">
        <v>301</v>
      </c>
      <c r="Q20" s="28" t="s">
        <v>37</v>
      </c>
      <c r="S20" s="28" t="s">
        <v>61</v>
      </c>
      <c r="T20" s="28">
        <v>1</v>
      </c>
      <c r="U20" s="28">
        <v>2</v>
      </c>
      <c r="V20" s="28">
        <v>2</v>
      </c>
      <c r="W20" s="28">
        <v>4</v>
      </c>
      <c r="X20" s="28">
        <v>5</v>
      </c>
      <c r="Y20" s="28">
        <v>1</v>
      </c>
      <c r="AS20" s="28" t="s">
        <v>2506</v>
      </c>
      <c r="AU20" s="28">
        <v>0</v>
      </c>
      <c r="AX20" s="28" t="s">
        <v>2507</v>
      </c>
      <c r="BX20" s="28">
        <v>1965</v>
      </c>
      <c r="BY20" s="28" t="s">
        <v>65</v>
      </c>
      <c r="BZ20" s="28" t="s">
        <v>2712</v>
      </c>
      <c r="CA20" s="28" t="s">
        <v>57</v>
      </c>
      <c r="CB20" s="28">
        <v>46009</v>
      </c>
      <c r="CC20" s="28">
        <v>4.792283626327972</v>
      </c>
      <c r="CD20" s="28" t="s">
        <v>20</v>
      </c>
      <c r="CE20" s="28" t="s">
        <v>2558</v>
      </c>
      <c r="CF20" s="28" t="s">
        <v>22</v>
      </c>
      <c r="CG20" s="29">
        <v>0.33333333333333298</v>
      </c>
      <c r="CH20" s="29">
        <v>0.625</v>
      </c>
      <c r="CI20" s="28" t="s">
        <v>47</v>
      </c>
      <c r="CJ20" s="28" t="s">
        <v>2713</v>
      </c>
    </row>
    <row r="21" spans="1:88">
      <c r="A21" s="28">
        <v>4.7922836263279569</v>
      </c>
      <c r="B21" s="28">
        <f t="shared" si="0"/>
        <v>3.3545985384295802</v>
      </c>
      <c r="C21" s="28">
        <v>3295</v>
      </c>
      <c r="F21" s="28" t="s">
        <v>1</v>
      </c>
      <c r="G21" s="28">
        <v>0.7</v>
      </c>
      <c r="H21" s="28" t="s">
        <v>2542</v>
      </c>
      <c r="I21" s="28" t="s">
        <v>2501</v>
      </c>
      <c r="J21" s="28" t="s">
        <v>10</v>
      </c>
      <c r="K21" s="28" t="s">
        <v>2511</v>
      </c>
      <c r="M21" s="28" t="s">
        <v>2518</v>
      </c>
      <c r="N21" s="28" t="s">
        <v>59</v>
      </c>
      <c r="O21" s="28" t="s">
        <v>2506</v>
      </c>
      <c r="Q21" s="28" t="s">
        <v>2608</v>
      </c>
      <c r="S21" s="28" t="s">
        <v>61</v>
      </c>
      <c r="T21" s="28">
        <v>3</v>
      </c>
      <c r="U21" s="28">
        <v>2</v>
      </c>
      <c r="V21" s="28">
        <v>4</v>
      </c>
      <c r="W21" s="28">
        <v>5</v>
      </c>
      <c r="X21" s="28">
        <v>5</v>
      </c>
      <c r="Y21" s="28">
        <v>1</v>
      </c>
      <c r="AS21" s="28" t="s">
        <v>2547</v>
      </c>
      <c r="AU21" s="28">
        <v>0</v>
      </c>
      <c r="AX21" s="28" t="s">
        <v>2507</v>
      </c>
      <c r="BX21" s="28">
        <v>1979</v>
      </c>
      <c r="BY21" s="28" t="s">
        <v>65</v>
      </c>
      <c r="BZ21" s="28" t="s">
        <v>2714</v>
      </c>
      <c r="CA21" s="28" t="s">
        <v>57</v>
      </c>
      <c r="CB21" s="28">
        <v>46009</v>
      </c>
      <c r="CC21" s="28">
        <v>4.792283626327972</v>
      </c>
      <c r="CD21" s="28" t="s">
        <v>20</v>
      </c>
      <c r="CE21" s="28" t="s">
        <v>2521</v>
      </c>
      <c r="CF21" s="28" t="s">
        <v>22</v>
      </c>
      <c r="CG21" s="29">
        <v>0.33333333333333298</v>
      </c>
      <c r="CH21" s="29">
        <v>0.625</v>
      </c>
      <c r="CI21" s="28" t="s">
        <v>641</v>
      </c>
      <c r="CJ21" s="28" t="s">
        <v>2715</v>
      </c>
    </row>
    <row r="22" spans="1:88">
      <c r="A22" s="28">
        <v>4.7922836263279569</v>
      </c>
      <c r="B22" s="28">
        <f t="shared" si="0"/>
        <v>3.3545985384295802</v>
      </c>
      <c r="C22" s="28">
        <v>3345</v>
      </c>
      <c r="F22" s="28" t="s">
        <v>1</v>
      </c>
      <c r="G22" s="28">
        <v>0.7</v>
      </c>
      <c r="H22" s="28" t="s">
        <v>2542</v>
      </c>
      <c r="I22" s="28" t="s">
        <v>2501</v>
      </c>
      <c r="J22" s="28" t="s">
        <v>10</v>
      </c>
      <c r="K22" s="28" t="s">
        <v>2511</v>
      </c>
      <c r="M22" s="28" t="s">
        <v>2503</v>
      </c>
      <c r="N22" s="28" t="s">
        <v>59</v>
      </c>
      <c r="O22" s="28" t="s">
        <v>2525</v>
      </c>
      <c r="Q22" s="28" t="s">
        <v>2512</v>
      </c>
      <c r="S22" s="28" t="s">
        <v>61</v>
      </c>
      <c r="T22" s="28">
        <v>1</v>
      </c>
      <c r="U22" s="28">
        <v>5</v>
      </c>
      <c r="V22" s="28">
        <v>3</v>
      </c>
      <c r="W22" s="28">
        <v>1</v>
      </c>
      <c r="X22" s="28">
        <v>1</v>
      </c>
      <c r="Y22" s="28">
        <v>1</v>
      </c>
      <c r="AS22" s="28" t="s">
        <v>2717</v>
      </c>
      <c r="AU22" s="28">
        <v>0</v>
      </c>
      <c r="AX22" s="28" t="s">
        <v>2507</v>
      </c>
      <c r="BX22" s="28">
        <v>1961</v>
      </c>
      <c r="BY22" s="28" t="s">
        <v>65</v>
      </c>
      <c r="BZ22" s="28" t="s">
        <v>2718</v>
      </c>
      <c r="CA22" s="28" t="s">
        <v>57</v>
      </c>
      <c r="CB22" s="28">
        <v>46009</v>
      </c>
      <c r="CC22" s="28">
        <v>4.792283626327972</v>
      </c>
      <c r="CD22" s="28" t="s">
        <v>20</v>
      </c>
      <c r="CE22" s="28" t="s">
        <v>2534</v>
      </c>
      <c r="CF22" s="28" t="s">
        <v>184</v>
      </c>
      <c r="CG22" s="29">
        <v>0.33333333333333298</v>
      </c>
      <c r="CH22" s="29">
        <v>0.625</v>
      </c>
      <c r="CJ22" s="28" t="s">
        <v>2719</v>
      </c>
    </row>
    <row r="23" spans="1:88">
      <c r="A23" s="28">
        <v>4.7922836263279569</v>
      </c>
      <c r="B23" s="28">
        <f t="shared" si="0"/>
        <v>3.3545985384295802</v>
      </c>
      <c r="C23" s="28">
        <v>2799072</v>
      </c>
      <c r="D23" s="31">
        <v>40738.496435185189</v>
      </c>
      <c r="E23" s="31">
        <v>40738.496435185189</v>
      </c>
      <c r="F23" s="28" t="s">
        <v>1</v>
      </c>
      <c r="G23" s="28">
        <v>0.7</v>
      </c>
      <c r="H23" s="28" t="s">
        <v>25</v>
      </c>
      <c r="I23" s="28" t="s">
        <v>9</v>
      </c>
      <c r="J23" s="28" t="s">
        <v>10</v>
      </c>
      <c r="K23" s="28" t="s">
        <v>144</v>
      </c>
      <c r="M23" s="28" t="s">
        <v>55</v>
      </c>
      <c r="N23" s="28" t="s">
        <v>28</v>
      </c>
      <c r="O23" s="28" t="s">
        <v>29</v>
      </c>
      <c r="P23" s="28" t="s">
        <v>561</v>
      </c>
      <c r="Q23" s="28" t="s">
        <v>29</v>
      </c>
      <c r="R23" s="28" t="s">
        <v>562</v>
      </c>
      <c r="S23" s="28" t="s">
        <v>61</v>
      </c>
      <c r="T23" s="28">
        <v>2</v>
      </c>
      <c r="U23" s="28">
        <v>5</v>
      </c>
      <c r="V23" s="28">
        <v>1</v>
      </c>
      <c r="W23" s="28">
        <v>1</v>
      </c>
      <c r="X23" s="28">
        <v>1</v>
      </c>
      <c r="Y23" s="28">
        <v>1</v>
      </c>
      <c r="AX23" s="28" t="s">
        <v>7</v>
      </c>
      <c r="BX23" s="28">
        <v>1954</v>
      </c>
      <c r="BY23" s="28" t="s">
        <v>17</v>
      </c>
      <c r="BZ23" s="28" t="s">
        <v>563</v>
      </c>
      <c r="CA23" s="28" t="s">
        <v>57</v>
      </c>
      <c r="CB23" s="28">
        <v>46009</v>
      </c>
      <c r="CC23" s="28">
        <v>4.792283626327972</v>
      </c>
      <c r="CD23" s="28" t="s">
        <v>20</v>
      </c>
      <c r="CE23" s="28" t="s">
        <v>120</v>
      </c>
      <c r="CF23" s="28" t="s">
        <v>22</v>
      </c>
      <c r="CG23" s="30">
        <v>0.33333333333333331</v>
      </c>
      <c r="CH23" s="28" t="s">
        <v>564</v>
      </c>
      <c r="CJ23" s="28" t="s">
        <v>565</v>
      </c>
    </row>
    <row r="24" spans="1:88">
      <c r="A24" s="28">
        <v>4.7922836263279569</v>
      </c>
      <c r="B24" s="28">
        <f t="shared" si="0"/>
        <v>3.3545985384295802</v>
      </c>
      <c r="C24" s="28">
        <v>2818561</v>
      </c>
      <c r="D24" s="31">
        <v>40744.363032407404</v>
      </c>
      <c r="E24" s="31">
        <v>40744.363032407404</v>
      </c>
      <c r="F24" s="28" t="s">
        <v>1</v>
      </c>
      <c r="G24" s="28">
        <v>0.7</v>
      </c>
      <c r="H24" s="28" t="s">
        <v>0</v>
      </c>
      <c r="I24" s="28" t="s">
        <v>9</v>
      </c>
      <c r="J24" s="28" t="s">
        <v>10</v>
      </c>
      <c r="K24" s="28" t="s">
        <v>144</v>
      </c>
      <c r="M24" s="28" t="s">
        <v>55</v>
      </c>
      <c r="N24" s="28" t="s">
        <v>59</v>
      </c>
      <c r="O24" s="28" t="s">
        <v>60</v>
      </c>
      <c r="Q24" s="28" t="s">
        <v>15</v>
      </c>
      <c r="S24" s="28" t="s">
        <v>61</v>
      </c>
      <c r="T24" s="28" t="s">
        <v>855</v>
      </c>
      <c r="U24" s="28" t="s">
        <v>856</v>
      </c>
      <c r="V24" s="28" t="s">
        <v>857</v>
      </c>
      <c r="W24" s="28" t="s">
        <v>321</v>
      </c>
      <c r="X24" s="28" t="s">
        <v>322</v>
      </c>
      <c r="Y24" s="28" t="s">
        <v>321</v>
      </c>
      <c r="AX24" s="28" t="s">
        <v>5</v>
      </c>
      <c r="BQ24" s="28" t="s">
        <v>0</v>
      </c>
      <c r="BR24" s="28" t="s">
        <v>9</v>
      </c>
      <c r="BS24" s="28" t="s">
        <v>10</v>
      </c>
      <c r="BT24" s="28" t="s">
        <v>27</v>
      </c>
      <c r="BV24" s="28" t="s">
        <v>55</v>
      </c>
      <c r="BX24" s="28">
        <v>1956</v>
      </c>
      <c r="BY24" s="28" t="s">
        <v>65</v>
      </c>
      <c r="BZ24" s="28" t="s">
        <v>858</v>
      </c>
      <c r="CA24" s="28" t="s">
        <v>19</v>
      </c>
      <c r="CB24" s="28">
        <v>46009</v>
      </c>
      <c r="CC24" s="28">
        <v>4.792283626327972</v>
      </c>
      <c r="CD24" s="28" t="s">
        <v>20</v>
      </c>
      <c r="CE24" s="28" t="s">
        <v>44</v>
      </c>
      <c r="CF24" s="28" t="s">
        <v>184</v>
      </c>
      <c r="CG24" s="30">
        <v>0.625</v>
      </c>
      <c r="CH24" s="28">
        <v>22</v>
      </c>
      <c r="CI24" s="28" t="s">
        <v>47</v>
      </c>
      <c r="CJ24" s="28" t="s">
        <v>859</v>
      </c>
    </row>
    <row r="25" spans="1:88">
      <c r="A25" s="28">
        <v>4.7922836263279569</v>
      </c>
      <c r="B25" s="28">
        <f t="shared" si="0"/>
        <v>3.3545985384295802</v>
      </c>
      <c r="C25" s="28">
        <v>2845985</v>
      </c>
      <c r="D25" s="31">
        <v>40752.497777777775</v>
      </c>
      <c r="E25" s="31">
        <v>40752.497777777775</v>
      </c>
      <c r="F25" s="28" t="s">
        <v>1</v>
      </c>
      <c r="G25" s="28">
        <v>0.7</v>
      </c>
      <c r="H25" s="28" t="s">
        <v>8</v>
      </c>
      <c r="I25" s="28" t="s">
        <v>88</v>
      </c>
      <c r="J25" s="28" t="s">
        <v>10</v>
      </c>
      <c r="K25" s="28" t="s">
        <v>27</v>
      </c>
      <c r="M25" s="28" t="s">
        <v>88</v>
      </c>
      <c r="N25" s="28" t="s">
        <v>13</v>
      </c>
      <c r="O25" s="28" t="s">
        <v>301</v>
      </c>
      <c r="Q25" s="28" t="s">
        <v>15</v>
      </c>
      <c r="S25" s="28" t="s">
        <v>61</v>
      </c>
      <c r="U25" s="28" t="s">
        <v>312</v>
      </c>
      <c r="AX25" s="28" t="s">
        <v>7</v>
      </c>
      <c r="BX25" s="28">
        <v>62</v>
      </c>
      <c r="BY25" s="28" t="s">
        <v>17</v>
      </c>
      <c r="CA25" s="28" t="s">
        <v>43</v>
      </c>
      <c r="CB25" s="28">
        <v>46009</v>
      </c>
      <c r="CC25" s="28">
        <v>4.792283626327972</v>
      </c>
      <c r="CD25" s="28" t="s">
        <v>20</v>
      </c>
      <c r="CE25" s="28" t="s">
        <v>120</v>
      </c>
      <c r="CF25" s="28" t="s">
        <v>184</v>
      </c>
      <c r="CG25" s="30">
        <v>0.625</v>
      </c>
      <c r="CH25" s="28">
        <v>22</v>
      </c>
      <c r="CI25" s="28" t="s">
        <v>47</v>
      </c>
      <c r="CJ25" s="28" t="s">
        <v>1481</v>
      </c>
    </row>
    <row r="26" spans="1:88">
      <c r="A26" s="28">
        <v>4.7922836263279569</v>
      </c>
      <c r="B26" s="28">
        <f t="shared" si="0"/>
        <v>3.3545985384295802</v>
      </c>
      <c r="C26" s="28">
        <v>2981212</v>
      </c>
      <c r="D26" s="31">
        <v>40791.662187499998</v>
      </c>
      <c r="E26" s="31">
        <v>40791.662187499998</v>
      </c>
      <c r="F26" s="28" t="s">
        <v>1</v>
      </c>
      <c r="G26" s="28">
        <v>0.7</v>
      </c>
      <c r="H26" s="28" t="s">
        <v>25</v>
      </c>
      <c r="I26" s="28" t="s">
        <v>9</v>
      </c>
      <c r="J26" s="28" t="s">
        <v>10</v>
      </c>
      <c r="K26" s="28" t="s">
        <v>27</v>
      </c>
      <c r="M26" s="28" t="s">
        <v>55</v>
      </c>
      <c r="N26" s="28" t="s">
        <v>59</v>
      </c>
      <c r="O26" s="28" t="s">
        <v>60</v>
      </c>
      <c r="Q26" s="28" t="s">
        <v>15</v>
      </c>
      <c r="S26" s="28" t="s">
        <v>61</v>
      </c>
      <c r="T26" s="28">
        <v>1</v>
      </c>
      <c r="U26" s="28">
        <v>5</v>
      </c>
      <c r="V26" s="28">
        <v>5</v>
      </c>
      <c r="W26" s="28">
        <v>1</v>
      </c>
      <c r="X26" s="28">
        <v>1</v>
      </c>
      <c r="Y26" s="28">
        <v>1</v>
      </c>
      <c r="AX26" s="28" t="s">
        <v>7</v>
      </c>
      <c r="BX26" s="28">
        <v>1985</v>
      </c>
      <c r="BY26" s="28" t="s">
        <v>17</v>
      </c>
      <c r="BZ26" s="28" t="s">
        <v>2180</v>
      </c>
      <c r="CA26" s="28" t="s">
        <v>43</v>
      </c>
      <c r="CB26" s="28">
        <v>46009</v>
      </c>
      <c r="CC26" s="28">
        <v>4.792283626327972</v>
      </c>
      <c r="CD26" s="28" t="s">
        <v>20</v>
      </c>
      <c r="CE26" s="28" t="s">
        <v>101</v>
      </c>
      <c r="CF26" s="28" t="s">
        <v>22</v>
      </c>
      <c r="CG26" s="30">
        <v>0.33333333333333331</v>
      </c>
      <c r="CH26" s="28">
        <v>15</v>
      </c>
      <c r="CJ26" s="28" t="s">
        <v>2181</v>
      </c>
    </row>
    <row r="27" spans="1:88">
      <c r="A27" s="28">
        <v>4.7922836263279569</v>
      </c>
      <c r="B27" s="28">
        <f t="shared" si="0"/>
        <v>3.3545985384295802</v>
      </c>
      <c r="C27" s="28">
        <v>3000689</v>
      </c>
      <c r="D27" s="31">
        <v>40795.236354166664</v>
      </c>
      <c r="E27" s="31">
        <v>40795.236354166664</v>
      </c>
      <c r="F27" s="28" t="s">
        <v>1</v>
      </c>
      <c r="G27" s="28">
        <v>0.7</v>
      </c>
      <c r="H27" s="28" t="s">
        <v>25</v>
      </c>
      <c r="I27" s="28" t="s">
        <v>33</v>
      </c>
      <c r="J27" s="28" t="s">
        <v>10</v>
      </c>
      <c r="K27" s="28" t="s">
        <v>27</v>
      </c>
      <c r="M27" s="28" t="s">
        <v>55</v>
      </c>
      <c r="N27" s="28" t="s">
        <v>59</v>
      </c>
      <c r="O27" s="28" t="s">
        <v>60</v>
      </c>
      <c r="Q27" s="28" t="s">
        <v>15</v>
      </c>
      <c r="S27" s="28" t="s">
        <v>61</v>
      </c>
      <c r="T27" s="28">
        <v>5</v>
      </c>
      <c r="U27" s="28">
        <v>5</v>
      </c>
      <c r="V27" s="28">
        <v>3</v>
      </c>
      <c r="W27" s="28">
        <v>1</v>
      </c>
      <c r="X27" s="28">
        <v>1</v>
      </c>
      <c r="Y27" s="28">
        <v>1</v>
      </c>
      <c r="AX27" s="28" t="s">
        <v>7</v>
      </c>
      <c r="BX27" s="28">
        <v>1964</v>
      </c>
      <c r="BY27" s="28" t="s">
        <v>17</v>
      </c>
      <c r="CA27" s="28" t="s">
        <v>57</v>
      </c>
      <c r="CB27" s="28">
        <v>46009</v>
      </c>
      <c r="CC27" s="28">
        <v>4.792283626327972</v>
      </c>
      <c r="CD27" s="28" t="s">
        <v>20</v>
      </c>
      <c r="CE27" s="28" t="s">
        <v>44</v>
      </c>
      <c r="CF27" s="28" t="s">
        <v>184</v>
      </c>
      <c r="CG27" s="30">
        <v>22.916666666666668</v>
      </c>
      <c r="CH27" s="28" t="s">
        <v>78</v>
      </c>
      <c r="CJ27" s="28" t="s">
        <v>2243</v>
      </c>
    </row>
    <row r="28" spans="1:88">
      <c r="A28" s="28">
        <v>5.7576155352471883</v>
      </c>
      <c r="B28" s="28">
        <f t="shared" si="0"/>
        <v>4.0303308746730444</v>
      </c>
      <c r="C28" s="28">
        <v>2795435</v>
      </c>
      <c r="D28" s="31">
        <v>40737.617766203701</v>
      </c>
      <c r="E28" s="31">
        <v>40737.617766203701</v>
      </c>
      <c r="F28" s="28" t="s">
        <v>1</v>
      </c>
      <c r="G28" s="28">
        <v>0.7</v>
      </c>
      <c r="H28" s="28" t="s">
        <v>25</v>
      </c>
      <c r="I28" s="28" t="s">
        <v>9</v>
      </c>
      <c r="J28" s="28" t="s">
        <v>10</v>
      </c>
      <c r="K28" s="28" t="s">
        <v>144</v>
      </c>
      <c r="M28" s="28" t="s">
        <v>55</v>
      </c>
      <c r="N28" s="28" t="s">
        <v>59</v>
      </c>
      <c r="O28" s="28" t="s">
        <v>29</v>
      </c>
      <c r="P28" s="28" t="s">
        <v>494</v>
      </c>
      <c r="Q28" s="28" t="s">
        <v>29</v>
      </c>
      <c r="R28" s="28" t="s">
        <v>495</v>
      </c>
      <c r="S28" s="28" t="s">
        <v>61</v>
      </c>
      <c r="T28" s="28">
        <v>3</v>
      </c>
      <c r="U28" s="28">
        <v>2</v>
      </c>
      <c r="V28" s="28">
        <v>2</v>
      </c>
      <c r="W28" s="28">
        <v>1</v>
      </c>
      <c r="X28" s="28">
        <v>1</v>
      </c>
      <c r="Y28" s="28">
        <v>2</v>
      </c>
      <c r="AX28" s="28" t="s">
        <v>5</v>
      </c>
      <c r="BQ28" s="28" t="s">
        <v>25</v>
      </c>
      <c r="BR28" s="28" t="s">
        <v>9</v>
      </c>
      <c r="BS28" s="28" t="s">
        <v>10</v>
      </c>
      <c r="BT28" s="28" t="s">
        <v>144</v>
      </c>
      <c r="BV28" s="28" t="s">
        <v>55</v>
      </c>
      <c r="BX28" s="28">
        <v>1953</v>
      </c>
      <c r="BY28" s="28" t="s">
        <v>17</v>
      </c>
      <c r="BZ28" s="28" t="s">
        <v>496</v>
      </c>
      <c r="CA28" s="28" t="s">
        <v>57</v>
      </c>
      <c r="CB28" s="28">
        <v>46010</v>
      </c>
      <c r="CC28" s="28">
        <v>5.757615535247206</v>
      </c>
      <c r="CD28" s="28" t="s">
        <v>20</v>
      </c>
      <c r="CE28" s="28" t="s">
        <v>44</v>
      </c>
      <c r="CF28" s="28" t="s">
        <v>22</v>
      </c>
      <c r="CG28" s="30">
        <v>8.3125</v>
      </c>
      <c r="CH28" s="28" t="s">
        <v>497</v>
      </c>
      <c r="CJ28" s="28" t="s">
        <v>498</v>
      </c>
    </row>
    <row r="29" spans="1:88">
      <c r="A29" s="28">
        <v>5.8647655063389497</v>
      </c>
      <c r="B29" s="28">
        <f t="shared" si="0"/>
        <v>4.1053358544372776</v>
      </c>
      <c r="C29" s="28">
        <v>2795253</v>
      </c>
      <c r="D29" s="31">
        <v>40737.564930555556</v>
      </c>
      <c r="E29" s="31">
        <v>40737.564930555556</v>
      </c>
      <c r="F29" s="28" t="s">
        <v>1</v>
      </c>
      <c r="G29" s="28">
        <v>0.7</v>
      </c>
      <c r="H29" s="28" t="s">
        <v>25</v>
      </c>
      <c r="I29" s="28" t="s">
        <v>9</v>
      </c>
      <c r="J29" s="28" t="s">
        <v>257</v>
      </c>
      <c r="K29" s="28" t="s">
        <v>11</v>
      </c>
      <c r="M29" s="28" t="s">
        <v>55</v>
      </c>
      <c r="N29" s="28" t="s">
        <v>13</v>
      </c>
      <c r="O29" s="28" t="s">
        <v>14</v>
      </c>
      <c r="Q29" s="28" t="s">
        <v>29</v>
      </c>
      <c r="R29" s="28" t="s">
        <v>482</v>
      </c>
      <c r="S29" s="28" t="s">
        <v>61</v>
      </c>
      <c r="T29" s="28">
        <v>2</v>
      </c>
      <c r="U29" s="28">
        <v>5</v>
      </c>
      <c r="V29" s="28">
        <v>4</v>
      </c>
      <c r="W29" s="28">
        <v>4</v>
      </c>
      <c r="X29" s="28">
        <v>5</v>
      </c>
      <c r="Y29" s="28">
        <v>1</v>
      </c>
      <c r="AX29" s="28" t="s">
        <v>5</v>
      </c>
      <c r="BQ29" s="28" t="s">
        <v>25</v>
      </c>
      <c r="BR29" s="28" t="s">
        <v>9</v>
      </c>
      <c r="BS29" s="28" t="s">
        <v>257</v>
      </c>
      <c r="BT29" s="28" t="s">
        <v>11</v>
      </c>
      <c r="BV29" s="28" t="s">
        <v>55</v>
      </c>
      <c r="BX29" s="28">
        <v>1979</v>
      </c>
      <c r="BY29" s="28" t="s">
        <v>65</v>
      </c>
      <c r="BZ29" s="28" t="s">
        <v>483</v>
      </c>
      <c r="CA29" s="28" t="s">
        <v>57</v>
      </c>
      <c r="CB29" s="28">
        <v>46011</v>
      </c>
      <c r="CC29" s="28">
        <v>5.8647655063389683</v>
      </c>
      <c r="CD29" s="28" t="s">
        <v>20</v>
      </c>
      <c r="CE29" s="28" t="s">
        <v>101</v>
      </c>
      <c r="CF29" s="28" t="s">
        <v>22</v>
      </c>
      <c r="CG29" s="30">
        <v>0.33333333333333331</v>
      </c>
      <c r="CH29" s="32">
        <v>0.625</v>
      </c>
      <c r="CI29" s="28" t="s">
        <v>47</v>
      </c>
      <c r="CJ29" s="28" t="s">
        <v>484</v>
      </c>
    </row>
    <row r="30" spans="1:88">
      <c r="A30" s="28">
        <v>5.8647655063389497</v>
      </c>
      <c r="B30" s="28">
        <f t="shared" si="0"/>
        <v>4.1053358544372776</v>
      </c>
      <c r="C30" s="28">
        <v>2971818</v>
      </c>
      <c r="D30" s="31">
        <v>40788.14702546296</v>
      </c>
      <c r="E30" s="31">
        <v>40788.14702546296</v>
      </c>
      <c r="F30" s="28" t="s">
        <v>1</v>
      </c>
      <c r="G30" s="28">
        <v>0.7</v>
      </c>
      <c r="H30" s="28" t="s">
        <v>25</v>
      </c>
      <c r="I30" s="28" t="s">
        <v>9</v>
      </c>
      <c r="J30" s="28" t="s">
        <v>10</v>
      </c>
      <c r="K30" s="28" t="s">
        <v>27</v>
      </c>
      <c r="M30" s="28" t="s">
        <v>88</v>
      </c>
      <c r="N30" s="28" t="s">
        <v>59</v>
      </c>
      <c r="O30" s="28" t="s">
        <v>83</v>
      </c>
      <c r="Q30" s="28" t="s">
        <v>29</v>
      </c>
      <c r="R30" s="28" t="s">
        <v>1713</v>
      </c>
      <c r="S30" s="28" t="s">
        <v>61</v>
      </c>
      <c r="T30" s="28">
        <v>5</v>
      </c>
      <c r="U30" s="28">
        <v>5</v>
      </c>
      <c r="V30" s="28">
        <v>5</v>
      </c>
      <c r="W30" s="28">
        <v>1</v>
      </c>
      <c r="X30" s="28">
        <v>1</v>
      </c>
      <c r="Y30" s="28">
        <v>1</v>
      </c>
      <c r="AX30" s="28" t="s">
        <v>7</v>
      </c>
      <c r="BX30" s="28">
        <v>1976</v>
      </c>
      <c r="BY30" s="28" t="s">
        <v>17</v>
      </c>
      <c r="BZ30" s="28" t="s">
        <v>2146</v>
      </c>
      <c r="CA30" s="28" t="s">
        <v>57</v>
      </c>
      <c r="CB30" s="28">
        <v>46011</v>
      </c>
      <c r="CC30" s="28">
        <v>5.8647655063389683</v>
      </c>
      <c r="CD30" s="28" t="s">
        <v>20</v>
      </c>
      <c r="CE30" s="28" t="s">
        <v>120</v>
      </c>
      <c r="CF30" s="28" t="s">
        <v>184</v>
      </c>
      <c r="CG30" s="30">
        <v>0.83333333333333337</v>
      </c>
      <c r="CH30" s="32">
        <v>0.33333333333333331</v>
      </c>
      <c r="CJ30" s="28" t="s">
        <v>2147</v>
      </c>
    </row>
    <row r="31" spans="1:88">
      <c r="A31" s="28">
        <v>2.183689284275141</v>
      </c>
      <c r="B31" s="28">
        <f t="shared" si="0"/>
        <v>1.5285824989926033</v>
      </c>
      <c r="C31" s="28">
        <v>2935348</v>
      </c>
      <c r="D31" s="31">
        <v>40779.431215277778</v>
      </c>
      <c r="E31" s="31">
        <v>40779.431215277778</v>
      </c>
      <c r="F31" s="28" t="s">
        <v>1</v>
      </c>
      <c r="G31" s="28">
        <v>0.7</v>
      </c>
      <c r="H31" s="28" t="s">
        <v>0</v>
      </c>
      <c r="I31" s="28" t="s">
        <v>9</v>
      </c>
      <c r="J31" s="28" t="s">
        <v>10</v>
      </c>
      <c r="K31" s="28" t="s">
        <v>27</v>
      </c>
      <c r="M31" s="28" t="s">
        <v>12</v>
      </c>
      <c r="N31" s="28" t="s">
        <v>59</v>
      </c>
      <c r="O31" s="28" t="s">
        <v>60</v>
      </c>
      <c r="Q31" s="28" t="s">
        <v>259</v>
      </c>
      <c r="S31" s="28" t="s">
        <v>61</v>
      </c>
      <c r="T31" s="28">
        <v>5</v>
      </c>
      <c r="U31" s="28">
        <v>3</v>
      </c>
      <c r="V31" s="28">
        <v>5</v>
      </c>
      <c r="W31" s="28">
        <v>5</v>
      </c>
      <c r="X31" s="28">
        <v>5</v>
      </c>
      <c r="Y31" s="28">
        <v>1</v>
      </c>
      <c r="AX31" s="28" t="s">
        <v>5</v>
      </c>
      <c r="BQ31" s="28" t="s">
        <v>0</v>
      </c>
      <c r="BR31" s="28" t="s">
        <v>33</v>
      </c>
      <c r="BS31" s="28" t="s">
        <v>10</v>
      </c>
      <c r="BV31" s="28" t="s">
        <v>55</v>
      </c>
      <c r="BX31" s="28">
        <v>1974</v>
      </c>
      <c r="BY31" s="28" t="s">
        <v>17</v>
      </c>
      <c r="BZ31" s="28" t="s">
        <v>2027</v>
      </c>
      <c r="CA31" s="28" t="s">
        <v>19</v>
      </c>
      <c r="CB31" s="28">
        <v>46012</v>
      </c>
      <c r="CC31" s="28">
        <v>2.1836892842751476</v>
      </c>
      <c r="CD31" s="28" t="s">
        <v>20</v>
      </c>
      <c r="CE31" s="28" t="s">
        <v>44</v>
      </c>
      <c r="CF31" s="28" t="s">
        <v>22</v>
      </c>
      <c r="CG31" s="30">
        <v>0.33333333333333331</v>
      </c>
      <c r="CH31" s="32">
        <v>0.625</v>
      </c>
      <c r="CJ31" s="28" t="s">
        <v>2028</v>
      </c>
    </row>
    <row r="32" spans="1:88">
      <c r="A32" s="28">
        <v>2.183689284275141</v>
      </c>
      <c r="B32" s="28">
        <f t="shared" si="0"/>
        <v>1.5285824989926033</v>
      </c>
      <c r="C32" s="28">
        <v>2985813</v>
      </c>
      <c r="D32" s="31">
        <v>40792.527233796296</v>
      </c>
      <c r="E32" s="31">
        <v>40792.527233796296</v>
      </c>
      <c r="F32" s="28" t="s">
        <v>1</v>
      </c>
      <c r="G32" s="28">
        <v>0.7</v>
      </c>
      <c r="H32" s="28" t="s">
        <v>25</v>
      </c>
      <c r="I32" s="28" t="s">
        <v>9</v>
      </c>
      <c r="J32" s="28" t="s">
        <v>257</v>
      </c>
      <c r="K32" s="28" t="s">
        <v>11</v>
      </c>
      <c r="M32" s="28" t="s">
        <v>55</v>
      </c>
      <c r="N32" s="28" t="s">
        <v>13</v>
      </c>
      <c r="O32" s="28" t="s">
        <v>14</v>
      </c>
      <c r="Q32" s="28" t="s">
        <v>15</v>
      </c>
      <c r="S32" s="28" t="s">
        <v>61</v>
      </c>
      <c r="T32" s="28" t="s">
        <v>312</v>
      </c>
      <c r="U32" s="28" t="s">
        <v>312</v>
      </c>
      <c r="V32" s="28" t="s">
        <v>312</v>
      </c>
      <c r="W32" s="28" t="s">
        <v>690</v>
      </c>
      <c r="X32" s="28" t="s">
        <v>690</v>
      </c>
      <c r="Y32" s="28" t="s">
        <v>690</v>
      </c>
      <c r="AX32" s="28" t="s">
        <v>7</v>
      </c>
      <c r="BX32" s="28">
        <v>1979</v>
      </c>
      <c r="BY32" s="28" t="s">
        <v>65</v>
      </c>
      <c r="CA32" s="28" t="s">
        <v>2200</v>
      </c>
      <c r="CB32" s="28">
        <v>46012</v>
      </c>
      <c r="CC32" s="28">
        <v>2.1836892842751476</v>
      </c>
      <c r="CD32" s="28" t="s">
        <v>20</v>
      </c>
      <c r="CE32" s="28" t="s">
        <v>93</v>
      </c>
      <c r="CF32" s="28" t="s">
        <v>22</v>
      </c>
      <c r="CG32" s="30">
        <v>0.33333333333333331</v>
      </c>
      <c r="CH32" s="32">
        <v>0.625</v>
      </c>
      <c r="CJ32" s="28" t="s">
        <v>2201</v>
      </c>
    </row>
    <row r="33" spans="1:88">
      <c r="A33" s="28">
        <v>3.1351539009950238</v>
      </c>
      <c r="B33" s="28">
        <f t="shared" si="0"/>
        <v>2.1946077306965233</v>
      </c>
      <c r="C33" s="28">
        <v>3049</v>
      </c>
      <c r="F33" s="28" t="s">
        <v>1</v>
      </c>
      <c r="G33" s="28">
        <v>0.7</v>
      </c>
      <c r="H33" s="28" t="s">
        <v>2542</v>
      </c>
      <c r="I33" s="28" t="s">
        <v>2501</v>
      </c>
      <c r="J33" s="28" t="s">
        <v>10</v>
      </c>
      <c r="K33" s="28" t="s">
        <v>2511</v>
      </c>
      <c r="M33" s="28" t="s">
        <v>2518</v>
      </c>
      <c r="N33" s="28" t="s">
        <v>59</v>
      </c>
      <c r="O33" s="28" t="s">
        <v>2506</v>
      </c>
      <c r="Q33" s="28" t="s">
        <v>37</v>
      </c>
      <c r="S33" s="28" t="s">
        <v>61</v>
      </c>
      <c r="T33" s="28">
        <v>3</v>
      </c>
      <c r="U33" s="28">
        <v>1</v>
      </c>
      <c r="V33" s="28">
        <v>5</v>
      </c>
      <c r="W33" s="28">
        <v>3</v>
      </c>
      <c r="X33" s="28">
        <v>1</v>
      </c>
      <c r="Y33" s="28">
        <v>3</v>
      </c>
      <c r="AS33" s="28" t="s">
        <v>2506</v>
      </c>
      <c r="AU33" s="28">
        <v>0</v>
      </c>
      <c r="AX33" s="28" t="s">
        <v>2507</v>
      </c>
      <c r="BX33" s="28">
        <v>1964</v>
      </c>
      <c r="BY33" s="28" t="s">
        <v>17</v>
      </c>
      <c r="BZ33" s="28" t="s">
        <v>2869</v>
      </c>
      <c r="CA33" s="28" t="s">
        <v>57</v>
      </c>
      <c r="CB33" s="28">
        <v>46013</v>
      </c>
      <c r="CC33" s="28">
        <v>3.1351539009950335</v>
      </c>
      <c r="CD33" s="28" t="s">
        <v>20</v>
      </c>
      <c r="CE33" s="28" t="s">
        <v>2558</v>
      </c>
      <c r="CF33" s="28" t="s">
        <v>22</v>
      </c>
      <c r="CG33" s="29">
        <v>0.33333333333333298</v>
      </c>
      <c r="CH33" s="29">
        <v>0.625</v>
      </c>
      <c r="CI33" s="28" t="s">
        <v>641</v>
      </c>
    </row>
    <row r="34" spans="1:88">
      <c r="A34" s="28">
        <v>3.1351539009950238</v>
      </c>
      <c r="B34" s="28">
        <f t="shared" si="0"/>
        <v>2.1946077306965233</v>
      </c>
      <c r="C34" s="28">
        <v>2795103</v>
      </c>
      <c r="D34" s="31">
        <v>40737.506701388891</v>
      </c>
      <c r="E34" s="31">
        <v>40737.506701388891</v>
      </c>
      <c r="F34" s="28" t="s">
        <v>1</v>
      </c>
      <c r="G34" s="28">
        <v>0.7</v>
      </c>
      <c r="H34" s="28" t="s">
        <v>0</v>
      </c>
      <c r="I34" s="28" t="s">
        <v>9</v>
      </c>
      <c r="J34" s="28" t="s">
        <v>10</v>
      </c>
      <c r="K34" s="28" t="s">
        <v>27</v>
      </c>
      <c r="M34" s="28" t="s">
        <v>55</v>
      </c>
      <c r="N34" s="28" t="s">
        <v>28</v>
      </c>
      <c r="O34" s="28" t="s">
        <v>29</v>
      </c>
      <c r="P34" s="28" t="s">
        <v>472</v>
      </c>
      <c r="Q34" s="28" t="s">
        <v>29</v>
      </c>
      <c r="R34" s="28" t="s">
        <v>472</v>
      </c>
      <c r="S34" s="28" t="s">
        <v>61</v>
      </c>
      <c r="T34" s="28">
        <v>1</v>
      </c>
      <c r="U34" s="28">
        <v>1</v>
      </c>
      <c r="V34" s="28">
        <v>1</v>
      </c>
      <c r="W34" s="28">
        <v>5</v>
      </c>
      <c r="X34" s="28">
        <v>5</v>
      </c>
      <c r="Y34" s="28">
        <v>5</v>
      </c>
      <c r="AX34" s="28" t="s">
        <v>5</v>
      </c>
      <c r="BQ34" s="28" t="s">
        <v>0</v>
      </c>
      <c r="BR34" s="28" t="s">
        <v>9</v>
      </c>
      <c r="BS34" s="28" t="s">
        <v>10</v>
      </c>
      <c r="BT34" s="28" t="s">
        <v>27</v>
      </c>
      <c r="BV34" s="28" t="s">
        <v>55</v>
      </c>
      <c r="BX34" s="28">
        <v>1962</v>
      </c>
      <c r="BY34" s="28" t="s">
        <v>65</v>
      </c>
      <c r="BZ34" s="28" t="s">
        <v>473</v>
      </c>
      <c r="CA34" s="28" t="s">
        <v>57</v>
      </c>
      <c r="CB34" s="28">
        <v>46013</v>
      </c>
      <c r="CC34" s="28">
        <v>3.1351539009950335</v>
      </c>
      <c r="CD34" s="28" t="s">
        <v>20</v>
      </c>
      <c r="CE34" s="28" t="s">
        <v>63</v>
      </c>
      <c r="CF34" s="28" t="s">
        <v>22</v>
      </c>
      <c r="CG34" s="30">
        <v>0.33333333333333331</v>
      </c>
      <c r="CH34" s="28">
        <v>15</v>
      </c>
      <c r="CJ34" s="28" t="s">
        <v>474</v>
      </c>
    </row>
    <row r="35" spans="1:88">
      <c r="A35" s="28">
        <v>3.1351539009950238</v>
      </c>
      <c r="B35" s="28">
        <f t="shared" si="0"/>
        <v>2.1946077306965233</v>
      </c>
      <c r="C35" s="28">
        <v>2872060</v>
      </c>
      <c r="D35" s="31">
        <v>40759.474432870367</v>
      </c>
      <c r="E35" s="31">
        <v>40759.474432870367</v>
      </c>
      <c r="F35" s="28" t="s">
        <v>1</v>
      </c>
      <c r="G35" s="28">
        <v>0.7</v>
      </c>
      <c r="H35" s="28" t="s">
        <v>25</v>
      </c>
      <c r="I35" s="28" t="s">
        <v>9</v>
      </c>
      <c r="J35" s="28" t="s">
        <v>10</v>
      </c>
      <c r="K35" s="28" t="s">
        <v>27</v>
      </c>
      <c r="M35" s="28" t="s">
        <v>12</v>
      </c>
      <c r="N35" s="28" t="s">
        <v>28</v>
      </c>
      <c r="O35" s="28" t="s">
        <v>83</v>
      </c>
      <c r="Q35" s="28" t="s">
        <v>37</v>
      </c>
      <c r="S35" s="28" t="s">
        <v>61</v>
      </c>
      <c r="T35" s="28">
        <v>5</v>
      </c>
      <c r="U35" s="28">
        <v>1</v>
      </c>
      <c r="V35" s="28">
        <v>1</v>
      </c>
      <c r="W35" s="28">
        <v>1</v>
      </c>
      <c r="X35" s="28">
        <v>1</v>
      </c>
      <c r="Y35" s="28">
        <v>1</v>
      </c>
      <c r="AX35" s="28" t="s">
        <v>7</v>
      </c>
      <c r="BX35" s="28">
        <v>2003</v>
      </c>
      <c r="BY35" s="28" t="s">
        <v>17</v>
      </c>
      <c r="CA35" s="28" t="s">
        <v>1689</v>
      </c>
      <c r="CB35" s="28">
        <v>46013</v>
      </c>
      <c r="CC35" s="28">
        <v>3.1351539009950335</v>
      </c>
      <c r="CD35" s="28" t="s">
        <v>20</v>
      </c>
      <c r="CE35" s="28" t="s">
        <v>93</v>
      </c>
      <c r="CF35" s="28" t="s">
        <v>53</v>
      </c>
      <c r="CG35" s="30">
        <v>8.9166666666666661</v>
      </c>
      <c r="CH35" s="28">
        <v>6</v>
      </c>
      <c r="CJ35" s="28" t="s">
        <v>322</v>
      </c>
    </row>
    <row r="36" spans="1:88">
      <c r="A36" s="28">
        <v>3.1351539009950238</v>
      </c>
      <c r="B36" s="28">
        <f t="shared" si="0"/>
        <v>2.1946077306965233</v>
      </c>
      <c r="C36" s="28">
        <v>2954902</v>
      </c>
      <c r="D36" s="31">
        <v>40785.166770833333</v>
      </c>
      <c r="E36" s="31">
        <v>40785.166770833333</v>
      </c>
      <c r="F36" s="28" t="s">
        <v>1</v>
      </c>
      <c r="G36" s="28">
        <v>0.7</v>
      </c>
      <c r="H36" s="28" t="s">
        <v>25</v>
      </c>
      <c r="I36" s="28" t="s">
        <v>33</v>
      </c>
      <c r="J36" s="28" t="s">
        <v>10</v>
      </c>
      <c r="K36" s="28" t="s">
        <v>27</v>
      </c>
      <c r="M36" s="28" t="s">
        <v>12</v>
      </c>
      <c r="N36" s="28" t="s">
        <v>28</v>
      </c>
      <c r="O36" s="28" t="s">
        <v>154</v>
      </c>
      <c r="Q36" s="28" t="s">
        <v>37</v>
      </c>
      <c r="S36" s="28" t="s">
        <v>61</v>
      </c>
      <c r="T36" s="28">
        <v>1</v>
      </c>
      <c r="U36" s="28">
        <v>3</v>
      </c>
      <c r="V36" s="28">
        <v>5</v>
      </c>
      <c r="W36" s="28">
        <v>4</v>
      </c>
      <c r="X36" s="28">
        <v>3</v>
      </c>
      <c r="Y36" s="28">
        <v>3</v>
      </c>
      <c r="AX36" s="28" t="s">
        <v>7</v>
      </c>
      <c r="BX36" s="28">
        <v>1966</v>
      </c>
      <c r="BY36" s="28" t="s">
        <v>17</v>
      </c>
      <c r="CA36" s="28" t="s">
        <v>19</v>
      </c>
      <c r="CB36" s="28">
        <v>46013</v>
      </c>
      <c r="CC36" s="28">
        <v>3.1351539009950335</v>
      </c>
      <c r="CD36" s="28" t="s">
        <v>20</v>
      </c>
      <c r="CE36" s="28" t="s">
        <v>44</v>
      </c>
      <c r="CF36" s="28" t="s">
        <v>184</v>
      </c>
      <c r="CG36" s="30">
        <v>15</v>
      </c>
      <c r="CH36" s="28">
        <v>8</v>
      </c>
      <c r="CJ36" s="28" t="s">
        <v>2111</v>
      </c>
    </row>
    <row r="37" spans="1:88">
      <c r="A37" s="28">
        <v>7.6949050969695438</v>
      </c>
      <c r="B37" s="28">
        <f t="shared" si="0"/>
        <v>5.3864335678786963</v>
      </c>
      <c r="C37" s="28">
        <v>2133</v>
      </c>
      <c r="F37" s="28" t="s">
        <v>1</v>
      </c>
      <c r="G37" s="28">
        <v>0.7</v>
      </c>
      <c r="H37" s="28" t="s">
        <v>2500</v>
      </c>
      <c r="I37" s="28" t="s">
        <v>2501</v>
      </c>
      <c r="J37" s="28" t="s">
        <v>10</v>
      </c>
      <c r="K37" s="28" t="s">
        <v>2511</v>
      </c>
      <c r="M37" s="28" t="s">
        <v>2503</v>
      </c>
      <c r="N37" s="28" t="s">
        <v>59</v>
      </c>
      <c r="O37" s="28" t="s">
        <v>2592</v>
      </c>
      <c r="Q37" s="28" t="s">
        <v>2505</v>
      </c>
      <c r="S37" s="28" t="s">
        <v>61</v>
      </c>
      <c r="T37" s="28">
        <v>5</v>
      </c>
      <c r="U37" s="28">
        <v>1</v>
      </c>
      <c r="V37" s="28">
        <v>1</v>
      </c>
      <c r="W37" s="28">
        <v>3</v>
      </c>
      <c r="X37" s="28">
        <v>3</v>
      </c>
      <c r="Y37" s="28">
        <v>1</v>
      </c>
      <c r="AS37" s="28" t="s">
        <v>2506</v>
      </c>
      <c r="AU37" s="28">
        <v>0</v>
      </c>
      <c r="AX37" s="28" t="s">
        <v>2507</v>
      </c>
      <c r="BX37" s="28">
        <v>1964</v>
      </c>
      <c r="BY37" s="28" t="s">
        <v>17</v>
      </c>
      <c r="CB37" s="28">
        <v>46014</v>
      </c>
      <c r="CC37" s="28">
        <v>7.6949050969695669</v>
      </c>
      <c r="CD37" s="28" t="s">
        <v>20</v>
      </c>
      <c r="CE37" s="28" t="s">
        <v>2558</v>
      </c>
      <c r="CF37" s="28" t="s">
        <v>184</v>
      </c>
      <c r="CG37" s="29">
        <v>0.33333333333333298</v>
      </c>
      <c r="CH37" s="29">
        <v>0.625</v>
      </c>
      <c r="CI37" s="28" t="s">
        <v>641</v>
      </c>
    </row>
    <row r="38" spans="1:88">
      <c r="A38" s="28">
        <v>7.6949050969695438</v>
      </c>
      <c r="B38" s="28">
        <f t="shared" si="0"/>
        <v>5.3864335678786963</v>
      </c>
      <c r="C38" s="28">
        <v>3141</v>
      </c>
      <c r="F38" s="28" t="s">
        <v>1</v>
      </c>
      <c r="G38" s="28">
        <v>0.7</v>
      </c>
      <c r="H38" s="28" t="s">
        <v>2542</v>
      </c>
      <c r="I38" s="28" t="s">
        <v>2535</v>
      </c>
      <c r="J38" s="28" t="s">
        <v>10</v>
      </c>
      <c r="K38" s="28" t="s">
        <v>2511</v>
      </c>
      <c r="M38" s="28" t="s">
        <v>2548</v>
      </c>
      <c r="N38" s="28" t="s">
        <v>59</v>
      </c>
      <c r="O38" s="28" t="s">
        <v>2592</v>
      </c>
      <c r="Q38" s="28" t="s">
        <v>259</v>
      </c>
      <c r="S38" s="28" t="s">
        <v>61</v>
      </c>
      <c r="T38" s="28">
        <v>5</v>
      </c>
      <c r="U38" s="28">
        <v>5</v>
      </c>
      <c r="V38" s="28">
        <v>5</v>
      </c>
      <c r="W38" s="28">
        <v>0</v>
      </c>
      <c r="X38" s="28">
        <v>3</v>
      </c>
      <c r="Y38" s="28">
        <v>1</v>
      </c>
      <c r="AS38" s="28" t="s">
        <v>2506</v>
      </c>
      <c r="AU38" s="28">
        <v>0</v>
      </c>
      <c r="AX38" s="28" t="s">
        <v>2507</v>
      </c>
      <c r="BX38" s="28">
        <v>1979</v>
      </c>
      <c r="BY38" s="28" t="s">
        <v>65</v>
      </c>
      <c r="BZ38" s="28" t="s">
        <v>2878</v>
      </c>
      <c r="CA38" s="28" t="s">
        <v>57</v>
      </c>
      <c r="CB38" s="28">
        <v>46014</v>
      </c>
      <c r="CC38" s="28">
        <v>7.6949050969695669</v>
      </c>
      <c r="CD38" s="28" t="s">
        <v>20</v>
      </c>
      <c r="CE38" s="28" t="s">
        <v>2534</v>
      </c>
      <c r="CF38" s="28" t="s">
        <v>184</v>
      </c>
      <c r="CG38" s="29">
        <v>0.33333333333333298</v>
      </c>
      <c r="CH38" s="29">
        <v>0.625</v>
      </c>
      <c r="CI38" s="28" t="s">
        <v>23</v>
      </c>
      <c r="CJ38" s="28" t="s">
        <v>2879</v>
      </c>
    </row>
    <row r="39" spans="1:88">
      <c r="A39" s="28">
        <v>7.6949050969695438</v>
      </c>
      <c r="B39" s="28">
        <f t="shared" si="0"/>
        <v>5.3864335678786963</v>
      </c>
      <c r="C39" s="28">
        <v>3363</v>
      </c>
      <c r="F39" s="28" t="s">
        <v>1</v>
      </c>
      <c r="G39" s="28">
        <v>0.7</v>
      </c>
      <c r="H39" s="28" t="s">
        <v>2500</v>
      </c>
      <c r="I39" s="28" t="s">
        <v>2501</v>
      </c>
      <c r="J39" s="28" t="s">
        <v>10</v>
      </c>
      <c r="K39" s="28" t="s">
        <v>2511</v>
      </c>
      <c r="M39" s="28" t="s">
        <v>2503</v>
      </c>
      <c r="N39" s="28" t="s">
        <v>13</v>
      </c>
      <c r="O39" s="28" t="s">
        <v>83</v>
      </c>
      <c r="Q39" s="28" t="s">
        <v>2506</v>
      </c>
      <c r="S39" s="28" t="s">
        <v>61</v>
      </c>
      <c r="AS39" s="28" t="s">
        <v>2547</v>
      </c>
      <c r="AU39" s="28">
        <v>0</v>
      </c>
      <c r="AX39" s="28" t="s">
        <v>2507</v>
      </c>
      <c r="BX39" s="28">
        <v>1952</v>
      </c>
      <c r="BY39" s="28" t="s">
        <v>17</v>
      </c>
      <c r="BZ39" s="28" t="s">
        <v>2880</v>
      </c>
      <c r="CA39" s="28" t="s">
        <v>57</v>
      </c>
      <c r="CB39" s="28">
        <v>46014</v>
      </c>
      <c r="CC39" s="28">
        <v>7.6949050969695669</v>
      </c>
      <c r="CD39" s="28" t="s">
        <v>20</v>
      </c>
      <c r="CE39" s="28" t="s">
        <v>2555</v>
      </c>
      <c r="CF39" s="28" t="s">
        <v>22</v>
      </c>
      <c r="CG39" s="29">
        <v>0.3125</v>
      </c>
      <c r="CH39" s="29">
        <v>0.625</v>
      </c>
      <c r="CI39" s="28" t="s">
        <v>641</v>
      </c>
      <c r="CJ39" s="28" t="s">
        <v>2881</v>
      </c>
    </row>
    <row r="40" spans="1:88">
      <c r="A40" s="28">
        <v>6.0329987114030041</v>
      </c>
      <c r="B40" s="28">
        <f t="shared" si="0"/>
        <v>4.2230990979821152</v>
      </c>
      <c r="C40" s="28">
        <v>2106</v>
      </c>
      <c r="F40" s="28" t="s">
        <v>1</v>
      </c>
      <c r="G40" s="28">
        <v>0.7</v>
      </c>
      <c r="H40" s="28" t="s">
        <v>2542</v>
      </c>
      <c r="I40" s="28" t="s">
        <v>2501</v>
      </c>
      <c r="J40" s="28" t="s">
        <v>26</v>
      </c>
      <c r="K40" s="28" t="s">
        <v>2611</v>
      </c>
      <c r="M40" s="28" t="s">
        <v>2503</v>
      </c>
      <c r="N40" s="28" t="s">
        <v>82</v>
      </c>
      <c r="O40" s="28" t="s">
        <v>2592</v>
      </c>
      <c r="Q40" s="28" t="s">
        <v>2512</v>
      </c>
      <c r="S40" s="28" t="s">
        <v>61</v>
      </c>
      <c r="T40" s="28">
        <v>1</v>
      </c>
      <c r="U40" s="28">
        <v>5</v>
      </c>
      <c r="W40" s="28">
        <v>1</v>
      </c>
      <c r="X40" s="28">
        <v>1</v>
      </c>
      <c r="Y40" s="28">
        <v>1</v>
      </c>
      <c r="AS40" s="28" t="s">
        <v>2506</v>
      </c>
      <c r="AU40" s="28">
        <v>0</v>
      </c>
      <c r="AX40" s="28" t="s">
        <v>2507</v>
      </c>
      <c r="BX40" s="28">
        <v>1949</v>
      </c>
      <c r="BY40" s="28" t="s">
        <v>17</v>
      </c>
      <c r="BZ40" s="28" t="s">
        <v>2933</v>
      </c>
      <c r="CA40" s="28" t="s">
        <v>57</v>
      </c>
      <c r="CB40" s="28">
        <v>46015</v>
      </c>
      <c r="CC40" s="28">
        <v>6.0329987114030228</v>
      </c>
      <c r="CD40" s="28" t="s">
        <v>20</v>
      </c>
      <c r="CE40" s="28" t="s">
        <v>2558</v>
      </c>
      <c r="CF40" s="28" t="s">
        <v>184</v>
      </c>
      <c r="CG40" s="29">
        <v>0.625</v>
      </c>
      <c r="CH40" s="29">
        <v>0.91666666666666696</v>
      </c>
      <c r="CI40" s="28" t="s">
        <v>641</v>
      </c>
    </row>
    <row r="41" spans="1:88">
      <c r="A41" s="28">
        <v>6.0329987114030041</v>
      </c>
      <c r="B41" s="28">
        <f t="shared" si="0"/>
        <v>4.2230990979821152</v>
      </c>
      <c r="C41" s="28">
        <v>3001</v>
      </c>
      <c r="F41" s="28" t="s">
        <v>1</v>
      </c>
      <c r="G41" s="28">
        <v>0.7</v>
      </c>
      <c r="H41" s="28" t="s">
        <v>2542</v>
      </c>
      <c r="I41" s="28" t="s">
        <v>2501</v>
      </c>
      <c r="J41" s="28" t="s">
        <v>10</v>
      </c>
      <c r="K41" s="28" t="s">
        <v>2511</v>
      </c>
      <c r="M41" s="28" t="s">
        <v>2518</v>
      </c>
      <c r="N41" s="28" t="s">
        <v>59</v>
      </c>
      <c r="O41" s="28" t="s">
        <v>83</v>
      </c>
      <c r="Q41" s="28" t="s">
        <v>2505</v>
      </c>
      <c r="R41" s="28" t="s">
        <v>2913</v>
      </c>
      <c r="S41" s="28" t="s">
        <v>61</v>
      </c>
      <c r="T41" s="28">
        <v>5</v>
      </c>
      <c r="U41" s="28">
        <v>5</v>
      </c>
      <c r="V41" s="28">
        <v>3</v>
      </c>
      <c r="W41" s="28">
        <v>1</v>
      </c>
      <c r="X41" s="28">
        <v>1</v>
      </c>
      <c r="Y41" s="28">
        <v>1</v>
      </c>
      <c r="AS41" s="28" t="s">
        <v>2547</v>
      </c>
      <c r="AU41" s="28">
        <v>0</v>
      </c>
      <c r="AX41" s="28" t="s">
        <v>2507</v>
      </c>
      <c r="BX41" s="28">
        <v>1964</v>
      </c>
      <c r="BY41" s="28" t="s">
        <v>65</v>
      </c>
      <c r="BZ41" s="28" t="s">
        <v>2914</v>
      </c>
      <c r="CA41" s="28" t="s">
        <v>57</v>
      </c>
      <c r="CB41" s="28">
        <v>46015</v>
      </c>
      <c r="CC41" s="28">
        <v>6.0329987114030228</v>
      </c>
      <c r="CD41" s="28" t="s">
        <v>20</v>
      </c>
      <c r="CE41" s="28" t="s">
        <v>2555</v>
      </c>
      <c r="CF41" s="28" t="s">
        <v>22</v>
      </c>
      <c r="CG41" s="29">
        <v>0.3125</v>
      </c>
      <c r="CH41" s="29">
        <v>0.625</v>
      </c>
      <c r="CI41" s="28" t="s">
        <v>641</v>
      </c>
      <c r="CJ41" s="28" t="s">
        <v>2915</v>
      </c>
    </row>
    <row r="42" spans="1:88">
      <c r="A42" s="28">
        <v>6.0329987114030041</v>
      </c>
      <c r="B42" s="28">
        <f t="shared" si="0"/>
        <v>4.2230990979821152</v>
      </c>
      <c r="C42" s="28">
        <v>3318</v>
      </c>
      <c r="F42" s="28" t="s">
        <v>1</v>
      </c>
      <c r="G42" s="28">
        <v>0.7</v>
      </c>
      <c r="H42" s="28" t="s">
        <v>2542</v>
      </c>
      <c r="I42" s="28" t="s">
        <v>2501</v>
      </c>
      <c r="J42" s="28" t="s">
        <v>10</v>
      </c>
      <c r="K42" s="28" t="s">
        <v>144</v>
      </c>
      <c r="M42" s="28" t="s">
        <v>2503</v>
      </c>
      <c r="N42" s="28" t="s">
        <v>59</v>
      </c>
      <c r="O42" s="28" t="s">
        <v>2504</v>
      </c>
      <c r="Q42" s="28" t="s">
        <v>2512</v>
      </c>
      <c r="S42" s="28" t="s">
        <v>61</v>
      </c>
      <c r="T42" s="28">
        <v>5</v>
      </c>
      <c r="U42" s="28">
        <v>5</v>
      </c>
      <c r="AS42" s="28" t="s">
        <v>83</v>
      </c>
      <c r="AU42" s="28">
        <v>0</v>
      </c>
      <c r="AX42" s="28" t="s">
        <v>2507</v>
      </c>
      <c r="BX42" s="28">
        <v>1975</v>
      </c>
      <c r="BY42" s="28" t="s">
        <v>17</v>
      </c>
      <c r="BZ42" s="28" t="s">
        <v>2927</v>
      </c>
      <c r="CA42" s="28" t="s">
        <v>57</v>
      </c>
      <c r="CB42" s="28">
        <v>46015</v>
      </c>
      <c r="CC42" s="28">
        <v>6.0329987114030228</v>
      </c>
      <c r="CD42" s="28" t="s">
        <v>20</v>
      </c>
      <c r="CE42" s="28" t="s">
        <v>2558</v>
      </c>
      <c r="CF42" s="28" t="s">
        <v>184</v>
      </c>
      <c r="CG42" s="29">
        <v>0.33333333333333298</v>
      </c>
      <c r="CH42" s="29">
        <v>0.83333333333333304</v>
      </c>
      <c r="CI42" s="28" t="s">
        <v>641</v>
      </c>
    </row>
    <row r="43" spans="1:88">
      <c r="A43" s="28">
        <v>6.0329987114030041</v>
      </c>
      <c r="B43" s="28">
        <f t="shared" si="0"/>
        <v>4.2230990979821152</v>
      </c>
      <c r="C43" s="28">
        <v>3361</v>
      </c>
      <c r="F43" s="28" t="s">
        <v>1</v>
      </c>
      <c r="G43" s="28">
        <v>0.7</v>
      </c>
      <c r="H43" s="28" t="s">
        <v>2542</v>
      </c>
      <c r="I43" s="28" t="s">
        <v>2501</v>
      </c>
      <c r="J43" s="28" t="s">
        <v>10</v>
      </c>
      <c r="K43" s="28" t="s">
        <v>2511</v>
      </c>
      <c r="M43" s="28" t="s">
        <v>2518</v>
      </c>
      <c r="N43" s="28" t="s">
        <v>59</v>
      </c>
      <c r="O43" s="28" t="s">
        <v>83</v>
      </c>
      <c r="Q43" s="28" t="s">
        <v>2505</v>
      </c>
      <c r="R43" s="28" t="s">
        <v>2930</v>
      </c>
      <c r="S43" s="28" t="s">
        <v>61</v>
      </c>
      <c r="T43" s="28">
        <v>3</v>
      </c>
      <c r="U43" s="28">
        <v>5</v>
      </c>
      <c r="V43" s="28">
        <v>5</v>
      </c>
      <c r="W43" s="28">
        <v>1</v>
      </c>
      <c r="X43" s="28">
        <v>1</v>
      </c>
      <c r="Y43" s="28">
        <v>1</v>
      </c>
      <c r="AS43" s="28" t="s">
        <v>2506</v>
      </c>
      <c r="AU43" s="28">
        <v>0</v>
      </c>
      <c r="AX43" s="28" t="s">
        <v>2507</v>
      </c>
      <c r="BX43" s="28">
        <v>1964</v>
      </c>
      <c r="BY43" s="28" t="s">
        <v>65</v>
      </c>
      <c r="BZ43" s="28" t="s">
        <v>2931</v>
      </c>
      <c r="CA43" s="28" t="s">
        <v>57</v>
      </c>
      <c r="CB43" s="28">
        <v>46015</v>
      </c>
      <c r="CC43" s="28">
        <v>6.0329987114030228</v>
      </c>
      <c r="CD43" s="28" t="s">
        <v>20</v>
      </c>
      <c r="CE43" s="28" t="s">
        <v>2555</v>
      </c>
      <c r="CF43" s="28" t="s">
        <v>22</v>
      </c>
      <c r="CG43" s="29">
        <v>0.3125</v>
      </c>
      <c r="CH43" s="29">
        <v>0.625</v>
      </c>
      <c r="CI43" s="28" t="s">
        <v>641</v>
      </c>
      <c r="CJ43" s="28" t="s">
        <v>2932</v>
      </c>
    </row>
    <row r="44" spans="1:88">
      <c r="A44" s="28">
        <v>6.0329987114030041</v>
      </c>
      <c r="B44" s="28">
        <f t="shared" si="0"/>
        <v>4.2230990979821152</v>
      </c>
      <c r="C44" s="28">
        <v>2791284</v>
      </c>
      <c r="D44" s="31">
        <v>40736.390509259261</v>
      </c>
      <c r="E44" s="31">
        <v>40736.390509259261</v>
      </c>
      <c r="F44" s="28" t="s">
        <v>1</v>
      </c>
      <c r="G44" s="28">
        <v>0.7</v>
      </c>
      <c r="H44" s="28" t="s">
        <v>25</v>
      </c>
      <c r="I44" s="28" t="s">
        <v>9</v>
      </c>
      <c r="J44" s="28" t="s">
        <v>257</v>
      </c>
      <c r="K44" s="28" t="s">
        <v>11</v>
      </c>
      <c r="M44" s="28" t="s">
        <v>55</v>
      </c>
      <c r="N44" s="28" t="s">
        <v>13</v>
      </c>
      <c r="O44" s="28" t="s">
        <v>258</v>
      </c>
      <c r="Q44" s="28" t="s">
        <v>259</v>
      </c>
      <c r="S44" s="28" t="s">
        <v>61</v>
      </c>
      <c r="T44" s="28">
        <v>1</v>
      </c>
      <c r="U44" s="28">
        <v>5</v>
      </c>
      <c r="V44" s="28">
        <v>4</v>
      </c>
      <c r="W44" s="28">
        <v>1</v>
      </c>
      <c r="X44" s="28">
        <v>1</v>
      </c>
      <c r="Y44" s="28">
        <v>1</v>
      </c>
      <c r="AX44" s="28" t="s">
        <v>5</v>
      </c>
      <c r="BQ44" s="28" t="s">
        <v>25</v>
      </c>
      <c r="BR44" s="28" t="s">
        <v>9</v>
      </c>
      <c r="BS44" s="28" t="s">
        <v>257</v>
      </c>
      <c r="BT44" s="28" t="s">
        <v>11</v>
      </c>
      <c r="BV44" s="28" t="s">
        <v>55</v>
      </c>
      <c r="BX44" s="28">
        <v>1956</v>
      </c>
      <c r="BY44" s="28" t="s">
        <v>65</v>
      </c>
      <c r="BZ44" s="28" t="s">
        <v>260</v>
      </c>
      <c r="CA44" s="28" t="s">
        <v>43</v>
      </c>
      <c r="CB44" s="28">
        <v>46015</v>
      </c>
      <c r="CC44" s="28">
        <v>6.0329987114030228</v>
      </c>
      <c r="CD44" s="28" t="s">
        <v>20</v>
      </c>
      <c r="CE44" s="28" t="s">
        <v>44</v>
      </c>
      <c r="CF44" s="28" t="s">
        <v>184</v>
      </c>
      <c r="CG44" s="30">
        <v>0.625</v>
      </c>
      <c r="CH44" s="28">
        <v>22</v>
      </c>
      <c r="CI44" s="28" t="s">
        <v>47</v>
      </c>
      <c r="CJ44" s="28" t="s">
        <v>261</v>
      </c>
    </row>
    <row r="45" spans="1:88">
      <c r="A45" s="28">
        <v>6.0329987114030041</v>
      </c>
      <c r="B45" s="28">
        <f t="shared" si="0"/>
        <v>4.2230990979821152</v>
      </c>
      <c r="C45" s="28">
        <v>2791443</v>
      </c>
      <c r="D45" s="31">
        <v>40736.458043981482</v>
      </c>
      <c r="E45" s="31">
        <v>40736.458043981482</v>
      </c>
      <c r="F45" s="28" t="s">
        <v>1</v>
      </c>
      <c r="G45" s="28">
        <v>0.7</v>
      </c>
      <c r="H45" s="28" t="s">
        <v>25</v>
      </c>
      <c r="I45" s="28" t="s">
        <v>49</v>
      </c>
      <c r="J45" s="28" t="s">
        <v>26</v>
      </c>
      <c r="K45" s="28" t="s">
        <v>29</v>
      </c>
      <c r="L45" s="28" t="s">
        <v>304</v>
      </c>
      <c r="M45" s="28" t="s">
        <v>55</v>
      </c>
      <c r="N45" s="28" t="s">
        <v>82</v>
      </c>
      <c r="O45" s="28" t="s">
        <v>29</v>
      </c>
      <c r="P45" s="28" t="s">
        <v>305</v>
      </c>
      <c r="Q45" s="28" t="s">
        <v>37</v>
      </c>
      <c r="S45" s="28" t="s">
        <v>61</v>
      </c>
      <c r="T45" s="28">
        <v>5</v>
      </c>
      <c r="U45" s="28">
        <v>5</v>
      </c>
      <c r="V45" s="28">
        <v>5</v>
      </c>
      <c r="W45" s="28">
        <v>1</v>
      </c>
      <c r="X45" s="28">
        <v>1</v>
      </c>
      <c r="Y45" s="28">
        <v>1</v>
      </c>
      <c r="AX45" s="28" t="s">
        <v>41</v>
      </c>
      <c r="AY45" s="28" t="s">
        <v>25</v>
      </c>
      <c r="AZ45" s="28" t="s">
        <v>9</v>
      </c>
      <c r="BA45" s="28" t="s">
        <v>34</v>
      </c>
      <c r="BC45" s="28" t="s">
        <v>306</v>
      </c>
      <c r="BD45" s="28" t="s">
        <v>307</v>
      </c>
      <c r="BE45" s="28" t="s">
        <v>4</v>
      </c>
      <c r="BF45" s="28" t="s">
        <v>26</v>
      </c>
      <c r="BI45" s="28" t="s">
        <v>275</v>
      </c>
      <c r="BJ45" s="28" t="s">
        <v>35</v>
      </c>
      <c r="BO45" s="28" t="s">
        <v>9</v>
      </c>
      <c r="BQ45" s="28" t="s">
        <v>25</v>
      </c>
      <c r="BR45" s="28" t="s">
        <v>49</v>
      </c>
      <c r="BS45" s="28" t="s">
        <v>26</v>
      </c>
      <c r="BT45" s="28" t="s">
        <v>29</v>
      </c>
      <c r="BU45" s="28" t="s">
        <v>308</v>
      </c>
      <c r="BV45" s="28" t="s">
        <v>55</v>
      </c>
      <c r="BX45" s="28">
        <v>1956</v>
      </c>
      <c r="BY45" s="28" t="s">
        <v>17</v>
      </c>
      <c r="BZ45" s="28" t="s">
        <v>309</v>
      </c>
      <c r="CA45" s="28" t="s">
        <v>43</v>
      </c>
      <c r="CB45" s="28">
        <v>46015</v>
      </c>
      <c r="CC45" s="28">
        <v>6.0329987114030228</v>
      </c>
      <c r="CD45" s="28" t="s">
        <v>20</v>
      </c>
      <c r="CE45" s="28" t="s">
        <v>63</v>
      </c>
      <c r="CF45" s="28" t="s">
        <v>22</v>
      </c>
      <c r="CG45" s="30">
        <v>0.33333333333333331</v>
      </c>
      <c r="CH45" s="28" t="s">
        <v>310</v>
      </c>
      <c r="CJ45" s="28" t="s">
        <v>311</v>
      </c>
    </row>
    <row r="46" spans="1:88">
      <c r="A46" s="28">
        <v>6.0329987114030041</v>
      </c>
      <c r="B46" s="28">
        <f t="shared" si="0"/>
        <v>4.2230990979821152</v>
      </c>
      <c r="C46" s="28">
        <v>2795109</v>
      </c>
      <c r="D46" s="31">
        <v>40737.510092592594</v>
      </c>
      <c r="E46" s="31">
        <v>40737.510092592594</v>
      </c>
      <c r="F46" s="28" t="s">
        <v>1</v>
      </c>
      <c r="G46" s="28">
        <v>0.7</v>
      </c>
      <c r="H46" s="28" t="s">
        <v>25</v>
      </c>
      <c r="I46" s="28" t="s">
        <v>9</v>
      </c>
      <c r="J46" s="28" t="s">
        <v>10</v>
      </c>
      <c r="K46" s="28" t="s">
        <v>81</v>
      </c>
      <c r="M46" s="28" t="s">
        <v>55</v>
      </c>
      <c r="N46" s="28" t="s">
        <v>82</v>
      </c>
      <c r="O46" s="28" t="s">
        <v>29</v>
      </c>
      <c r="P46" s="28" t="s">
        <v>475</v>
      </c>
      <c r="Q46" s="28" t="s">
        <v>29</v>
      </c>
      <c r="R46" s="28" t="s">
        <v>476</v>
      </c>
      <c r="S46" s="28" t="s">
        <v>61</v>
      </c>
      <c r="T46" s="28">
        <v>1</v>
      </c>
      <c r="U46" s="28">
        <v>1</v>
      </c>
      <c r="V46" s="28">
        <v>1</v>
      </c>
      <c r="W46" s="28">
        <v>1</v>
      </c>
      <c r="X46" s="28">
        <v>1</v>
      </c>
      <c r="Y46" s="28">
        <v>1</v>
      </c>
      <c r="AX46" s="28" t="s">
        <v>7</v>
      </c>
      <c r="BX46" s="28">
        <v>1956</v>
      </c>
      <c r="BY46" s="28" t="s">
        <v>65</v>
      </c>
      <c r="BZ46" s="28" t="s">
        <v>477</v>
      </c>
      <c r="CA46" s="28" t="s">
        <v>57</v>
      </c>
      <c r="CB46" s="28">
        <v>46015</v>
      </c>
      <c r="CC46" s="28">
        <v>6.0329987114030228</v>
      </c>
      <c r="CD46" s="28" t="s">
        <v>20</v>
      </c>
      <c r="CE46" s="28" t="s">
        <v>21</v>
      </c>
      <c r="CF46" s="28" t="s">
        <v>53</v>
      </c>
      <c r="CG46" s="30">
        <v>0.33333333333333331</v>
      </c>
      <c r="CH46" s="32">
        <v>0.64236111111111105</v>
      </c>
      <c r="CJ46" s="28" t="s">
        <v>478</v>
      </c>
    </row>
    <row r="47" spans="1:88">
      <c r="A47" s="28">
        <v>6.0329987114030041</v>
      </c>
      <c r="B47" s="28">
        <f t="shared" si="0"/>
        <v>4.2230990979821152</v>
      </c>
      <c r="C47" s="28">
        <v>2815255</v>
      </c>
      <c r="D47" s="31">
        <v>40743.635300925926</v>
      </c>
      <c r="E47" s="31">
        <v>40743.635300925926</v>
      </c>
      <c r="F47" s="28" t="s">
        <v>1</v>
      </c>
      <c r="G47" s="28">
        <v>0.7</v>
      </c>
      <c r="H47" s="28" t="s">
        <v>25</v>
      </c>
      <c r="I47" s="28" t="s">
        <v>9</v>
      </c>
      <c r="J47" s="28" t="s">
        <v>26</v>
      </c>
      <c r="K47" s="28" t="s">
        <v>29</v>
      </c>
      <c r="L47" s="28" t="s">
        <v>792</v>
      </c>
      <c r="M47" s="28" t="s">
        <v>55</v>
      </c>
      <c r="N47" s="28" t="s">
        <v>82</v>
      </c>
      <c r="O47" s="28" t="s">
        <v>60</v>
      </c>
      <c r="Q47" s="28" t="s">
        <v>15</v>
      </c>
      <c r="S47" s="28" t="s">
        <v>61</v>
      </c>
      <c r="T47" s="28">
        <v>3</v>
      </c>
      <c r="U47" s="28">
        <v>5</v>
      </c>
      <c r="V47" s="28">
        <v>4</v>
      </c>
      <c r="W47" s="28">
        <v>4</v>
      </c>
      <c r="X47" s="28">
        <v>4</v>
      </c>
      <c r="Y47" s="28">
        <v>1</v>
      </c>
      <c r="AX47" s="28" t="s">
        <v>7</v>
      </c>
      <c r="BX47" s="28">
        <v>1979</v>
      </c>
      <c r="BY47" s="28" t="s">
        <v>17</v>
      </c>
      <c r="BZ47" s="28" t="s">
        <v>793</v>
      </c>
      <c r="CA47" s="28" t="s">
        <v>19</v>
      </c>
      <c r="CB47" s="28">
        <v>46015</v>
      </c>
      <c r="CC47" s="28">
        <v>6.0329987114030228</v>
      </c>
      <c r="CD47" s="28" t="s">
        <v>20</v>
      </c>
      <c r="CE47" s="28" t="s">
        <v>21</v>
      </c>
      <c r="CF47" s="28" t="s">
        <v>53</v>
      </c>
      <c r="CG47" s="30">
        <v>8.3000000000000007</v>
      </c>
      <c r="CH47" s="28">
        <v>15</v>
      </c>
    </row>
    <row r="48" spans="1:88">
      <c r="A48" s="28">
        <v>6.0329987114030041</v>
      </c>
      <c r="B48" s="28">
        <f t="shared" si="0"/>
        <v>4.2230990979821152</v>
      </c>
      <c r="C48" s="28">
        <v>2836486</v>
      </c>
      <c r="D48" s="31">
        <v>40750.547222222223</v>
      </c>
      <c r="E48" s="31">
        <v>40750.547222222223</v>
      </c>
      <c r="F48" s="28" t="s">
        <v>1</v>
      </c>
      <c r="G48" s="28">
        <v>0.7</v>
      </c>
      <c r="H48" s="28" t="s">
        <v>25</v>
      </c>
      <c r="I48" s="28" t="s">
        <v>9</v>
      </c>
      <c r="J48" s="28" t="s">
        <v>10</v>
      </c>
      <c r="K48" s="28" t="s">
        <v>81</v>
      </c>
      <c r="M48" s="28" t="s">
        <v>55</v>
      </c>
      <c r="N48" s="28" t="s">
        <v>82</v>
      </c>
      <c r="O48" s="28" t="s">
        <v>301</v>
      </c>
      <c r="Q48" s="28" t="s">
        <v>31</v>
      </c>
      <c r="S48" s="28" t="s">
        <v>61</v>
      </c>
      <c r="T48" s="28">
        <v>1</v>
      </c>
      <c r="U48" s="28">
        <v>3</v>
      </c>
      <c r="V48" s="28">
        <v>2</v>
      </c>
      <c r="W48" s="28">
        <v>0</v>
      </c>
      <c r="X48" s="28">
        <v>0</v>
      </c>
      <c r="Y48" s="28">
        <v>0</v>
      </c>
      <c r="AX48" s="28" t="s">
        <v>7</v>
      </c>
      <c r="BX48" s="28">
        <v>1947</v>
      </c>
      <c r="BZ48" s="28" t="s">
        <v>1375</v>
      </c>
      <c r="CA48" s="28" t="s">
        <v>19</v>
      </c>
      <c r="CB48" s="28">
        <v>46015</v>
      </c>
      <c r="CC48" s="28">
        <v>6.0329987114030228</v>
      </c>
      <c r="CD48" s="28" t="s">
        <v>20</v>
      </c>
      <c r="CE48" s="28" t="s">
        <v>21</v>
      </c>
      <c r="CF48" s="28" t="s">
        <v>22</v>
      </c>
      <c r="CG48" s="30">
        <v>0.33333333333333331</v>
      </c>
      <c r="CH48" s="28">
        <v>15</v>
      </c>
      <c r="CJ48" s="28" t="s">
        <v>1376</v>
      </c>
    </row>
    <row r="49" spans="1:88">
      <c r="A49" s="28">
        <v>6.0329987114030041</v>
      </c>
      <c r="B49" s="28">
        <f t="shared" si="0"/>
        <v>4.2230990979821152</v>
      </c>
      <c r="C49" s="28">
        <v>3014393</v>
      </c>
      <c r="D49" s="31">
        <v>40799.404594907406</v>
      </c>
      <c r="E49" s="31">
        <v>40799.404594907406</v>
      </c>
      <c r="F49" s="28" t="s">
        <v>1</v>
      </c>
      <c r="G49" s="28">
        <v>0.7</v>
      </c>
      <c r="H49" s="28" t="s">
        <v>25</v>
      </c>
      <c r="I49" s="28" t="s">
        <v>9</v>
      </c>
      <c r="J49" s="28" t="s">
        <v>10</v>
      </c>
      <c r="K49" s="28" t="s">
        <v>27</v>
      </c>
      <c r="M49" s="28" t="s">
        <v>12</v>
      </c>
      <c r="N49" s="28" t="s">
        <v>59</v>
      </c>
      <c r="O49" s="28" t="s">
        <v>60</v>
      </c>
      <c r="Q49" s="28" t="s">
        <v>15</v>
      </c>
      <c r="S49" s="28" t="s">
        <v>61</v>
      </c>
      <c r="T49" s="28">
        <v>5</v>
      </c>
      <c r="U49" s="28">
        <v>5</v>
      </c>
      <c r="V49" s="28">
        <v>5</v>
      </c>
      <c r="W49" s="28">
        <v>1</v>
      </c>
      <c r="X49" s="28">
        <v>1</v>
      </c>
      <c r="Y49" s="28">
        <v>1</v>
      </c>
      <c r="AX49" s="28" t="s">
        <v>7</v>
      </c>
      <c r="BX49" s="28">
        <v>1964</v>
      </c>
      <c r="BY49" s="28" t="s">
        <v>65</v>
      </c>
      <c r="BZ49" s="28" t="s">
        <v>2284</v>
      </c>
      <c r="CA49" s="28" t="s">
        <v>43</v>
      </c>
      <c r="CB49" s="28">
        <v>46015</v>
      </c>
      <c r="CC49" s="28">
        <v>6.0329987114030228</v>
      </c>
      <c r="CD49" s="28" t="s">
        <v>20</v>
      </c>
      <c r="CE49" s="28" t="s">
        <v>63</v>
      </c>
      <c r="CF49" s="28" t="s">
        <v>22</v>
      </c>
      <c r="CG49" s="30">
        <v>0.3125</v>
      </c>
      <c r="CH49" s="32">
        <v>0.61805555555555558</v>
      </c>
      <c r="CJ49" s="28" t="s">
        <v>2285</v>
      </c>
    </row>
    <row r="50" spans="1:88">
      <c r="A50" s="28">
        <v>4.887304588615792</v>
      </c>
      <c r="B50" s="28">
        <f t="shared" si="0"/>
        <v>3.4211132120310648</v>
      </c>
      <c r="C50" s="28">
        <v>3185</v>
      </c>
      <c r="F50" s="28" t="s">
        <v>1</v>
      </c>
      <c r="G50" s="28">
        <v>0.7</v>
      </c>
      <c r="H50" s="28" t="s">
        <v>2510</v>
      </c>
      <c r="I50" s="28" t="s">
        <v>2535</v>
      </c>
      <c r="J50" s="28" t="s">
        <v>10</v>
      </c>
      <c r="K50" s="28" t="s">
        <v>2511</v>
      </c>
      <c r="M50" s="28" t="s">
        <v>2548</v>
      </c>
      <c r="N50" s="28" t="s">
        <v>59</v>
      </c>
      <c r="O50" s="28" t="s">
        <v>2504</v>
      </c>
      <c r="Q50" s="28" t="s">
        <v>37</v>
      </c>
      <c r="S50" s="28" t="s">
        <v>61</v>
      </c>
      <c r="T50" s="28">
        <v>4</v>
      </c>
      <c r="U50" s="28">
        <v>4</v>
      </c>
      <c r="V50" s="28">
        <v>5</v>
      </c>
      <c r="W50" s="28">
        <v>1</v>
      </c>
      <c r="X50" s="28">
        <v>1</v>
      </c>
      <c r="Y50" s="28">
        <v>1</v>
      </c>
      <c r="AS50" s="28" t="s">
        <v>2506</v>
      </c>
      <c r="AU50" s="28">
        <v>0</v>
      </c>
      <c r="AX50" s="28" t="s">
        <v>2507</v>
      </c>
      <c r="BX50" s="28">
        <v>1967</v>
      </c>
      <c r="BY50" s="28" t="s">
        <v>17</v>
      </c>
      <c r="BZ50" s="28" t="s">
        <v>3005</v>
      </c>
      <c r="CA50" s="28" t="s">
        <v>3004</v>
      </c>
      <c r="CB50" s="28">
        <v>46016</v>
      </c>
      <c r="CC50" s="28">
        <v>4.8873045886158071</v>
      </c>
      <c r="CD50" s="28" t="s">
        <v>20</v>
      </c>
      <c r="CE50" s="28" t="s">
        <v>2534</v>
      </c>
      <c r="CF50" s="28" t="s">
        <v>22</v>
      </c>
      <c r="CG50" s="29">
        <v>0.33333333333333298</v>
      </c>
      <c r="CH50" s="29">
        <v>0.625</v>
      </c>
      <c r="CI50" s="28" t="s">
        <v>641</v>
      </c>
      <c r="CJ50" s="28" t="s">
        <v>3006</v>
      </c>
    </row>
    <row r="51" spans="1:88">
      <c r="A51" s="28">
        <v>4.887304588615792</v>
      </c>
      <c r="B51" s="28">
        <f t="shared" si="0"/>
        <v>3.4211132120310648</v>
      </c>
      <c r="C51" s="28">
        <v>2940430</v>
      </c>
      <c r="D51" s="31">
        <v>40780.619143518517</v>
      </c>
      <c r="E51" s="31">
        <v>40780.619143518517</v>
      </c>
      <c r="F51" s="28" t="s">
        <v>1</v>
      </c>
      <c r="G51" s="28">
        <v>0.7</v>
      </c>
      <c r="H51" s="28" t="s">
        <v>8</v>
      </c>
      <c r="I51" s="28" t="s">
        <v>9</v>
      </c>
      <c r="J51" s="28" t="s">
        <v>10</v>
      </c>
      <c r="K51" s="28" t="s">
        <v>27</v>
      </c>
      <c r="M51" s="28" t="s">
        <v>12</v>
      </c>
      <c r="N51" s="28" t="s">
        <v>13</v>
      </c>
      <c r="O51" s="28" t="s">
        <v>14</v>
      </c>
      <c r="Q51" s="28" t="s">
        <v>15</v>
      </c>
      <c r="S51" s="28" t="s">
        <v>61</v>
      </c>
      <c r="T51" s="28">
        <v>5</v>
      </c>
      <c r="U51" s="28">
        <v>5</v>
      </c>
      <c r="V51" s="28">
        <v>1</v>
      </c>
      <c r="W51" s="28">
        <v>3</v>
      </c>
      <c r="X51" s="28">
        <v>3</v>
      </c>
      <c r="Y51" s="28">
        <v>1</v>
      </c>
      <c r="AX51" s="28" t="s">
        <v>7</v>
      </c>
      <c r="BX51" s="28">
        <v>1958</v>
      </c>
      <c r="BY51" s="28" t="s">
        <v>65</v>
      </c>
      <c r="BZ51" s="28" t="s">
        <v>2068</v>
      </c>
      <c r="CA51" s="28" t="s">
        <v>2069</v>
      </c>
      <c r="CB51" s="28">
        <v>46016</v>
      </c>
      <c r="CC51" s="28">
        <v>4.8873045886158071</v>
      </c>
      <c r="CD51" s="28" t="s">
        <v>20</v>
      </c>
      <c r="CE51" s="28" t="s">
        <v>21</v>
      </c>
      <c r="CF51" s="28" t="s">
        <v>53</v>
      </c>
      <c r="CG51" s="30">
        <v>0.33333333333333331</v>
      </c>
      <c r="CH51" s="32">
        <v>0.625</v>
      </c>
      <c r="CI51" s="28" t="s">
        <v>47</v>
      </c>
      <c r="CJ51" s="28" t="s">
        <v>2070</v>
      </c>
    </row>
    <row r="52" spans="1:88">
      <c r="A52" s="28">
        <v>5.6511958950197325</v>
      </c>
      <c r="B52" s="28">
        <f t="shared" si="0"/>
        <v>3.955837126513825</v>
      </c>
      <c r="C52" s="28">
        <v>3293</v>
      </c>
      <c r="F52" s="28" t="s">
        <v>1</v>
      </c>
      <c r="G52" s="28">
        <v>0.7</v>
      </c>
      <c r="H52" s="28" t="s">
        <v>2500</v>
      </c>
      <c r="I52" s="28" t="s">
        <v>2501</v>
      </c>
      <c r="J52" s="28" t="s">
        <v>10</v>
      </c>
      <c r="K52" s="28" t="s">
        <v>2611</v>
      </c>
      <c r="L52" s="28" t="s">
        <v>3020</v>
      </c>
      <c r="N52" s="28" t="s">
        <v>82</v>
      </c>
      <c r="O52" s="28" t="s">
        <v>3021</v>
      </c>
      <c r="P52" s="28" t="s">
        <v>3021</v>
      </c>
      <c r="Q52" s="28" t="s">
        <v>3022</v>
      </c>
      <c r="R52" s="28" t="s">
        <v>3022</v>
      </c>
      <c r="S52" s="28" t="s">
        <v>61</v>
      </c>
      <c r="T52" s="28">
        <v>1</v>
      </c>
      <c r="U52" s="28">
        <v>3</v>
      </c>
      <c r="V52" s="28">
        <v>5</v>
      </c>
      <c r="W52" s="28">
        <v>5</v>
      </c>
      <c r="X52" s="28">
        <v>1</v>
      </c>
      <c r="Y52" s="28">
        <v>3</v>
      </c>
      <c r="AS52" s="28" t="s">
        <v>2506</v>
      </c>
      <c r="AU52" s="28">
        <v>0</v>
      </c>
      <c r="AX52" s="28" t="s">
        <v>2507</v>
      </c>
      <c r="BX52" s="28">
        <v>1977</v>
      </c>
      <c r="BY52" s="28" t="s">
        <v>17</v>
      </c>
      <c r="BZ52" s="28" t="s">
        <v>3023</v>
      </c>
      <c r="CA52" s="28" t="s">
        <v>57</v>
      </c>
      <c r="CB52" s="28">
        <v>46017</v>
      </c>
      <c r="CC52" s="28">
        <v>5.6511958950197503</v>
      </c>
      <c r="CD52" s="28" t="s">
        <v>20</v>
      </c>
      <c r="CE52" s="28" t="s">
        <v>2534</v>
      </c>
      <c r="CF52" s="28" t="s">
        <v>22</v>
      </c>
      <c r="CG52" s="29">
        <v>0.33333333333333298</v>
      </c>
      <c r="CH52" s="29">
        <v>0.79166666666666696</v>
      </c>
      <c r="CI52" s="28" t="s">
        <v>641</v>
      </c>
    </row>
    <row r="53" spans="1:88">
      <c r="A53" s="28">
        <v>7.1489827759007598</v>
      </c>
      <c r="B53" s="28">
        <f t="shared" si="0"/>
        <v>5.0042879431305467</v>
      </c>
      <c r="C53" s="28">
        <v>2224</v>
      </c>
      <c r="F53" s="28" t="s">
        <v>1</v>
      </c>
      <c r="G53" s="28">
        <v>0.7</v>
      </c>
      <c r="H53" s="28" t="s">
        <v>2500</v>
      </c>
      <c r="I53" s="28" t="s">
        <v>2501</v>
      </c>
      <c r="J53" s="28" t="s">
        <v>10</v>
      </c>
      <c r="K53" s="28" t="s">
        <v>2511</v>
      </c>
      <c r="M53" s="28" t="s">
        <v>2503</v>
      </c>
      <c r="N53" s="28" t="s">
        <v>59</v>
      </c>
      <c r="O53" s="28" t="s">
        <v>2525</v>
      </c>
      <c r="Q53" s="28" t="s">
        <v>2505</v>
      </c>
      <c r="S53" s="28" t="s">
        <v>61</v>
      </c>
      <c r="T53" s="28">
        <v>5</v>
      </c>
      <c r="U53" s="28">
        <v>5</v>
      </c>
      <c r="V53" s="28">
        <v>1</v>
      </c>
      <c r="W53" s="28">
        <v>3</v>
      </c>
      <c r="X53" s="28">
        <v>1</v>
      </c>
      <c r="Y53" s="28">
        <v>1</v>
      </c>
      <c r="AS53" s="28" t="s">
        <v>2506</v>
      </c>
      <c r="AU53" s="28">
        <v>0</v>
      </c>
      <c r="AX53" s="28" t="s">
        <v>2507</v>
      </c>
      <c r="BX53" s="28">
        <v>1972</v>
      </c>
      <c r="BY53" s="28" t="s">
        <v>17</v>
      </c>
      <c r="BZ53" s="28" t="s">
        <v>3055</v>
      </c>
      <c r="CA53" s="28" t="s">
        <v>57</v>
      </c>
      <c r="CB53" s="28">
        <v>46018</v>
      </c>
      <c r="CC53" s="28">
        <v>7.1489827759007811</v>
      </c>
      <c r="CD53" s="28" t="s">
        <v>20</v>
      </c>
      <c r="CE53" s="28" t="s">
        <v>2515</v>
      </c>
      <c r="CF53" s="28" t="s">
        <v>184</v>
      </c>
      <c r="CG53" s="29">
        <v>0.33333333333333298</v>
      </c>
      <c r="CH53" s="29">
        <v>0.625</v>
      </c>
      <c r="CI53" s="28" t="s">
        <v>641</v>
      </c>
      <c r="CJ53" s="28" t="s">
        <v>3056</v>
      </c>
    </row>
    <row r="54" spans="1:88">
      <c r="A54" s="28">
        <v>7.1489827759007598</v>
      </c>
      <c r="B54" s="28">
        <f t="shared" si="0"/>
        <v>5.0042879431305467</v>
      </c>
      <c r="C54" s="28">
        <v>3024</v>
      </c>
      <c r="F54" s="28" t="s">
        <v>1</v>
      </c>
      <c r="G54" s="28">
        <v>0.7</v>
      </c>
      <c r="H54" s="28" t="s">
        <v>2500</v>
      </c>
      <c r="I54" s="28" t="s">
        <v>2501</v>
      </c>
      <c r="J54" s="28" t="s">
        <v>2726</v>
      </c>
      <c r="K54" s="28" t="s">
        <v>11</v>
      </c>
      <c r="M54" s="28" t="s">
        <v>2503</v>
      </c>
      <c r="N54" s="28" t="s">
        <v>596</v>
      </c>
      <c r="O54" s="28" t="s">
        <v>2525</v>
      </c>
      <c r="Q54" s="28" t="s">
        <v>2512</v>
      </c>
      <c r="S54" s="28" t="s">
        <v>61</v>
      </c>
      <c r="T54" s="28">
        <v>2</v>
      </c>
      <c r="U54" s="28">
        <v>5</v>
      </c>
      <c r="V54" s="28">
        <v>5</v>
      </c>
      <c r="W54" s="28">
        <v>5</v>
      </c>
      <c r="X54" s="28">
        <v>4</v>
      </c>
      <c r="Y54" s="28">
        <v>1</v>
      </c>
      <c r="AS54" s="28" t="s">
        <v>2547</v>
      </c>
      <c r="AU54" s="28">
        <v>0</v>
      </c>
      <c r="AX54" s="28" t="s">
        <v>2507</v>
      </c>
      <c r="BX54" s="28">
        <v>1959</v>
      </c>
      <c r="BY54" s="28" t="s">
        <v>65</v>
      </c>
      <c r="BZ54" s="28" t="s">
        <v>3045</v>
      </c>
      <c r="CA54" s="28" t="s">
        <v>57</v>
      </c>
      <c r="CB54" s="28">
        <v>46018</v>
      </c>
      <c r="CC54" s="28">
        <v>7.1489827759007811</v>
      </c>
      <c r="CD54" s="28" t="s">
        <v>20</v>
      </c>
      <c r="CE54" s="28" t="s">
        <v>2555</v>
      </c>
      <c r="CF54" s="28" t="s">
        <v>22</v>
      </c>
      <c r="CG54" s="29">
        <v>0.33333333333333298</v>
      </c>
      <c r="CH54" s="29">
        <v>0.61805555555555602</v>
      </c>
      <c r="CI54" s="28" t="s">
        <v>641</v>
      </c>
      <c r="CJ54" s="28" t="s">
        <v>3046</v>
      </c>
    </row>
    <row r="55" spans="1:88">
      <c r="A55" s="28">
        <v>7.1489827759007598</v>
      </c>
      <c r="B55" s="28">
        <f t="shared" si="0"/>
        <v>5.0042879431305467</v>
      </c>
      <c r="C55" s="28">
        <v>3263</v>
      </c>
      <c r="F55" s="28" t="s">
        <v>1</v>
      </c>
      <c r="G55" s="28">
        <v>0.7</v>
      </c>
      <c r="H55" s="28" t="s">
        <v>2500</v>
      </c>
      <c r="I55" s="28" t="s">
        <v>2538</v>
      </c>
      <c r="J55" s="28" t="s">
        <v>10</v>
      </c>
      <c r="K55" s="28" t="s">
        <v>11</v>
      </c>
      <c r="M55" s="28" t="s">
        <v>2518</v>
      </c>
      <c r="N55" s="28" t="s">
        <v>13</v>
      </c>
      <c r="O55" s="28" t="s">
        <v>2506</v>
      </c>
      <c r="Q55" s="28" t="s">
        <v>3047</v>
      </c>
      <c r="R55" s="28" t="s">
        <v>3047</v>
      </c>
      <c r="S55" s="28" t="s">
        <v>61</v>
      </c>
      <c r="T55" s="28">
        <v>5</v>
      </c>
      <c r="U55" s="28">
        <v>5</v>
      </c>
      <c r="V55" s="28">
        <v>3</v>
      </c>
      <c r="W55" s="28">
        <v>1</v>
      </c>
      <c r="X55" s="28">
        <v>1</v>
      </c>
      <c r="Y55" s="28">
        <v>1</v>
      </c>
      <c r="AS55" s="28" t="s">
        <v>2506</v>
      </c>
      <c r="AU55" s="28">
        <v>0</v>
      </c>
      <c r="AX55" s="28" t="s">
        <v>2507</v>
      </c>
      <c r="BX55" s="28">
        <v>1956</v>
      </c>
      <c r="BY55" s="28" t="s">
        <v>65</v>
      </c>
      <c r="BZ55" s="28" t="s">
        <v>3048</v>
      </c>
      <c r="CA55" s="28" t="s">
        <v>57</v>
      </c>
      <c r="CB55" s="28">
        <v>46018</v>
      </c>
      <c r="CC55" s="28">
        <v>7.1489827759007811</v>
      </c>
      <c r="CD55" s="28" t="s">
        <v>20</v>
      </c>
      <c r="CE55" s="28" t="s">
        <v>2558</v>
      </c>
      <c r="CF55" s="28" t="s">
        <v>184</v>
      </c>
      <c r="CG55" s="29">
        <v>0.33333333333333298</v>
      </c>
      <c r="CH55" s="29">
        <v>0.625</v>
      </c>
      <c r="CI55" s="28" t="s">
        <v>641</v>
      </c>
      <c r="CJ55" s="28" t="s">
        <v>3049</v>
      </c>
    </row>
    <row r="56" spans="1:88">
      <c r="A56" s="28">
        <v>7.1489827759007598</v>
      </c>
      <c r="B56" s="28">
        <f t="shared" si="0"/>
        <v>5.0042879431305467</v>
      </c>
      <c r="C56" s="28">
        <v>4155</v>
      </c>
      <c r="F56" s="28" t="s">
        <v>1</v>
      </c>
      <c r="G56" s="28">
        <v>0.7</v>
      </c>
      <c r="H56" s="28" t="s">
        <v>2500</v>
      </c>
      <c r="I56" s="28" t="s">
        <v>2501</v>
      </c>
      <c r="J56" s="28" t="s">
        <v>26</v>
      </c>
      <c r="K56" s="28" t="s">
        <v>2511</v>
      </c>
      <c r="M56" s="28" t="s">
        <v>2503</v>
      </c>
      <c r="N56" s="28" t="s">
        <v>3058</v>
      </c>
      <c r="O56" s="28" t="s">
        <v>3059</v>
      </c>
      <c r="P56" s="28" t="s">
        <v>3059</v>
      </c>
      <c r="Q56" s="28" t="s">
        <v>37</v>
      </c>
      <c r="S56" s="28" t="s">
        <v>61</v>
      </c>
      <c r="T56" s="28">
        <v>3</v>
      </c>
      <c r="U56" s="28">
        <v>5</v>
      </c>
      <c r="V56" s="28">
        <v>4</v>
      </c>
      <c r="W56" s="28">
        <v>1</v>
      </c>
      <c r="X56" s="28">
        <v>1</v>
      </c>
      <c r="Y56" s="28">
        <v>2</v>
      </c>
      <c r="AS56" s="28" t="s">
        <v>2506</v>
      </c>
      <c r="AU56" s="28">
        <v>0</v>
      </c>
      <c r="AX56" s="28" t="s">
        <v>2507</v>
      </c>
      <c r="BX56" s="28">
        <v>1951</v>
      </c>
      <c r="BY56" s="28" t="s">
        <v>17</v>
      </c>
      <c r="BZ56" s="28" t="s">
        <v>3060</v>
      </c>
      <c r="CA56" s="28" t="s">
        <v>43</v>
      </c>
      <c r="CB56" s="28">
        <v>46018</v>
      </c>
      <c r="CC56" s="28">
        <v>7.1489827759007811</v>
      </c>
      <c r="CD56" s="28" t="s">
        <v>20</v>
      </c>
      <c r="CE56" s="28" t="s">
        <v>2555</v>
      </c>
      <c r="CF56" s="28" t="s">
        <v>22</v>
      </c>
      <c r="CG56" s="29">
        <v>0.33333333333333298</v>
      </c>
      <c r="CH56" s="29">
        <v>0.625</v>
      </c>
      <c r="CI56" s="28" t="s">
        <v>641</v>
      </c>
      <c r="CJ56" s="28" t="s">
        <v>3061</v>
      </c>
    </row>
    <row r="57" spans="1:88">
      <c r="A57" s="28">
        <v>7.1489827759007598</v>
      </c>
      <c r="B57" s="28">
        <f t="shared" si="0"/>
        <v>5.0042879431305467</v>
      </c>
      <c r="C57" s="28">
        <v>2818863</v>
      </c>
      <c r="D57" s="31">
        <v>40744.545219907406</v>
      </c>
      <c r="E57" s="31">
        <v>40744.545219907406</v>
      </c>
      <c r="F57" s="28" t="s">
        <v>1</v>
      </c>
      <c r="G57" s="28">
        <v>0.7</v>
      </c>
      <c r="H57" s="28" t="s">
        <v>25</v>
      </c>
      <c r="I57" s="28" t="s">
        <v>9</v>
      </c>
      <c r="J57" s="28" t="s">
        <v>10</v>
      </c>
      <c r="K57" s="28" t="s">
        <v>27</v>
      </c>
      <c r="M57" s="28" t="s">
        <v>12</v>
      </c>
      <c r="N57" s="28" t="s">
        <v>13</v>
      </c>
      <c r="O57" s="28" t="s">
        <v>14</v>
      </c>
      <c r="Q57" s="28" t="s">
        <v>37</v>
      </c>
      <c r="S57" s="28" t="s">
        <v>61</v>
      </c>
      <c r="T57" s="28">
        <v>1</v>
      </c>
      <c r="U57" s="28">
        <v>1</v>
      </c>
      <c r="V57" s="28">
        <v>5</v>
      </c>
      <c r="W57" s="28">
        <v>1</v>
      </c>
      <c r="X57" s="28">
        <v>1</v>
      </c>
      <c r="Y57" s="28">
        <v>1</v>
      </c>
      <c r="AX57" s="28" t="s">
        <v>7</v>
      </c>
      <c r="BX57" s="28">
        <v>1947</v>
      </c>
      <c r="BY57" s="28" t="s">
        <v>65</v>
      </c>
      <c r="BZ57" s="28" t="s">
        <v>912</v>
      </c>
      <c r="CA57" s="28" t="s">
        <v>43</v>
      </c>
      <c r="CB57" s="28">
        <v>46018</v>
      </c>
      <c r="CC57" s="28">
        <v>7.1489827759007811</v>
      </c>
      <c r="CD57" s="28" t="s">
        <v>20</v>
      </c>
      <c r="CE57" s="28" t="s">
        <v>63</v>
      </c>
      <c r="CF57" s="28" t="s">
        <v>22</v>
      </c>
      <c r="CG57" s="30">
        <v>0.33333333333333331</v>
      </c>
      <c r="CH57" s="28">
        <v>15</v>
      </c>
      <c r="CI57" s="28" t="s">
        <v>23</v>
      </c>
      <c r="CJ57" s="28" t="s">
        <v>913</v>
      </c>
    </row>
    <row r="58" spans="1:88">
      <c r="A58" s="28">
        <v>7.1489827759007598</v>
      </c>
      <c r="B58" s="28">
        <f t="shared" si="0"/>
        <v>5.0042879431305467</v>
      </c>
      <c r="C58" s="28">
        <v>2985822</v>
      </c>
      <c r="D58" s="31">
        <v>40792.533310185187</v>
      </c>
      <c r="E58" s="31">
        <v>40792.533310185187</v>
      </c>
      <c r="F58" s="28" t="s">
        <v>1</v>
      </c>
      <c r="G58" s="28">
        <v>0.7</v>
      </c>
      <c r="H58" s="28" t="s">
        <v>0</v>
      </c>
      <c r="I58" s="28" t="s">
        <v>9</v>
      </c>
      <c r="J58" s="28" t="s">
        <v>10</v>
      </c>
      <c r="K58" s="28" t="s">
        <v>27</v>
      </c>
      <c r="M58" s="28" t="s">
        <v>55</v>
      </c>
      <c r="N58" s="28" t="s">
        <v>13</v>
      </c>
      <c r="O58" s="28" t="s">
        <v>60</v>
      </c>
      <c r="Q58" s="28" t="s">
        <v>31</v>
      </c>
      <c r="S58" s="28" t="s">
        <v>61</v>
      </c>
      <c r="T58" s="28">
        <v>4</v>
      </c>
      <c r="U58" s="28">
        <v>5</v>
      </c>
      <c r="V58" s="28">
        <v>5</v>
      </c>
      <c r="W58" s="28">
        <v>4</v>
      </c>
      <c r="X58" s="28">
        <v>2</v>
      </c>
      <c r="Y58" s="28">
        <v>1</v>
      </c>
      <c r="AX58" s="28" t="s">
        <v>7</v>
      </c>
      <c r="BX58" s="28">
        <v>1960</v>
      </c>
      <c r="BY58" s="28" t="s">
        <v>65</v>
      </c>
      <c r="BZ58" s="28" t="s">
        <v>2205</v>
      </c>
      <c r="CA58" s="28" t="s">
        <v>19</v>
      </c>
      <c r="CB58" s="28">
        <v>46018</v>
      </c>
      <c r="CC58" s="28">
        <v>7.1489827759007811</v>
      </c>
      <c r="CD58" s="28" t="s">
        <v>20</v>
      </c>
      <c r="CE58" s="28" t="s">
        <v>93</v>
      </c>
      <c r="CF58" s="28" t="s">
        <v>184</v>
      </c>
      <c r="CG58" s="30">
        <v>0.3125</v>
      </c>
      <c r="CH58" s="32">
        <v>0.77430555555555547</v>
      </c>
      <c r="CJ58" s="28" t="s">
        <v>2206</v>
      </c>
    </row>
    <row r="59" spans="1:88">
      <c r="A59" s="28">
        <v>3.7009279428299466</v>
      </c>
      <c r="B59" s="28">
        <f t="shared" si="0"/>
        <v>2.5906495599809705</v>
      </c>
      <c r="C59" s="28">
        <v>3359</v>
      </c>
      <c r="F59" s="28" t="s">
        <v>1</v>
      </c>
      <c r="G59" s="28">
        <v>0.7</v>
      </c>
      <c r="H59" s="28" t="s">
        <v>2542</v>
      </c>
      <c r="I59" s="28" t="s">
        <v>2535</v>
      </c>
      <c r="J59" s="28" t="s">
        <v>10</v>
      </c>
      <c r="L59" s="28" t="s">
        <v>3093</v>
      </c>
      <c r="M59" s="28" t="s">
        <v>2548</v>
      </c>
      <c r="N59" s="28" t="s">
        <v>59</v>
      </c>
      <c r="O59" s="28" t="s">
        <v>83</v>
      </c>
      <c r="Q59" s="28" t="s">
        <v>37</v>
      </c>
      <c r="R59" s="28" t="s">
        <v>3094</v>
      </c>
      <c r="S59" s="28" t="s">
        <v>61</v>
      </c>
      <c r="T59" s="28">
        <v>1</v>
      </c>
      <c r="U59" s="28">
        <v>5</v>
      </c>
      <c r="V59" s="28">
        <v>1</v>
      </c>
      <c r="W59" s="28">
        <v>1</v>
      </c>
      <c r="X59" s="28">
        <v>1</v>
      </c>
      <c r="Y59" s="28">
        <v>4</v>
      </c>
      <c r="AS59" s="28" t="s">
        <v>2506</v>
      </c>
      <c r="AU59" s="28">
        <v>0</v>
      </c>
      <c r="AX59" s="28" t="s">
        <v>2507</v>
      </c>
      <c r="BX59" s="28">
        <v>1975</v>
      </c>
      <c r="BY59" s="28" t="s">
        <v>65</v>
      </c>
      <c r="BZ59" s="28" t="s">
        <v>3095</v>
      </c>
      <c r="CA59" s="28" t="s">
        <v>57</v>
      </c>
      <c r="CB59" s="28">
        <v>46019</v>
      </c>
      <c r="CC59" s="28">
        <v>3.7009279428299582</v>
      </c>
      <c r="CD59" s="28" t="s">
        <v>20</v>
      </c>
      <c r="CE59" s="28" t="s">
        <v>2534</v>
      </c>
      <c r="CF59" s="28" t="s">
        <v>184</v>
      </c>
      <c r="CG59" s="29">
        <v>0.625</v>
      </c>
      <c r="CH59" s="29">
        <v>0.91666666666666696</v>
      </c>
      <c r="CI59" s="28" t="s">
        <v>641</v>
      </c>
    </row>
    <row r="60" spans="1:88">
      <c r="A60" s="28">
        <v>3.7009279428299466</v>
      </c>
      <c r="B60" s="28">
        <f t="shared" si="0"/>
        <v>2.5906495599809705</v>
      </c>
      <c r="C60" s="28">
        <v>4104</v>
      </c>
      <c r="F60" s="28" t="s">
        <v>1</v>
      </c>
      <c r="G60" s="28">
        <v>0.7</v>
      </c>
      <c r="H60" s="28" t="s">
        <v>2542</v>
      </c>
      <c r="I60" s="28" t="s">
        <v>2501</v>
      </c>
      <c r="J60" s="28" t="s">
        <v>10</v>
      </c>
      <c r="K60" s="28" t="s">
        <v>2511</v>
      </c>
      <c r="M60" s="28" t="s">
        <v>2518</v>
      </c>
      <c r="N60" s="28" t="s">
        <v>59</v>
      </c>
      <c r="O60" s="28" t="s">
        <v>2506</v>
      </c>
      <c r="Q60" s="28" t="s">
        <v>2506</v>
      </c>
      <c r="S60" s="28" t="s">
        <v>61</v>
      </c>
      <c r="T60" s="28">
        <v>2</v>
      </c>
      <c r="U60" s="28">
        <v>5</v>
      </c>
      <c r="V60" s="28">
        <v>4</v>
      </c>
      <c r="W60" s="28">
        <v>1</v>
      </c>
      <c r="X60" s="28">
        <v>1</v>
      </c>
      <c r="Y60" s="28">
        <v>1</v>
      </c>
      <c r="AS60" s="28" t="s">
        <v>2645</v>
      </c>
      <c r="AU60" s="28">
        <v>0</v>
      </c>
      <c r="AX60" s="28" t="s">
        <v>2507</v>
      </c>
      <c r="BX60" s="28">
        <v>1979</v>
      </c>
      <c r="BY60" s="28" t="s">
        <v>65</v>
      </c>
      <c r="BZ60" s="28" t="s">
        <v>3099</v>
      </c>
      <c r="CA60" s="28" t="s">
        <v>57</v>
      </c>
      <c r="CB60" s="28">
        <v>46019</v>
      </c>
      <c r="CC60" s="28">
        <v>3.7009279428299582</v>
      </c>
      <c r="CD60" s="28" t="s">
        <v>20</v>
      </c>
      <c r="CE60" s="28" t="s">
        <v>2521</v>
      </c>
      <c r="CF60" s="28" t="s">
        <v>22</v>
      </c>
      <c r="CG60" s="29">
        <v>0.33333333333333298</v>
      </c>
      <c r="CH60" s="29">
        <v>0.625</v>
      </c>
      <c r="CI60" s="28" t="s">
        <v>641</v>
      </c>
    </row>
    <row r="61" spans="1:88">
      <c r="A61" s="28">
        <v>3.7009279428299466</v>
      </c>
      <c r="B61" s="28">
        <f t="shared" si="0"/>
        <v>2.5906495599809705</v>
      </c>
      <c r="C61" s="28">
        <v>2816656</v>
      </c>
      <c r="D61" s="31">
        <v>40743.812893518516</v>
      </c>
      <c r="E61" s="31">
        <v>40743.812893518516</v>
      </c>
      <c r="F61" s="28" t="s">
        <v>1</v>
      </c>
      <c r="G61" s="28">
        <v>0.7</v>
      </c>
      <c r="H61" s="28" t="s">
        <v>25</v>
      </c>
      <c r="I61" s="28" t="s">
        <v>9</v>
      </c>
      <c r="J61" s="28" t="s">
        <v>10</v>
      </c>
      <c r="K61" s="28" t="s">
        <v>27</v>
      </c>
      <c r="M61" s="28" t="s">
        <v>12</v>
      </c>
      <c r="N61" s="28" t="s">
        <v>13</v>
      </c>
      <c r="O61" s="28" t="s">
        <v>60</v>
      </c>
      <c r="Q61" s="28" t="s">
        <v>173</v>
      </c>
      <c r="S61" s="28" t="s">
        <v>61</v>
      </c>
      <c r="T61" s="28">
        <v>1</v>
      </c>
      <c r="U61" s="28">
        <v>1</v>
      </c>
      <c r="V61" s="28">
        <v>5</v>
      </c>
      <c r="W61" s="28">
        <v>4</v>
      </c>
      <c r="X61" s="28">
        <v>3</v>
      </c>
      <c r="Y61" s="28">
        <v>1</v>
      </c>
      <c r="AX61" s="28" t="s">
        <v>7</v>
      </c>
      <c r="BX61" s="28">
        <v>1980</v>
      </c>
      <c r="BY61" s="28" t="s">
        <v>17</v>
      </c>
      <c r="BZ61" s="28" t="s">
        <v>822</v>
      </c>
      <c r="CA61" s="28" t="s">
        <v>823</v>
      </c>
      <c r="CB61" s="28">
        <v>46019</v>
      </c>
      <c r="CC61" s="28">
        <v>3.7009279428299582</v>
      </c>
      <c r="CD61" s="28" t="s">
        <v>20</v>
      </c>
      <c r="CE61" s="28" t="s">
        <v>21</v>
      </c>
      <c r="CF61" s="28" t="s">
        <v>53</v>
      </c>
      <c r="CG61" s="30">
        <v>0.33333333333333331</v>
      </c>
      <c r="CH61" s="32">
        <v>0.625</v>
      </c>
      <c r="CJ61" s="28" t="s">
        <v>824</v>
      </c>
    </row>
    <row r="62" spans="1:88">
      <c r="A62" s="28">
        <v>5.311676637426018</v>
      </c>
      <c r="B62" s="28">
        <f t="shared" si="0"/>
        <v>3.718173646198224</v>
      </c>
      <c r="C62" s="28">
        <v>2103</v>
      </c>
      <c r="F62" s="28" t="s">
        <v>1</v>
      </c>
      <c r="G62" s="28">
        <v>0.7</v>
      </c>
      <c r="H62" s="28" t="s">
        <v>2542</v>
      </c>
      <c r="I62" s="28" t="s">
        <v>2501</v>
      </c>
      <c r="J62" s="28" t="s">
        <v>10</v>
      </c>
      <c r="K62" s="28" t="s">
        <v>11</v>
      </c>
      <c r="M62" s="28" t="s">
        <v>2503</v>
      </c>
      <c r="N62" s="28" t="s">
        <v>13</v>
      </c>
      <c r="O62" s="28" t="s">
        <v>2506</v>
      </c>
      <c r="Q62" s="28" t="s">
        <v>2512</v>
      </c>
      <c r="S62" s="28" t="s">
        <v>61</v>
      </c>
      <c r="T62" s="28">
        <v>1</v>
      </c>
      <c r="U62" s="28">
        <v>5</v>
      </c>
      <c r="V62" s="28">
        <v>1</v>
      </c>
      <c r="W62" s="28">
        <v>1</v>
      </c>
      <c r="X62" s="28">
        <v>1</v>
      </c>
      <c r="Y62" s="28">
        <v>1</v>
      </c>
      <c r="AS62" s="28" t="s">
        <v>2506</v>
      </c>
      <c r="AU62" s="28">
        <v>0</v>
      </c>
      <c r="AX62" s="28" t="s">
        <v>2507</v>
      </c>
      <c r="BX62" s="28">
        <v>1962</v>
      </c>
      <c r="BY62" s="28" t="s">
        <v>65</v>
      </c>
      <c r="BZ62" s="28" t="s">
        <v>3121</v>
      </c>
      <c r="CA62" s="28" t="s">
        <v>57</v>
      </c>
      <c r="CB62" s="28">
        <v>46020</v>
      </c>
      <c r="CC62" s="28">
        <v>5.3116766374260349</v>
      </c>
      <c r="CD62" s="28" t="s">
        <v>20</v>
      </c>
      <c r="CE62" s="28" t="s">
        <v>2558</v>
      </c>
      <c r="CF62" s="28" t="s">
        <v>184</v>
      </c>
      <c r="CG62" s="29">
        <v>0.32291666666666702</v>
      </c>
      <c r="CH62" s="29">
        <v>0.64583333333333304</v>
      </c>
      <c r="CI62" s="28" t="s">
        <v>641</v>
      </c>
      <c r="CJ62" s="28" t="s">
        <v>3122</v>
      </c>
    </row>
    <row r="63" spans="1:88">
      <c r="A63" s="28">
        <v>5.311676637426018</v>
      </c>
      <c r="B63" s="28">
        <f t="shared" si="0"/>
        <v>3.718173646198224</v>
      </c>
      <c r="C63" s="28">
        <v>2859017</v>
      </c>
      <c r="D63" s="31">
        <v>40756.404687499999</v>
      </c>
      <c r="E63" s="31">
        <v>40756.404687499999</v>
      </c>
      <c r="F63" s="28" t="s">
        <v>1</v>
      </c>
      <c r="G63" s="28">
        <v>0.7</v>
      </c>
      <c r="H63" s="28" t="s">
        <v>25</v>
      </c>
      <c r="I63" s="28" t="s">
        <v>9</v>
      </c>
      <c r="J63" s="28" t="s">
        <v>10</v>
      </c>
      <c r="K63" s="28" t="s">
        <v>81</v>
      </c>
      <c r="M63" s="28" t="s">
        <v>12</v>
      </c>
      <c r="N63" s="28" t="s">
        <v>13</v>
      </c>
      <c r="O63" s="28" t="s">
        <v>14</v>
      </c>
      <c r="Q63" s="28" t="s">
        <v>31</v>
      </c>
      <c r="S63" s="28" t="s">
        <v>61</v>
      </c>
      <c r="T63" s="28">
        <v>1</v>
      </c>
      <c r="U63" s="28">
        <v>3</v>
      </c>
      <c r="V63" s="28">
        <v>5</v>
      </c>
      <c r="W63" s="28">
        <v>1</v>
      </c>
      <c r="X63" s="28">
        <v>1</v>
      </c>
      <c r="Y63" s="28">
        <v>1</v>
      </c>
      <c r="AX63" s="28" t="s">
        <v>7</v>
      </c>
      <c r="BX63" s="28">
        <v>1947</v>
      </c>
      <c r="BY63" s="28" t="s">
        <v>17</v>
      </c>
      <c r="BZ63" s="28" t="s">
        <v>1569</v>
      </c>
      <c r="CA63" s="28" t="s">
        <v>57</v>
      </c>
      <c r="CB63" s="28">
        <v>46020</v>
      </c>
      <c r="CC63" s="28">
        <v>5.3116766374260349</v>
      </c>
      <c r="CD63" s="28" t="s">
        <v>171</v>
      </c>
      <c r="CE63" s="28" t="s">
        <v>21</v>
      </c>
      <c r="CF63" s="28" t="s">
        <v>53</v>
      </c>
      <c r="CG63" s="30">
        <v>0.33333333333333331</v>
      </c>
      <c r="CH63" s="28">
        <v>15</v>
      </c>
      <c r="CJ63" s="28" t="s">
        <v>1570</v>
      </c>
    </row>
    <row r="64" spans="1:88">
      <c r="A64" s="28">
        <v>7.5215964236143735</v>
      </c>
      <c r="B64" s="28">
        <f t="shared" si="0"/>
        <v>5.2651174965300775</v>
      </c>
      <c r="C64" s="28">
        <v>2787311</v>
      </c>
      <c r="D64" s="31">
        <v>40735.576736111114</v>
      </c>
      <c r="E64" s="31">
        <v>40735.576736111114</v>
      </c>
      <c r="F64" s="28" t="s">
        <v>1</v>
      </c>
      <c r="G64" s="28">
        <v>0.7</v>
      </c>
      <c r="H64" s="28" t="s">
        <v>0</v>
      </c>
      <c r="I64" s="28" t="s">
        <v>9</v>
      </c>
      <c r="J64" s="28" t="s">
        <v>10</v>
      </c>
      <c r="K64" s="28" t="s">
        <v>144</v>
      </c>
      <c r="M64" s="28" t="s">
        <v>55</v>
      </c>
      <c r="N64" s="28" t="s">
        <v>59</v>
      </c>
      <c r="O64" s="28" t="s">
        <v>60</v>
      </c>
      <c r="Q64" s="28" t="s">
        <v>29</v>
      </c>
      <c r="R64" s="28" t="s">
        <v>145</v>
      </c>
      <c r="S64" s="28" t="s">
        <v>61</v>
      </c>
      <c r="T64" s="28">
        <v>3</v>
      </c>
      <c r="U64" s="28">
        <v>3</v>
      </c>
      <c r="V64" s="28">
        <v>3</v>
      </c>
      <c r="W64" s="28">
        <v>1</v>
      </c>
      <c r="X64" s="28">
        <v>1</v>
      </c>
      <c r="Y64" s="28">
        <v>1</v>
      </c>
      <c r="AX64" s="28" t="s">
        <v>7</v>
      </c>
      <c r="BX64" s="28">
        <v>1962</v>
      </c>
      <c r="BY64" s="28" t="s">
        <v>65</v>
      </c>
      <c r="BZ64" s="28" t="s">
        <v>146</v>
      </c>
      <c r="CA64" s="28" t="s">
        <v>57</v>
      </c>
      <c r="CB64" s="28">
        <v>46021</v>
      </c>
      <c r="CC64" s="28">
        <v>7.5215964236143966</v>
      </c>
      <c r="CD64" s="28" t="s">
        <v>20</v>
      </c>
      <c r="CE64" s="28" t="s">
        <v>21</v>
      </c>
      <c r="CF64" s="28" t="s">
        <v>22</v>
      </c>
      <c r="CG64" s="30">
        <v>8.1</v>
      </c>
      <c r="CH64" s="28">
        <v>15</v>
      </c>
      <c r="CI64" s="28" t="s">
        <v>47</v>
      </c>
      <c r="CJ64" s="28" t="s">
        <v>147</v>
      </c>
    </row>
    <row r="65" spans="1:88">
      <c r="A65" s="28">
        <v>5.716925672807279</v>
      </c>
      <c r="B65" s="28">
        <f t="shared" si="0"/>
        <v>4.0018479709651071</v>
      </c>
      <c r="C65" s="28">
        <v>3202</v>
      </c>
      <c r="F65" s="28" t="s">
        <v>1</v>
      </c>
      <c r="G65" s="28">
        <v>0.7</v>
      </c>
      <c r="H65" s="28" t="s">
        <v>2542</v>
      </c>
      <c r="I65" s="28" t="s">
        <v>2535</v>
      </c>
      <c r="J65" s="28" t="s">
        <v>10</v>
      </c>
      <c r="K65" s="28" t="s">
        <v>2511</v>
      </c>
      <c r="M65" s="28" t="s">
        <v>2548</v>
      </c>
      <c r="N65" s="28" t="s">
        <v>59</v>
      </c>
      <c r="O65" s="28" t="s">
        <v>2504</v>
      </c>
      <c r="Q65" s="28" t="s">
        <v>2512</v>
      </c>
      <c r="S65" s="28" t="s">
        <v>61</v>
      </c>
      <c r="T65" s="28">
        <v>1</v>
      </c>
      <c r="U65" s="28">
        <v>5</v>
      </c>
      <c r="V65" s="28">
        <v>3</v>
      </c>
      <c r="W65" s="28">
        <v>1</v>
      </c>
      <c r="X65" s="28">
        <v>1</v>
      </c>
      <c r="Y65" s="28">
        <v>1</v>
      </c>
      <c r="AS65" s="28" t="s">
        <v>2506</v>
      </c>
      <c r="AU65" s="28">
        <v>0</v>
      </c>
      <c r="AX65" s="28" t="s">
        <v>2507</v>
      </c>
      <c r="BX65" s="28">
        <v>1969</v>
      </c>
      <c r="BY65" s="28" t="s">
        <v>17</v>
      </c>
      <c r="BZ65" s="28" t="s">
        <v>3174</v>
      </c>
      <c r="CA65" s="28" t="s">
        <v>57</v>
      </c>
      <c r="CB65" s="28">
        <v>46022</v>
      </c>
      <c r="CC65" s="28">
        <v>5.7169256728072968</v>
      </c>
      <c r="CE65" s="28" t="s">
        <v>2515</v>
      </c>
      <c r="CF65" s="28" t="s">
        <v>184</v>
      </c>
      <c r="CG65" s="29">
        <v>0.33333333333333298</v>
      </c>
      <c r="CH65" s="29">
        <v>0.625</v>
      </c>
      <c r="CI65" s="28" t="s">
        <v>641</v>
      </c>
      <c r="CJ65" s="28" t="s">
        <v>3175</v>
      </c>
    </row>
    <row r="66" spans="1:88">
      <c r="A66" s="28">
        <v>5.716925672807279</v>
      </c>
      <c r="B66" s="28">
        <f t="shared" ref="B66:B129" si="1">+G66*CC66</f>
        <v>4.0018479709651071</v>
      </c>
      <c r="C66" s="28">
        <v>2805335</v>
      </c>
      <c r="D66" s="31">
        <v>40739.863657407404</v>
      </c>
      <c r="E66" s="31">
        <v>40739.863657407404</v>
      </c>
      <c r="F66" s="28" t="s">
        <v>1</v>
      </c>
      <c r="G66" s="28">
        <v>0.7</v>
      </c>
      <c r="H66" s="28" t="s">
        <v>0</v>
      </c>
      <c r="I66" s="28" t="s">
        <v>9</v>
      </c>
      <c r="J66" s="28" t="s">
        <v>10</v>
      </c>
      <c r="K66" s="28" t="s">
        <v>27</v>
      </c>
      <c r="M66" s="28" t="s">
        <v>12</v>
      </c>
      <c r="N66" s="28" t="s">
        <v>13</v>
      </c>
      <c r="O66" s="28" t="s">
        <v>14</v>
      </c>
      <c r="Q66" s="28" t="s">
        <v>37</v>
      </c>
      <c r="S66" s="28" t="s">
        <v>61</v>
      </c>
      <c r="T66" s="28">
        <v>1</v>
      </c>
      <c r="U66" s="28">
        <v>5</v>
      </c>
      <c r="V66" s="28">
        <v>5</v>
      </c>
      <c r="W66" s="28">
        <v>5</v>
      </c>
      <c r="X66" s="28">
        <v>1</v>
      </c>
      <c r="Y66" s="28">
        <v>2</v>
      </c>
      <c r="AX66" s="28" t="s">
        <v>5</v>
      </c>
      <c r="BQ66" s="28" t="s">
        <v>8</v>
      </c>
      <c r="BR66" s="28" t="s">
        <v>9</v>
      </c>
      <c r="BS66" s="28" t="s">
        <v>10</v>
      </c>
      <c r="BT66" s="28" t="s">
        <v>144</v>
      </c>
      <c r="BV66" s="28" t="s">
        <v>55</v>
      </c>
      <c r="BX66" s="28">
        <v>1959</v>
      </c>
      <c r="BY66" s="28" t="s">
        <v>17</v>
      </c>
      <c r="BZ66" s="28" t="s">
        <v>649</v>
      </c>
      <c r="CA66" s="28" t="s">
        <v>19</v>
      </c>
      <c r="CB66" s="28">
        <v>46022</v>
      </c>
      <c r="CC66" s="28">
        <v>5.7169256728072968</v>
      </c>
      <c r="CD66" s="28" t="s">
        <v>20</v>
      </c>
      <c r="CE66" s="28" t="s">
        <v>44</v>
      </c>
      <c r="CF66" s="28" t="s">
        <v>184</v>
      </c>
      <c r="CG66" s="30">
        <v>15.625</v>
      </c>
      <c r="CH66" s="28">
        <v>22</v>
      </c>
      <c r="CJ66" s="28" t="s">
        <v>650</v>
      </c>
    </row>
    <row r="67" spans="1:88">
      <c r="A67" s="28">
        <v>5.716925672807279</v>
      </c>
      <c r="B67" s="28">
        <f t="shared" si="1"/>
        <v>4.0018479709651071</v>
      </c>
      <c r="C67" s="28">
        <v>2812486</v>
      </c>
      <c r="D67" s="31">
        <v>40742.829085648147</v>
      </c>
      <c r="E67" s="31">
        <v>40742.829085648147</v>
      </c>
      <c r="F67" s="28" t="s">
        <v>1</v>
      </c>
      <c r="G67" s="28">
        <v>0.7</v>
      </c>
      <c r="H67" s="28" t="s">
        <v>25</v>
      </c>
      <c r="I67" s="28" t="s">
        <v>9</v>
      </c>
      <c r="J67" s="28" t="s">
        <v>10</v>
      </c>
      <c r="K67" s="28" t="s">
        <v>11</v>
      </c>
      <c r="M67" s="28" t="s">
        <v>12</v>
      </c>
      <c r="N67" s="28" t="s">
        <v>28</v>
      </c>
      <c r="O67" s="28" t="s">
        <v>154</v>
      </c>
      <c r="Q67" s="28" t="s">
        <v>29</v>
      </c>
      <c r="R67" s="28" t="s">
        <v>728</v>
      </c>
      <c r="S67" s="28" t="s">
        <v>61</v>
      </c>
      <c r="T67" s="28">
        <v>5</v>
      </c>
      <c r="U67" s="28">
        <v>5</v>
      </c>
      <c r="V67" s="28">
        <v>5</v>
      </c>
      <c r="W67" s="28">
        <v>1</v>
      </c>
      <c r="X67" s="28">
        <v>1</v>
      </c>
      <c r="Y67" s="28">
        <v>1</v>
      </c>
      <c r="AX67" s="28" t="s">
        <v>7</v>
      </c>
      <c r="BX67" s="28">
        <v>1956</v>
      </c>
      <c r="BY67" s="28" t="s">
        <v>17</v>
      </c>
      <c r="BZ67" s="28" t="s">
        <v>729</v>
      </c>
      <c r="CA67" s="28" t="s">
        <v>19</v>
      </c>
      <c r="CB67" s="28">
        <v>46022</v>
      </c>
      <c r="CC67" s="28">
        <v>5.7169256728072968</v>
      </c>
      <c r="CD67" s="28" t="s">
        <v>20</v>
      </c>
      <c r="CE67" s="28" t="s">
        <v>44</v>
      </c>
      <c r="CF67" s="28" t="s">
        <v>184</v>
      </c>
      <c r="CG67" s="30">
        <v>0.33333333333333331</v>
      </c>
      <c r="CH67" s="32">
        <v>0.625</v>
      </c>
      <c r="CJ67" s="28" t="s">
        <v>730</v>
      </c>
    </row>
    <row r="68" spans="1:88">
      <c r="A68" s="28">
        <v>5.716925672807279</v>
      </c>
      <c r="B68" s="28">
        <f t="shared" si="1"/>
        <v>4.0018479709651071</v>
      </c>
      <c r="C68" s="28">
        <v>2820245</v>
      </c>
      <c r="D68" s="31">
        <v>40744.873854166668</v>
      </c>
      <c r="E68" s="31">
        <v>40744.873854166668</v>
      </c>
      <c r="F68" s="28" t="s">
        <v>1</v>
      </c>
      <c r="G68" s="28">
        <v>0.7</v>
      </c>
      <c r="H68" s="28" t="s">
        <v>0</v>
      </c>
      <c r="I68" s="28" t="s">
        <v>9</v>
      </c>
      <c r="J68" s="28" t="s">
        <v>26</v>
      </c>
      <c r="K68" s="28" t="s">
        <v>27</v>
      </c>
      <c r="M68" s="28" t="s">
        <v>12</v>
      </c>
      <c r="N68" s="28" t="s">
        <v>82</v>
      </c>
      <c r="O68" s="28" t="s">
        <v>29</v>
      </c>
      <c r="P68" s="28" t="s">
        <v>963</v>
      </c>
      <c r="Q68" s="28" t="s">
        <v>29</v>
      </c>
      <c r="R68" s="28" t="s">
        <v>964</v>
      </c>
      <c r="S68" s="28" t="s">
        <v>61</v>
      </c>
      <c r="T68" s="28">
        <v>4</v>
      </c>
      <c r="U68" s="28">
        <v>1</v>
      </c>
      <c r="V68" s="28">
        <v>3</v>
      </c>
      <c r="W68" s="28">
        <v>1</v>
      </c>
      <c r="X68" s="28">
        <v>5</v>
      </c>
      <c r="Y68" s="28">
        <v>3</v>
      </c>
      <c r="AX68" s="28" t="s">
        <v>7</v>
      </c>
      <c r="BX68" s="28">
        <v>1954</v>
      </c>
      <c r="BY68" s="28" t="s">
        <v>65</v>
      </c>
      <c r="BZ68" s="28" t="s">
        <v>965</v>
      </c>
      <c r="CA68" s="28" t="s">
        <v>57</v>
      </c>
      <c r="CB68" s="28">
        <v>46022</v>
      </c>
      <c r="CC68" s="28">
        <v>5.7169256728072968</v>
      </c>
      <c r="CD68" s="28" t="s">
        <v>20</v>
      </c>
      <c r="CE68" s="28" t="s">
        <v>21</v>
      </c>
      <c r="CF68" s="28" t="s">
        <v>22</v>
      </c>
      <c r="CG68" s="30">
        <v>0.33333333333333331</v>
      </c>
      <c r="CH68" s="28" t="s">
        <v>79</v>
      </c>
      <c r="CJ68" s="28" t="s">
        <v>966</v>
      </c>
    </row>
    <row r="69" spans="1:88">
      <c r="A69" s="28">
        <v>5.716925672807279</v>
      </c>
      <c r="B69" s="28">
        <f t="shared" si="1"/>
        <v>4.0018479709651071</v>
      </c>
      <c r="C69" s="28">
        <v>2857025</v>
      </c>
      <c r="D69" s="31">
        <v>40755.512060185189</v>
      </c>
      <c r="E69" s="31">
        <v>40755.512060185189</v>
      </c>
      <c r="F69" s="28" t="s">
        <v>1</v>
      </c>
      <c r="G69" s="28">
        <v>0.7</v>
      </c>
      <c r="H69" s="28" t="s">
        <v>8</v>
      </c>
      <c r="I69" s="28" t="s">
        <v>9</v>
      </c>
      <c r="J69" s="28" t="s">
        <v>10</v>
      </c>
      <c r="K69" s="28" t="s">
        <v>27</v>
      </c>
      <c r="M69" s="28" t="s">
        <v>49</v>
      </c>
      <c r="N69" s="28" t="s">
        <v>59</v>
      </c>
      <c r="O69" s="28" t="s">
        <v>14</v>
      </c>
      <c r="Q69" s="28" t="s">
        <v>259</v>
      </c>
      <c r="S69" s="28" t="s">
        <v>61</v>
      </c>
      <c r="T69" s="28">
        <v>1</v>
      </c>
      <c r="U69" s="28">
        <v>5</v>
      </c>
      <c r="V69" s="28">
        <v>3</v>
      </c>
      <c r="W69" s="28">
        <v>3</v>
      </c>
      <c r="X69" s="28">
        <v>1</v>
      </c>
      <c r="Y69" s="28">
        <v>1</v>
      </c>
      <c r="AX69" s="28" t="s">
        <v>7</v>
      </c>
      <c r="CA69" s="28" t="s">
        <v>57</v>
      </c>
      <c r="CB69" s="28">
        <v>46022</v>
      </c>
      <c r="CC69" s="28">
        <v>5.7169256728072968</v>
      </c>
      <c r="CD69" s="28" t="s">
        <v>20</v>
      </c>
      <c r="CE69" s="28" t="s">
        <v>21</v>
      </c>
      <c r="CF69" s="28" t="s">
        <v>22</v>
      </c>
      <c r="CG69" s="30">
        <v>0.33333333333333331</v>
      </c>
      <c r="CH69" s="28">
        <v>15</v>
      </c>
      <c r="CI69" s="28" t="s">
        <v>23</v>
      </c>
      <c r="CJ69" s="28" t="s">
        <v>1542</v>
      </c>
    </row>
    <row r="70" spans="1:88">
      <c r="A70" s="28">
        <v>5.716925672807279</v>
      </c>
      <c r="B70" s="28">
        <f t="shared" si="1"/>
        <v>4.0018479709651071</v>
      </c>
      <c r="C70" s="28">
        <v>2863838</v>
      </c>
      <c r="D70" s="31">
        <v>40757.510462962964</v>
      </c>
      <c r="E70" s="31">
        <v>40757.510462962964</v>
      </c>
      <c r="F70" s="28" t="s">
        <v>1</v>
      </c>
      <c r="G70" s="28">
        <v>0.7</v>
      </c>
      <c r="H70" s="28" t="s">
        <v>0</v>
      </c>
      <c r="I70" s="28" t="s">
        <v>9</v>
      </c>
      <c r="J70" s="28" t="s">
        <v>257</v>
      </c>
      <c r="K70" s="28" t="s">
        <v>11</v>
      </c>
      <c r="M70" s="28" t="s">
        <v>55</v>
      </c>
      <c r="N70" s="28" t="s">
        <v>28</v>
      </c>
      <c r="O70" s="28" t="s">
        <v>301</v>
      </c>
      <c r="Q70" s="28" t="s">
        <v>31</v>
      </c>
      <c r="S70" s="28" t="s">
        <v>61</v>
      </c>
      <c r="T70" s="28">
        <v>3</v>
      </c>
      <c r="U70" s="28">
        <v>5</v>
      </c>
      <c r="V70" s="28">
        <v>3</v>
      </c>
      <c r="W70" s="28">
        <v>3</v>
      </c>
      <c r="X70" s="28">
        <v>3</v>
      </c>
      <c r="Y70" s="28">
        <v>1</v>
      </c>
      <c r="AX70" s="28" t="s">
        <v>7</v>
      </c>
      <c r="BX70" s="28">
        <v>1964</v>
      </c>
      <c r="BY70" s="28" t="s">
        <v>65</v>
      </c>
      <c r="CA70" s="28" t="s">
        <v>19</v>
      </c>
      <c r="CB70" s="28">
        <v>46022</v>
      </c>
      <c r="CC70" s="28">
        <v>5.7169256728072968</v>
      </c>
      <c r="CD70" s="28" t="s">
        <v>20</v>
      </c>
      <c r="CE70" s="28" t="s">
        <v>63</v>
      </c>
      <c r="CF70" s="28" t="s">
        <v>184</v>
      </c>
      <c r="CG70" s="30">
        <v>0.33333333333333331</v>
      </c>
      <c r="CH70" s="28">
        <v>15</v>
      </c>
      <c r="CJ70" s="28" t="s">
        <v>1607</v>
      </c>
    </row>
    <row r="71" spans="1:88">
      <c r="A71" s="28">
        <v>5.716925672807279</v>
      </c>
      <c r="B71" s="28">
        <f t="shared" si="1"/>
        <v>4.0018479709651071</v>
      </c>
      <c r="C71" s="28">
        <v>2876016</v>
      </c>
      <c r="D71" s="31">
        <v>40760.360578703701</v>
      </c>
      <c r="E71" s="31">
        <v>40760.360578703701</v>
      </c>
      <c r="F71" s="28" t="s">
        <v>1</v>
      </c>
      <c r="G71" s="28">
        <v>0.7</v>
      </c>
      <c r="H71" s="28" t="s">
        <v>0</v>
      </c>
      <c r="I71" s="28" t="s">
        <v>9</v>
      </c>
      <c r="J71" s="28" t="s">
        <v>257</v>
      </c>
      <c r="K71" s="28" t="s">
        <v>11</v>
      </c>
      <c r="M71" s="28" t="s">
        <v>55</v>
      </c>
      <c r="N71" s="28" t="s">
        <v>59</v>
      </c>
      <c r="O71" s="28" t="s">
        <v>60</v>
      </c>
      <c r="Q71" s="28" t="s">
        <v>37</v>
      </c>
      <c r="S71" s="28" t="s">
        <v>61</v>
      </c>
      <c r="T71" s="28">
        <v>1</v>
      </c>
      <c r="U71" s="28">
        <v>5</v>
      </c>
      <c r="V71" s="28">
        <v>3</v>
      </c>
      <c r="W71" s="28">
        <v>5</v>
      </c>
      <c r="X71" s="28">
        <v>3</v>
      </c>
      <c r="Y71" s="28">
        <v>1</v>
      </c>
      <c r="AX71" s="28" t="s">
        <v>5</v>
      </c>
      <c r="BQ71" s="28" t="s">
        <v>0</v>
      </c>
      <c r="BR71" s="28" t="s">
        <v>9</v>
      </c>
      <c r="BS71" s="28" t="s">
        <v>257</v>
      </c>
      <c r="BT71" s="28" t="s">
        <v>27</v>
      </c>
      <c r="BV71" s="28" t="s">
        <v>55</v>
      </c>
      <c r="BX71" s="28">
        <v>1979</v>
      </c>
      <c r="BY71" s="28" t="s">
        <v>65</v>
      </c>
      <c r="BZ71" s="28" t="s">
        <v>1711</v>
      </c>
      <c r="CA71" s="28" t="s">
        <v>57</v>
      </c>
      <c r="CB71" s="28">
        <v>46022</v>
      </c>
      <c r="CC71" s="28">
        <v>5.7169256728072968</v>
      </c>
      <c r="CD71" s="28" t="s">
        <v>20</v>
      </c>
      <c r="CE71" s="28" t="s">
        <v>129</v>
      </c>
      <c r="CF71" s="28" t="s">
        <v>184</v>
      </c>
      <c r="CG71" s="30">
        <v>0.33333333333333331</v>
      </c>
      <c r="CH71" s="32">
        <v>0.625</v>
      </c>
      <c r="CI71" s="28" t="s">
        <v>47</v>
      </c>
      <c r="CJ71" s="28" t="s">
        <v>1712</v>
      </c>
    </row>
    <row r="72" spans="1:88">
      <c r="A72" s="28">
        <v>2.2876744882882432</v>
      </c>
      <c r="B72" s="28">
        <f t="shared" si="1"/>
        <v>1.601372141801775</v>
      </c>
      <c r="C72" s="28">
        <v>4270</v>
      </c>
      <c r="F72" s="28" t="s">
        <v>1</v>
      </c>
      <c r="G72" s="28">
        <v>0.7</v>
      </c>
      <c r="H72" s="28" t="s">
        <v>2500</v>
      </c>
      <c r="I72" s="28" t="s">
        <v>2501</v>
      </c>
      <c r="J72" s="28" t="s">
        <v>10</v>
      </c>
      <c r="K72" s="28" t="s">
        <v>11</v>
      </c>
      <c r="M72" s="28" t="s">
        <v>2518</v>
      </c>
      <c r="N72" s="28" t="s">
        <v>59</v>
      </c>
      <c r="O72" s="28" t="s">
        <v>2504</v>
      </c>
      <c r="Q72" s="28" t="s">
        <v>2505</v>
      </c>
      <c r="S72" s="28" t="s">
        <v>61</v>
      </c>
      <c r="T72" s="28">
        <v>3</v>
      </c>
      <c r="U72" s="28">
        <v>3</v>
      </c>
      <c r="V72" s="28">
        <v>2</v>
      </c>
      <c r="W72" s="28">
        <v>1</v>
      </c>
      <c r="X72" s="28">
        <v>1</v>
      </c>
      <c r="Y72" s="28">
        <v>1</v>
      </c>
      <c r="AS72" s="28" t="s">
        <v>2547</v>
      </c>
      <c r="AU72" s="28">
        <v>0</v>
      </c>
      <c r="AX72" s="28" t="s">
        <v>2507</v>
      </c>
      <c r="BX72" s="28">
        <v>1990</v>
      </c>
      <c r="BY72" s="28" t="s">
        <v>17</v>
      </c>
      <c r="BZ72" s="28" t="s">
        <v>3233</v>
      </c>
      <c r="CA72" s="28" t="s">
        <v>43</v>
      </c>
      <c r="CB72" s="28">
        <v>46024</v>
      </c>
      <c r="CC72" s="28">
        <v>2.2876744882882503</v>
      </c>
      <c r="CD72" s="28" t="s">
        <v>20</v>
      </c>
      <c r="CE72" s="28" t="s">
        <v>2515</v>
      </c>
      <c r="CF72" s="28" t="s">
        <v>53</v>
      </c>
      <c r="CG72" s="29">
        <v>0.33333333333333298</v>
      </c>
      <c r="CH72" s="29">
        <v>0.83333333333333304</v>
      </c>
      <c r="CI72" s="28" t="s">
        <v>641</v>
      </c>
    </row>
    <row r="73" spans="1:88">
      <c r="A73" s="28">
        <v>4.6966650479251042</v>
      </c>
      <c r="B73" s="28">
        <f t="shared" si="1"/>
        <v>3.2876655335475835</v>
      </c>
      <c r="C73" s="28">
        <v>2787147</v>
      </c>
      <c r="D73" s="31">
        <v>40735.506203703706</v>
      </c>
      <c r="E73" s="31">
        <v>40735.506203703706</v>
      </c>
      <c r="F73" s="28" t="s">
        <v>1</v>
      </c>
      <c r="G73" s="28">
        <v>0.7</v>
      </c>
      <c r="H73" s="28" t="s">
        <v>25</v>
      </c>
      <c r="I73" s="28" t="s">
        <v>9</v>
      </c>
      <c r="J73" s="28" t="s">
        <v>10</v>
      </c>
      <c r="K73" s="28" t="s">
        <v>27</v>
      </c>
      <c r="M73" s="28" t="s">
        <v>12</v>
      </c>
      <c r="N73" s="28" t="s">
        <v>59</v>
      </c>
      <c r="O73" s="28" t="s">
        <v>60</v>
      </c>
      <c r="Q73" s="28" t="s">
        <v>15</v>
      </c>
      <c r="S73" s="28" t="s">
        <v>61</v>
      </c>
      <c r="T73" s="28">
        <v>3</v>
      </c>
      <c r="U73" s="28">
        <v>5</v>
      </c>
      <c r="V73" s="28">
        <v>2</v>
      </c>
      <c r="W73" s="28">
        <v>1</v>
      </c>
      <c r="X73" s="28">
        <v>1</v>
      </c>
      <c r="Y73" s="28">
        <v>1</v>
      </c>
      <c r="AX73" s="28" t="s">
        <v>5</v>
      </c>
      <c r="BQ73" s="28" t="s">
        <v>25</v>
      </c>
      <c r="BR73" s="28" t="s">
        <v>33</v>
      </c>
      <c r="BS73" s="28" t="s">
        <v>10</v>
      </c>
      <c r="BT73" s="28" t="s">
        <v>27</v>
      </c>
      <c r="BV73" s="28" t="s">
        <v>12</v>
      </c>
      <c r="BX73" s="28">
        <v>1978</v>
      </c>
      <c r="BY73" s="28" t="s">
        <v>17</v>
      </c>
      <c r="BZ73" s="28" t="s">
        <v>62</v>
      </c>
      <c r="CA73" s="28" t="s">
        <v>19</v>
      </c>
      <c r="CB73" s="28">
        <v>46025</v>
      </c>
      <c r="CC73" s="28">
        <v>4.6966650479251193</v>
      </c>
      <c r="CD73" s="28" t="s">
        <v>20</v>
      </c>
      <c r="CE73" s="28" t="s">
        <v>63</v>
      </c>
      <c r="CF73" s="28" t="s">
        <v>22</v>
      </c>
      <c r="CG73" s="30">
        <v>0.33333333333333331</v>
      </c>
      <c r="CH73" s="32">
        <v>0.62152777777777779</v>
      </c>
      <c r="CI73" s="28" t="s">
        <v>47</v>
      </c>
      <c r="CJ73" s="28" t="s">
        <v>64</v>
      </c>
    </row>
    <row r="74" spans="1:88">
      <c r="A74" s="28">
        <v>4.6966650479251042</v>
      </c>
      <c r="B74" s="28">
        <f t="shared" si="1"/>
        <v>3.2876655335475835</v>
      </c>
      <c r="C74" s="28">
        <v>2792028</v>
      </c>
      <c r="D74" s="31">
        <v>40736.678310185183</v>
      </c>
      <c r="E74" s="31">
        <v>40736.678310185183</v>
      </c>
      <c r="F74" s="28" t="s">
        <v>1</v>
      </c>
      <c r="G74" s="28">
        <v>0.7</v>
      </c>
      <c r="H74" s="28" t="s">
        <v>25</v>
      </c>
      <c r="I74" s="28" t="s">
        <v>9</v>
      </c>
      <c r="J74" s="28" t="s">
        <v>10</v>
      </c>
      <c r="K74" s="28" t="s">
        <v>27</v>
      </c>
      <c r="M74" s="28" t="s">
        <v>55</v>
      </c>
      <c r="N74" s="28" t="s">
        <v>59</v>
      </c>
      <c r="O74" s="28" t="s">
        <v>60</v>
      </c>
      <c r="Q74" s="28" t="s">
        <v>173</v>
      </c>
      <c r="S74" s="28" t="s">
        <v>61</v>
      </c>
      <c r="T74" s="28">
        <v>5</v>
      </c>
      <c r="U74" s="28">
        <v>5</v>
      </c>
      <c r="V74" s="28">
        <v>5</v>
      </c>
      <c r="W74" s="28">
        <v>1</v>
      </c>
      <c r="X74" s="28">
        <v>5</v>
      </c>
      <c r="Y74" s="28">
        <v>1</v>
      </c>
      <c r="AX74" s="28" t="s">
        <v>5</v>
      </c>
      <c r="BQ74" s="28" t="s">
        <v>25</v>
      </c>
      <c r="BR74" s="28" t="s">
        <v>9</v>
      </c>
      <c r="BS74" s="28" t="s">
        <v>10</v>
      </c>
      <c r="BT74" s="28" t="s">
        <v>27</v>
      </c>
      <c r="BV74" s="28" t="s">
        <v>55</v>
      </c>
      <c r="BX74" s="28">
        <v>1968</v>
      </c>
      <c r="BY74" s="28" t="s">
        <v>65</v>
      </c>
      <c r="BZ74" s="28" t="s">
        <v>385</v>
      </c>
      <c r="CA74" s="28" t="s">
        <v>57</v>
      </c>
      <c r="CB74" s="28">
        <v>46025</v>
      </c>
      <c r="CC74" s="28">
        <v>4.6966650479251193</v>
      </c>
      <c r="CD74" s="28" t="s">
        <v>20</v>
      </c>
      <c r="CE74" s="28" t="s">
        <v>63</v>
      </c>
      <c r="CF74" s="28" t="s">
        <v>22</v>
      </c>
      <c r="CG74" s="30">
        <v>0.33333333333333331</v>
      </c>
      <c r="CH74" s="32">
        <v>0.625</v>
      </c>
      <c r="CI74" s="28" t="s">
        <v>47</v>
      </c>
      <c r="CJ74" s="28" t="s">
        <v>386</v>
      </c>
    </row>
    <row r="75" spans="1:88">
      <c r="A75" s="28">
        <v>4.6966650479251042</v>
      </c>
      <c r="B75" s="28">
        <f t="shared" si="1"/>
        <v>3.2876655335475835</v>
      </c>
      <c r="C75" s="28">
        <v>2818471</v>
      </c>
      <c r="D75" s="31">
        <v>40744.274965277778</v>
      </c>
      <c r="E75" s="31">
        <v>40744.274965277778</v>
      </c>
      <c r="F75" s="28" t="s">
        <v>1</v>
      </c>
      <c r="G75" s="28">
        <v>0.7</v>
      </c>
      <c r="H75" s="28" t="s">
        <v>0</v>
      </c>
      <c r="I75" s="28" t="s">
        <v>9</v>
      </c>
      <c r="J75" s="28" t="s">
        <v>10</v>
      </c>
      <c r="K75" s="28" t="s">
        <v>11</v>
      </c>
      <c r="M75" s="28" t="s">
        <v>55</v>
      </c>
      <c r="N75" s="28" t="s">
        <v>13</v>
      </c>
      <c r="O75" s="28" t="s">
        <v>29</v>
      </c>
      <c r="P75" s="28" t="s">
        <v>836</v>
      </c>
      <c r="Q75" s="28" t="s">
        <v>29</v>
      </c>
      <c r="R75" s="28" t="s">
        <v>837</v>
      </c>
      <c r="S75" s="28" t="s">
        <v>61</v>
      </c>
      <c r="T75" s="28">
        <v>1</v>
      </c>
      <c r="U75" s="28">
        <v>1</v>
      </c>
      <c r="V75" s="28">
        <v>3</v>
      </c>
      <c r="W75" s="28">
        <v>1</v>
      </c>
      <c r="X75" s="28">
        <v>4</v>
      </c>
      <c r="Y75" s="28">
        <v>4</v>
      </c>
      <c r="AX75" s="28" t="s">
        <v>7</v>
      </c>
      <c r="BX75" s="28">
        <v>1966</v>
      </c>
      <c r="BY75" s="28" t="s">
        <v>17</v>
      </c>
      <c r="BZ75" s="28" t="s">
        <v>838</v>
      </c>
      <c r="CA75" s="28" t="s">
        <v>43</v>
      </c>
      <c r="CB75" s="28">
        <v>46025</v>
      </c>
      <c r="CC75" s="28">
        <v>4.6966650479251193</v>
      </c>
      <c r="CD75" s="28" t="s">
        <v>20</v>
      </c>
      <c r="CE75" s="28" t="s">
        <v>44</v>
      </c>
      <c r="CF75" s="28" t="s">
        <v>184</v>
      </c>
      <c r="CG75" s="30">
        <v>0.625</v>
      </c>
      <c r="CH75" s="28" t="s">
        <v>839</v>
      </c>
      <c r="CI75" s="28" t="s">
        <v>47</v>
      </c>
      <c r="CJ75" s="28" t="s">
        <v>840</v>
      </c>
    </row>
    <row r="76" spans="1:88">
      <c r="A76" s="28">
        <v>4.6966650479251042</v>
      </c>
      <c r="B76" s="28">
        <f t="shared" si="1"/>
        <v>3.2876655335475835</v>
      </c>
      <c r="C76" s="28">
        <v>2846146</v>
      </c>
      <c r="D76" s="31">
        <v>40752.572685185187</v>
      </c>
      <c r="E76" s="31">
        <v>40752.572685185187</v>
      </c>
      <c r="F76" s="28" t="s">
        <v>1</v>
      </c>
      <c r="G76" s="28">
        <v>0.7</v>
      </c>
      <c r="H76" s="28" t="s">
        <v>25</v>
      </c>
      <c r="I76" s="28" t="s">
        <v>9</v>
      </c>
      <c r="J76" s="28" t="s">
        <v>10</v>
      </c>
      <c r="K76" s="28" t="s">
        <v>27</v>
      </c>
      <c r="M76" s="28" t="s">
        <v>12</v>
      </c>
      <c r="N76" s="28" t="s">
        <v>59</v>
      </c>
      <c r="O76" s="28" t="s">
        <v>60</v>
      </c>
      <c r="Q76" s="28" t="s">
        <v>15</v>
      </c>
      <c r="S76" s="28" t="s">
        <v>61</v>
      </c>
      <c r="T76" s="28">
        <v>5</v>
      </c>
      <c r="U76" s="28">
        <v>5</v>
      </c>
      <c r="V76" s="28">
        <v>5</v>
      </c>
      <c r="W76" s="28">
        <v>1</v>
      </c>
      <c r="X76" s="28">
        <v>1</v>
      </c>
      <c r="Y76" s="28">
        <v>1</v>
      </c>
      <c r="AX76" s="28" t="s">
        <v>7</v>
      </c>
      <c r="BX76" s="28">
        <v>1962</v>
      </c>
      <c r="BY76" s="28" t="s">
        <v>17</v>
      </c>
      <c r="CA76" s="28" t="s">
        <v>19</v>
      </c>
      <c r="CB76" s="28">
        <v>46025</v>
      </c>
      <c r="CC76" s="28">
        <v>4.6966650479251193</v>
      </c>
      <c r="CD76" s="28" t="s">
        <v>20</v>
      </c>
      <c r="CE76" s="28" t="s">
        <v>44</v>
      </c>
      <c r="CF76" s="28" t="s">
        <v>184</v>
      </c>
      <c r="CG76" s="30">
        <v>0.33333333333333331</v>
      </c>
      <c r="CH76" s="28">
        <v>15.3</v>
      </c>
      <c r="CI76" s="28" t="s">
        <v>47</v>
      </c>
      <c r="CJ76" s="28" t="s">
        <v>1486</v>
      </c>
    </row>
    <row r="77" spans="1:88">
      <c r="A77" s="28">
        <v>4.6966650479251042</v>
      </c>
      <c r="B77" s="28">
        <f t="shared" si="1"/>
        <v>3.2876655335475835</v>
      </c>
      <c r="C77" s="28">
        <v>2923955</v>
      </c>
      <c r="D77" s="31">
        <v>40776.699317129627</v>
      </c>
      <c r="E77" s="31">
        <v>40776.699317129627</v>
      </c>
      <c r="F77" s="28" t="s">
        <v>1</v>
      </c>
      <c r="G77" s="28">
        <v>0.7</v>
      </c>
      <c r="H77" s="28" t="s">
        <v>8</v>
      </c>
      <c r="I77" s="28" t="s">
        <v>9</v>
      </c>
      <c r="J77" s="28" t="s">
        <v>10</v>
      </c>
      <c r="K77" s="28" t="s">
        <v>27</v>
      </c>
      <c r="M77" s="28" t="s">
        <v>12</v>
      </c>
      <c r="N77" s="28" t="s">
        <v>59</v>
      </c>
      <c r="O77" s="28" t="s">
        <v>60</v>
      </c>
      <c r="Q77" s="28" t="s">
        <v>173</v>
      </c>
      <c r="S77" s="28" t="s">
        <v>61</v>
      </c>
      <c r="T77" s="28">
        <v>1</v>
      </c>
      <c r="U77" s="28">
        <v>5</v>
      </c>
      <c r="V77" s="28">
        <v>5</v>
      </c>
      <c r="W77" s="28">
        <v>1</v>
      </c>
      <c r="X77" s="28">
        <v>5</v>
      </c>
      <c r="Y77" s="28">
        <v>1</v>
      </c>
      <c r="AX77" s="28" t="s">
        <v>7</v>
      </c>
      <c r="BX77" s="28">
        <v>1969</v>
      </c>
      <c r="BY77" s="28" t="s">
        <v>17</v>
      </c>
      <c r="BZ77" s="28" t="s">
        <v>1954</v>
      </c>
      <c r="CA77" s="28" t="s">
        <v>57</v>
      </c>
      <c r="CB77" s="28">
        <v>46025</v>
      </c>
      <c r="CC77" s="28">
        <v>4.6966650479251193</v>
      </c>
      <c r="CD77" s="28" t="s">
        <v>20</v>
      </c>
      <c r="CE77" s="28" t="s">
        <v>657</v>
      </c>
      <c r="CF77" s="28" t="s">
        <v>22</v>
      </c>
      <c r="CG77" s="30">
        <v>0.625</v>
      </c>
      <c r="CH77" s="28">
        <v>21</v>
      </c>
      <c r="CI77" s="28" t="s">
        <v>47</v>
      </c>
      <c r="CJ77" s="28" t="s">
        <v>1955</v>
      </c>
    </row>
    <row r="78" spans="1:88">
      <c r="A78" s="28">
        <v>4.6966650479251042</v>
      </c>
      <c r="B78" s="28">
        <f t="shared" si="1"/>
        <v>3.2876655335475835</v>
      </c>
      <c r="C78" s="28">
        <v>3072991</v>
      </c>
      <c r="D78" s="31">
        <v>40811.751423611109</v>
      </c>
      <c r="E78" s="31">
        <v>40811.751423611109</v>
      </c>
      <c r="F78" s="28" t="s">
        <v>1</v>
      </c>
      <c r="G78" s="28">
        <v>0.7</v>
      </c>
      <c r="H78" s="28" t="s">
        <v>103</v>
      </c>
      <c r="I78" s="28" t="s">
        <v>49</v>
      </c>
      <c r="J78" s="28" t="s">
        <v>10</v>
      </c>
      <c r="K78" s="28" t="s">
        <v>27</v>
      </c>
      <c r="M78" s="28" t="s">
        <v>49</v>
      </c>
      <c r="N78" s="28" t="s">
        <v>13</v>
      </c>
      <c r="O78" s="28" t="s">
        <v>14</v>
      </c>
      <c r="Q78" s="28" t="s">
        <v>15</v>
      </c>
      <c r="S78" s="28" t="s">
        <v>61</v>
      </c>
      <c r="T78" s="28">
        <v>1</v>
      </c>
      <c r="U78" s="28">
        <v>5</v>
      </c>
      <c r="V78" s="28">
        <v>3</v>
      </c>
      <c r="W78" s="28">
        <v>1</v>
      </c>
      <c r="X78" s="28">
        <v>1</v>
      </c>
      <c r="Y78" s="28">
        <v>1</v>
      </c>
      <c r="AX78" s="28" t="s">
        <v>7</v>
      </c>
      <c r="BX78" s="28">
        <v>1975</v>
      </c>
      <c r="BY78" s="28" t="s">
        <v>17</v>
      </c>
      <c r="BZ78" s="28" t="s">
        <v>2368</v>
      </c>
      <c r="CA78" s="28" t="s">
        <v>19</v>
      </c>
      <c r="CB78" s="28">
        <v>46025</v>
      </c>
      <c r="CC78" s="28">
        <v>4.6966650479251193</v>
      </c>
      <c r="CD78" s="28" t="s">
        <v>20</v>
      </c>
      <c r="CE78" s="28" t="s">
        <v>21</v>
      </c>
      <c r="CF78" s="28" t="s">
        <v>22</v>
      </c>
      <c r="CG78" s="30">
        <v>0.35416666666666669</v>
      </c>
      <c r="CH78" s="28" t="s">
        <v>2369</v>
      </c>
      <c r="CI78" s="28" t="s">
        <v>23</v>
      </c>
      <c r="CJ78" s="28" t="s">
        <v>2370</v>
      </c>
    </row>
    <row r="79" spans="1:88">
      <c r="A79" s="28">
        <v>17.781469886240433</v>
      </c>
      <c r="B79" s="28">
        <f t="shared" si="1"/>
        <v>12.447028920368339</v>
      </c>
      <c r="C79" s="28">
        <v>2794904</v>
      </c>
      <c r="D79" s="31">
        <v>40737.396458333336</v>
      </c>
      <c r="E79" s="31">
        <v>40737.396458333336</v>
      </c>
      <c r="F79" s="28" t="s">
        <v>1</v>
      </c>
      <c r="G79" s="28">
        <v>0.7</v>
      </c>
      <c r="H79" s="28" t="s">
        <v>0</v>
      </c>
      <c r="I79" s="28" t="s">
        <v>9</v>
      </c>
      <c r="J79" s="28" t="s">
        <v>10</v>
      </c>
      <c r="K79" s="28" t="s">
        <v>27</v>
      </c>
      <c r="M79" s="28" t="s">
        <v>55</v>
      </c>
      <c r="N79" s="28" t="s">
        <v>13</v>
      </c>
      <c r="O79" s="28" t="s">
        <v>14</v>
      </c>
      <c r="Q79" s="28" t="s">
        <v>37</v>
      </c>
      <c r="S79" s="28" t="s">
        <v>61</v>
      </c>
      <c r="T79" s="28">
        <v>4</v>
      </c>
      <c r="U79" s="28">
        <v>5</v>
      </c>
      <c r="V79" s="28">
        <v>4</v>
      </c>
      <c r="W79" s="28">
        <v>1</v>
      </c>
      <c r="X79" s="28">
        <v>1</v>
      </c>
      <c r="Y79" s="28">
        <v>1</v>
      </c>
      <c r="AX79" s="28" t="s">
        <v>5</v>
      </c>
      <c r="BQ79" s="28" t="s">
        <v>0</v>
      </c>
      <c r="BR79" s="28" t="s">
        <v>9</v>
      </c>
      <c r="BS79" s="28" t="s">
        <v>10</v>
      </c>
      <c r="BT79" s="28" t="s">
        <v>27</v>
      </c>
      <c r="BV79" s="28" t="s">
        <v>55</v>
      </c>
      <c r="BX79" s="28">
        <v>1975</v>
      </c>
      <c r="BY79" s="28" t="s">
        <v>17</v>
      </c>
      <c r="BZ79" s="28" t="s">
        <v>445</v>
      </c>
      <c r="CA79" s="28" t="s">
        <v>57</v>
      </c>
      <c r="CB79" s="28">
        <v>46026</v>
      </c>
      <c r="CC79" s="28">
        <v>17.781469886240487</v>
      </c>
      <c r="CD79" s="28" t="s">
        <v>20</v>
      </c>
      <c r="CE79" s="28" t="s">
        <v>21</v>
      </c>
      <c r="CF79" s="28" t="s">
        <v>22</v>
      </c>
      <c r="CG79" s="30">
        <v>0.33333333333333331</v>
      </c>
      <c r="CH79" s="28">
        <v>15</v>
      </c>
      <c r="CJ79" s="28" t="s">
        <v>446</v>
      </c>
    </row>
    <row r="80" spans="1:88">
      <c r="A80" s="28">
        <v>2.8076005083537527</v>
      </c>
      <c r="B80" s="28">
        <f t="shared" si="1"/>
        <v>1.9653203558476326</v>
      </c>
      <c r="C80" s="28">
        <v>3019</v>
      </c>
      <c r="F80" s="28" t="s">
        <v>1</v>
      </c>
      <c r="G80" s="28">
        <v>0.7</v>
      </c>
      <c r="H80" s="28" t="s">
        <v>2542</v>
      </c>
      <c r="I80" s="28" t="s">
        <v>2501</v>
      </c>
      <c r="J80" s="28" t="s">
        <v>10</v>
      </c>
      <c r="K80" s="28" t="s">
        <v>2511</v>
      </c>
      <c r="M80" s="28" t="s">
        <v>2518</v>
      </c>
      <c r="N80" s="28" t="s">
        <v>59</v>
      </c>
      <c r="O80" s="28" t="s">
        <v>2525</v>
      </c>
      <c r="Q80" s="28" t="s">
        <v>2505</v>
      </c>
      <c r="S80" s="28" t="s">
        <v>61</v>
      </c>
      <c r="T80" s="28">
        <v>3</v>
      </c>
      <c r="U80" s="28">
        <v>4</v>
      </c>
      <c r="V80" s="28">
        <v>2</v>
      </c>
      <c r="W80" s="28">
        <v>1</v>
      </c>
      <c r="X80" s="28">
        <v>1</v>
      </c>
      <c r="Y80" s="28">
        <v>1</v>
      </c>
      <c r="AS80" s="28" t="s">
        <v>2506</v>
      </c>
      <c r="AU80" s="28">
        <v>0</v>
      </c>
      <c r="AX80" s="28" t="s">
        <v>2507</v>
      </c>
      <c r="BX80" s="28">
        <v>1962</v>
      </c>
      <c r="BY80" s="28" t="s">
        <v>17</v>
      </c>
      <c r="CA80" s="28" t="s">
        <v>159</v>
      </c>
      <c r="CB80" s="28">
        <v>46100</v>
      </c>
      <c r="CC80" s="28">
        <v>2.8076005083537612</v>
      </c>
      <c r="CD80" s="28" t="s">
        <v>20</v>
      </c>
      <c r="CE80" s="28" t="s">
        <v>2515</v>
      </c>
      <c r="CF80" s="28" t="s">
        <v>184</v>
      </c>
      <c r="CG80" s="29">
        <v>0.33333333333333298</v>
      </c>
      <c r="CH80" s="29">
        <v>0.625</v>
      </c>
      <c r="CI80" s="28" t="s">
        <v>641</v>
      </c>
      <c r="CJ80" s="28" t="s">
        <v>3300</v>
      </c>
    </row>
    <row r="81" spans="1:88">
      <c r="A81" s="28">
        <v>2.8076005083537527</v>
      </c>
      <c r="B81" s="28">
        <f t="shared" si="1"/>
        <v>2.8076005083537612</v>
      </c>
      <c r="C81" s="28">
        <v>3355</v>
      </c>
      <c r="F81" s="28" t="s">
        <v>2506</v>
      </c>
      <c r="G81" s="28">
        <v>1</v>
      </c>
      <c r="N81" s="28" t="s">
        <v>2506</v>
      </c>
      <c r="O81" s="28" t="s">
        <v>2506</v>
      </c>
      <c r="Q81" s="28" t="s">
        <v>2512</v>
      </c>
      <c r="S81" s="28" t="s">
        <v>61</v>
      </c>
      <c r="AS81" s="28" t="s">
        <v>2506</v>
      </c>
      <c r="AU81" s="28">
        <v>0</v>
      </c>
      <c r="BX81" s="28">
        <v>1950</v>
      </c>
      <c r="BY81" s="28" t="s">
        <v>17</v>
      </c>
      <c r="CA81" s="28" t="s">
        <v>159</v>
      </c>
      <c r="CB81" s="28">
        <v>46100</v>
      </c>
      <c r="CC81" s="28">
        <v>2.8076005083537612</v>
      </c>
      <c r="CD81" s="28" t="s">
        <v>20</v>
      </c>
      <c r="CE81" s="28" t="s">
        <v>2515</v>
      </c>
      <c r="CF81" s="28" t="s">
        <v>184</v>
      </c>
      <c r="CG81" s="30"/>
      <c r="CH81" s="30"/>
      <c r="CI81" s="28" t="s">
        <v>641</v>
      </c>
      <c r="CJ81" s="28" t="s">
        <v>3299</v>
      </c>
    </row>
    <row r="82" spans="1:88">
      <c r="A82" s="28">
        <v>2.8076005083537527</v>
      </c>
      <c r="B82" s="28">
        <f t="shared" si="1"/>
        <v>1.9653203558476326</v>
      </c>
      <c r="C82" s="28">
        <v>2930874</v>
      </c>
      <c r="D82" s="31">
        <v>40778.363437499997</v>
      </c>
      <c r="E82" s="31">
        <v>40778.363437499997</v>
      </c>
      <c r="F82" s="28" t="s">
        <v>1</v>
      </c>
      <c r="G82" s="28">
        <v>0.7</v>
      </c>
      <c r="H82" s="28" t="s">
        <v>8</v>
      </c>
      <c r="I82" s="28" t="s">
        <v>9</v>
      </c>
      <c r="J82" s="28" t="s">
        <v>257</v>
      </c>
      <c r="K82" s="28" t="s">
        <v>11</v>
      </c>
      <c r="M82" s="28" t="s">
        <v>55</v>
      </c>
      <c r="N82" s="28" t="s">
        <v>59</v>
      </c>
      <c r="O82" s="28" t="s">
        <v>60</v>
      </c>
      <c r="Q82" s="28" t="s">
        <v>15</v>
      </c>
      <c r="S82" s="28" t="s">
        <v>61</v>
      </c>
      <c r="T82" s="28">
        <v>1</v>
      </c>
      <c r="U82" s="28">
        <v>4</v>
      </c>
      <c r="V82" s="28">
        <v>5</v>
      </c>
      <c r="W82" s="28">
        <v>1</v>
      </c>
      <c r="X82" s="28">
        <v>1</v>
      </c>
      <c r="Y82" s="28">
        <v>1</v>
      </c>
      <c r="AX82" s="28" t="s">
        <v>5</v>
      </c>
      <c r="BQ82" s="28" t="s">
        <v>25</v>
      </c>
      <c r="BR82" s="28" t="s">
        <v>9</v>
      </c>
      <c r="BS82" s="28" t="s">
        <v>257</v>
      </c>
      <c r="BV82" s="28" t="s">
        <v>12</v>
      </c>
      <c r="BX82" s="28">
        <v>1973</v>
      </c>
      <c r="BY82" s="28" t="s">
        <v>17</v>
      </c>
      <c r="BZ82" s="28" t="s">
        <v>1981</v>
      </c>
      <c r="CA82" s="28" t="s">
        <v>1982</v>
      </c>
      <c r="CB82" s="28">
        <v>46100</v>
      </c>
      <c r="CC82" s="28">
        <v>2.8076005083537612</v>
      </c>
      <c r="CD82" s="28" t="s">
        <v>20</v>
      </c>
      <c r="CE82" s="28" t="s">
        <v>120</v>
      </c>
      <c r="CF82" s="28" t="s">
        <v>184</v>
      </c>
      <c r="CG82" s="30">
        <v>0.33333333333333331</v>
      </c>
      <c r="CH82" s="32">
        <v>0.625</v>
      </c>
      <c r="CI82" s="28" t="s">
        <v>23</v>
      </c>
      <c r="CJ82" s="28" t="s">
        <v>1983</v>
      </c>
    </row>
    <row r="83" spans="1:88">
      <c r="A83" s="28">
        <v>5.9455069588667699</v>
      </c>
      <c r="B83" s="28">
        <f t="shared" si="1"/>
        <v>4.161854871206752</v>
      </c>
      <c r="C83" s="28">
        <v>3341</v>
      </c>
      <c r="F83" s="28" t="s">
        <v>1</v>
      </c>
      <c r="G83" s="28">
        <v>0.7</v>
      </c>
      <c r="H83" s="28" t="s">
        <v>2542</v>
      </c>
      <c r="I83" s="28" t="s">
        <v>2501</v>
      </c>
      <c r="J83" s="28" t="s">
        <v>10</v>
      </c>
      <c r="K83" s="28" t="s">
        <v>2511</v>
      </c>
      <c r="M83" s="28" t="s">
        <v>2548</v>
      </c>
      <c r="N83" s="28" t="s">
        <v>596</v>
      </c>
      <c r="O83" s="28" t="s">
        <v>83</v>
      </c>
      <c r="Q83" s="28" t="s">
        <v>2512</v>
      </c>
      <c r="S83" s="28" t="s">
        <v>61</v>
      </c>
      <c r="T83" s="28">
        <v>5</v>
      </c>
      <c r="U83" s="28">
        <v>5</v>
      </c>
      <c r="V83" s="28">
        <v>5</v>
      </c>
      <c r="W83" s="28">
        <v>5</v>
      </c>
      <c r="X83" s="28">
        <v>4</v>
      </c>
      <c r="Y83" s="28">
        <v>1</v>
      </c>
      <c r="AS83" s="28" t="s">
        <v>2506</v>
      </c>
      <c r="AU83" s="28">
        <v>0</v>
      </c>
      <c r="AX83" s="28" t="s">
        <v>2507</v>
      </c>
      <c r="BX83" s="28">
        <v>1971</v>
      </c>
      <c r="BY83" s="28" t="s">
        <v>65</v>
      </c>
      <c r="BZ83" s="28" t="s">
        <v>3341</v>
      </c>
      <c r="CA83" s="28" t="s">
        <v>222</v>
      </c>
      <c r="CB83" s="28">
        <v>46110</v>
      </c>
      <c r="CC83" s="28">
        <v>5.9455069588667886</v>
      </c>
      <c r="CD83" s="28" t="s">
        <v>20</v>
      </c>
      <c r="CE83" s="28" t="s">
        <v>2534</v>
      </c>
      <c r="CF83" s="28" t="s">
        <v>184</v>
      </c>
      <c r="CG83" s="29">
        <v>0.33333333333333298</v>
      </c>
      <c r="CH83" s="29">
        <v>0.625</v>
      </c>
      <c r="CI83" s="28" t="s">
        <v>47</v>
      </c>
      <c r="CJ83" s="28" t="s">
        <v>3342</v>
      </c>
    </row>
    <row r="84" spans="1:88">
      <c r="A84" s="28">
        <v>5.9455069588667699</v>
      </c>
      <c r="B84" s="28">
        <f t="shared" si="1"/>
        <v>4.161854871206752</v>
      </c>
      <c r="C84" s="28">
        <v>3039013</v>
      </c>
      <c r="D84" s="31">
        <v>40804.684317129628</v>
      </c>
      <c r="E84" s="31">
        <v>40804.684317129628</v>
      </c>
      <c r="F84" s="28" t="s">
        <v>1</v>
      </c>
      <c r="G84" s="28">
        <v>0.7</v>
      </c>
      <c r="H84" s="28" t="s">
        <v>8</v>
      </c>
      <c r="I84" s="28" t="s">
        <v>9</v>
      </c>
      <c r="J84" s="28" t="s">
        <v>10</v>
      </c>
      <c r="K84" s="28" t="s">
        <v>11</v>
      </c>
      <c r="M84" s="28" t="s">
        <v>55</v>
      </c>
      <c r="N84" s="28" t="s">
        <v>13</v>
      </c>
      <c r="O84" s="28" t="s">
        <v>14</v>
      </c>
      <c r="Q84" s="28" t="s">
        <v>15</v>
      </c>
      <c r="S84" s="28" t="s">
        <v>61</v>
      </c>
      <c r="T84" s="28">
        <v>3</v>
      </c>
      <c r="U84" s="28">
        <v>2</v>
      </c>
      <c r="V84" s="28">
        <v>5</v>
      </c>
      <c r="AX84" s="28" t="s">
        <v>7</v>
      </c>
      <c r="BX84" s="28">
        <v>1949</v>
      </c>
      <c r="BY84" s="28" t="s">
        <v>65</v>
      </c>
      <c r="CA84" s="28" t="s">
        <v>222</v>
      </c>
      <c r="CB84" s="28">
        <v>46110</v>
      </c>
      <c r="CC84" s="28">
        <v>5.9455069588667886</v>
      </c>
      <c r="CD84" s="28" t="s">
        <v>20</v>
      </c>
      <c r="CE84" s="28" t="s">
        <v>21</v>
      </c>
      <c r="CF84" s="28" t="s">
        <v>53</v>
      </c>
      <c r="CG84" s="30">
        <v>9</v>
      </c>
      <c r="CH84" s="28">
        <v>9</v>
      </c>
      <c r="CJ84" s="28" t="s">
        <v>2321</v>
      </c>
    </row>
    <row r="85" spans="1:88">
      <c r="A85" s="28">
        <v>5.5216143330957141</v>
      </c>
      <c r="B85" s="28">
        <f t="shared" si="1"/>
        <v>3.8651300331670115</v>
      </c>
      <c r="C85" s="28">
        <v>4171</v>
      </c>
      <c r="F85" s="28" t="s">
        <v>1</v>
      </c>
      <c r="G85" s="28">
        <v>0.7</v>
      </c>
      <c r="H85" s="28" t="s">
        <v>2510</v>
      </c>
      <c r="I85" s="28" t="s">
        <v>2501</v>
      </c>
      <c r="J85" s="28" t="s">
        <v>10</v>
      </c>
      <c r="K85" s="28" t="s">
        <v>2511</v>
      </c>
      <c r="M85" s="28" t="s">
        <v>2518</v>
      </c>
      <c r="N85" s="28" t="s">
        <v>13</v>
      </c>
      <c r="O85" s="28" t="s">
        <v>2506</v>
      </c>
      <c r="Q85" s="28" t="s">
        <v>2512</v>
      </c>
      <c r="S85" s="28" t="s">
        <v>61</v>
      </c>
      <c r="T85" s="28">
        <v>5</v>
      </c>
      <c r="U85" s="28">
        <v>5</v>
      </c>
      <c r="V85" s="28">
        <v>5</v>
      </c>
      <c r="W85" s="28">
        <v>1</v>
      </c>
      <c r="X85" s="28">
        <v>1</v>
      </c>
      <c r="Y85" s="28">
        <v>1</v>
      </c>
      <c r="AS85" s="28" t="s">
        <v>2531</v>
      </c>
      <c r="AU85" s="28">
        <v>0</v>
      </c>
      <c r="AX85" s="28" t="s">
        <v>2507</v>
      </c>
      <c r="BX85" s="28">
        <v>1970</v>
      </c>
      <c r="BY85" s="28" t="s">
        <v>65</v>
      </c>
      <c r="BZ85" s="28" t="s">
        <v>3368</v>
      </c>
      <c r="CA85" s="28" t="s">
        <v>1637</v>
      </c>
      <c r="CB85" s="28">
        <v>46113</v>
      </c>
      <c r="CC85" s="28">
        <v>5.521614333095731</v>
      </c>
      <c r="CD85" s="28" t="s">
        <v>20</v>
      </c>
      <c r="CE85" s="28" t="s">
        <v>2558</v>
      </c>
      <c r="CF85" s="28" t="s">
        <v>184</v>
      </c>
      <c r="CG85" s="29">
        <v>0.30208333333333298</v>
      </c>
      <c r="CH85" s="29">
        <v>0.64583333333333304</v>
      </c>
      <c r="CI85" s="28" t="s">
        <v>641</v>
      </c>
    </row>
    <row r="86" spans="1:88">
      <c r="A86" s="28">
        <v>3.6333653637519152</v>
      </c>
      <c r="B86" s="28">
        <f t="shared" si="1"/>
        <v>2.5433557546263481</v>
      </c>
      <c r="C86" s="28">
        <v>2821490</v>
      </c>
      <c r="D86" s="31">
        <v>40745.311331018522</v>
      </c>
      <c r="E86" s="31">
        <v>40745.311331018522</v>
      </c>
      <c r="F86" s="28" t="s">
        <v>1</v>
      </c>
      <c r="G86" s="28">
        <v>0.7</v>
      </c>
      <c r="H86" s="28" t="s">
        <v>25</v>
      </c>
      <c r="I86" s="28" t="s">
        <v>9</v>
      </c>
      <c r="J86" s="28" t="s">
        <v>10</v>
      </c>
      <c r="K86" s="28" t="s">
        <v>27</v>
      </c>
      <c r="M86" s="28" t="s">
        <v>12</v>
      </c>
      <c r="N86" s="28" t="s">
        <v>13</v>
      </c>
      <c r="O86" s="28" t="s">
        <v>154</v>
      </c>
      <c r="Q86" s="28" t="s">
        <v>15</v>
      </c>
      <c r="S86" s="28" t="s">
        <v>61</v>
      </c>
      <c r="T86" s="28">
        <v>5</v>
      </c>
      <c r="U86" s="28">
        <v>5</v>
      </c>
      <c r="V86" s="28">
        <v>5</v>
      </c>
      <c r="W86" s="28">
        <v>1</v>
      </c>
      <c r="X86" s="28">
        <v>1</v>
      </c>
      <c r="Y86" s="28">
        <v>1</v>
      </c>
      <c r="AX86" s="28" t="s">
        <v>5</v>
      </c>
      <c r="BQ86" s="28" t="s">
        <v>25</v>
      </c>
      <c r="BR86" s="28" t="s">
        <v>9</v>
      </c>
      <c r="BS86" s="28" t="s">
        <v>10</v>
      </c>
      <c r="BT86" s="28" t="s">
        <v>27</v>
      </c>
      <c r="BV86" s="28" t="s">
        <v>55</v>
      </c>
      <c r="BX86" s="28">
        <v>1960</v>
      </c>
      <c r="BY86" s="28" t="s">
        <v>17</v>
      </c>
      <c r="BZ86" s="28" t="s">
        <v>976</v>
      </c>
      <c r="CA86" s="28" t="s">
        <v>977</v>
      </c>
      <c r="CB86" s="28">
        <v>46117</v>
      </c>
      <c r="CC86" s="28">
        <v>3.6333653637519263</v>
      </c>
      <c r="CD86" s="28" t="s">
        <v>20</v>
      </c>
      <c r="CE86" s="28" t="s">
        <v>63</v>
      </c>
      <c r="CF86" s="28" t="s">
        <v>22</v>
      </c>
      <c r="CG86" s="30">
        <v>7.3</v>
      </c>
      <c r="CH86" s="28">
        <v>15.26</v>
      </c>
      <c r="CI86" s="28" t="s">
        <v>47</v>
      </c>
      <c r="CJ86" s="28" t="s">
        <v>978</v>
      </c>
    </row>
    <row r="87" spans="1:88">
      <c r="A87" s="28">
        <v>3.6333653637519152</v>
      </c>
      <c r="B87" s="28">
        <f t="shared" si="1"/>
        <v>2.5433557546263481</v>
      </c>
      <c r="C87" s="28">
        <v>2834345</v>
      </c>
      <c r="D87" s="31">
        <v>40749.901678240742</v>
      </c>
      <c r="E87" s="31">
        <v>40749.901678240742</v>
      </c>
      <c r="F87" s="28" t="s">
        <v>1</v>
      </c>
      <c r="G87" s="28">
        <v>0.7</v>
      </c>
      <c r="H87" s="28" t="s">
        <v>25</v>
      </c>
      <c r="I87" s="28" t="s">
        <v>9</v>
      </c>
      <c r="J87" s="28" t="s">
        <v>10</v>
      </c>
      <c r="K87" s="28" t="s">
        <v>11</v>
      </c>
      <c r="M87" s="28" t="s">
        <v>88</v>
      </c>
      <c r="N87" s="28" t="s">
        <v>13</v>
      </c>
      <c r="O87" s="28" t="s">
        <v>14</v>
      </c>
      <c r="Q87" s="28" t="s">
        <v>173</v>
      </c>
      <c r="S87" s="28" t="s">
        <v>61</v>
      </c>
      <c r="T87" s="28">
        <v>1</v>
      </c>
      <c r="U87" s="28">
        <v>5</v>
      </c>
      <c r="V87" s="28">
        <v>1</v>
      </c>
      <c r="W87" s="28">
        <v>1</v>
      </c>
      <c r="X87" s="28">
        <v>3</v>
      </c>
      <c r="Y87" s="28">
        <v>1</v>
      </c>
      <c r="AX87" s="28" t="s">
        <v>5</v>
      </c>
      <c r="BQ87" s="28" t="s">
        <v>25</v>
      </c>
      <c r="BR87" s="28" t="s">
        <v>88</v>
      </c>
      <c r="BS87" s="28" t="s">
        <v>10</v>
      </c>
      <c r="BT87" s="28" t="s">
        <v>11</v>
      </c>
      <c r="BV87" s="28" t="s">
        <v>55</v>
      </c>
      <c r="BX87" s="28">
        <v>1980</v>
      </c>
      <c r="BY87" s="28" t="s">
        <v>17</v>
      </c>
      <c r="CA87" s="28" t="s">
        <v>977</v>
      </c>
      <c r="CB87" s="28">
        <v>46117</v>
      </c>
      <c r="CC87" s="28">
        <v>3.6333653637519263</v>
      </c>
      <c r="CD87" s="28" t="s">
        <v>20</v>
      </c>
      <c r="CE87" s="28" t="s">
        <v>44</v>
      </c>
      <c r="CF87" s="28" t="s">
        <v>184</v>
      </c>
      <c r="CG87" s="30">
        <v>0.625</v>
      </c>
      <c r="CH87" s="28" t="s">
        <v>410</v>
      </c>
      <c r="CJ87" s="28" t="s">
        <v>1345</v>
      </c>
    </row>
    <row r="88" spans="1:88">
      <c r="A88" s="28">
        <v>3.6333653637519152</v>
      </c>
      <c r="B88" s="28">
        <f t="shared" si="1"/>
        <v>2.5433557546263481</v>
      </c>
      <c r="C88" s="28">
        <v>3010660</v>
      </c>
      <c r="D88" s="31">
        <v>40798.731365740743</v>
      </c>
      <c r="E88" s="31">
        <v>40798.731365740743</v>
      </c>
      <c r="F88" s="28" t="s">
        <v>1</v>
      </c>
      <c r="G88" s="28">
        <v>0.7</v>
      </c>
      <c r="H88" s="28" t="s">
        <v>25</v>
      </c>
      <c r="I88" s="28" t="s">
        <v>9</v>
      </c>
      <c r="J88" s="28" t="s">
        <v>10</v>
      </c>
      <c r="K88" s="28" t="s">
        <v>27</v>
      </c>
      <c r="M88" s="28" t="s">
        <v>49</v>
      </c>
      <c r="N88" s="28" t="s">
        <v>59</v>
      </c>
      <c r="O88" s="28" t="s">
        <v>60</v>
      </c>
      <c r="Q88" s="28" t="s">
        <v>15</v>
      </c>
      <c r="S88" s="28" t="s">
        <v>61</v>
      </c>
      <c r="T88" s="28">
        <v>1</v>
      </c>
      <c r="U88" s="28">
        <v>5</v>
      </c>
      <c r="V88" s="28">
        <v>3</v>
      </c>
      <c r="W88" s="28">
        <v>1</v>
      </c>
      <c r="X88" s="28">
        <v>1</v>
      </c>
      <c r="Y88" s="28">
        <v>1</v>
      </c>
      <c r="AX88" s="28" t="s">
        <v>5</v>
      </c>
      <c r="BQ88" s="28" t="s">
        <v>25</v>
      </c>
      <c r="BR88" s="28" t="s">
        <v>49</v>
      </c>
      <c r="BS88" s="28" t="s">
        <v>10</v>
      </c>
      <c r="BV88" s="28" t="s">
        <v>55</v>
      </c>
      <c r="BX88" s="28">
        <v>1965</v>
      </c>
      <c r="BY88" s="28" t="s">
        <v>17</v>
      </c>
      <c r="BZ88" s="28" t="s">
        <v>2282</v>
      </c>
      <c r="CA88" s="28" t="s">
        <v>977</v>
      </c>
      <c r="CB88" s="28">
        <v>46117</v>
      </c>
      <c r="CC88" s="28">
        <v>3.6333653637519263</v>
      </c>
      <c r="CD88" s="28" t="s">
        <v>20</v>
      </c>
      <c r="CE88" s="28" t="s">
        <v>120</v>
      </c>
      <c r="CF88" s="28" t="s">
        <v>184</v>
      </c>
      <c r="CG88" s="30">
        <v>20</v>
      </c>
      <c r="CH88" s="28">
        <v>8</v>
      </c>
      <c r="CJ88" s="28" t="s">
        <v>2283</v>
      </c>
    </row>
    <row r="89" spans="1:88">
      <c r="A89" s="28">
        <v>4.0359257307585192</v>
      </c>
      <c r="B89" s="28">
        <f t="shared" si="1"/>
        <v>2.8251480115309722</v>
      </c>
      <c r="C89" s="28">
        <v>3343</v>
      </c>
      <c r="F89" s="28" t="s">
        <v>1</v>
      </c>
      <c r="G89" s="28">
        <v>0.7</v>
      </c>
      <c r="H89" s="28" t="s">
        <v>2542</v>
      </c>
      <c r="I89" s="28" t="s">
        <v>2501</v>
      </c>
      <c r="J89" s="28" t="s">
        <v>10</v>
      </c>
      <c r="L89" s="28" t="s">
        <v>3093</v>
      </c>
      <c r="M89" s="28" t="s">
        <v>2503</v>
      </c>
      <c r="N89" s="28" t="s">
        <v>13</v>
      </c>
      <c r="O89" s="28" t="s">
        <v>2506</v>
      </c>
      <c r="Q89" s="28" t="s">
        <v>2506</v>
      </c>
      <c r="R89" s="28" t="s">
        <v>3394</v>
      </c>
      <c r="S89" s="28" t="s">
        <v>61</v>
      </c>
      <c r="T89" s="28">
        <v>1</v>
      </c>
      <c r="U89" s="28">
        <v>4</v>
      </c>
      <c r="V89" s="28">
        <v>5</v>
      </c>
      <c r="W89" s="28">
        <v>3</v>
      </c>
      <c r="X89" s="28">
        <v>3</v>
      </c>
      <c r="Y89" s="28">
        <v>1</v>
      </c>
      <c r="AS89" s="28" t="s">
        <v>2506</v>
      </c>
      <c r="AU89" s="28">
        <v>0</v>
      </c>
      <c r="AX89" s="28" t="s">
        <v>2507</v>
      </c>
      <c r="BX89" s="28">
        <v>1977</v>
      </c>
      <c r="BY89" s="28" t="s">
        <v>65</v>
      </c>
      <c r="BZ89" s="28" t="s">
        <v>3395</v>
      </c>
      <c r="CA89" s="28" t="s">
        <v>342</v>
      </c>
      <c r="CB89" s="28">
        <v>46120</v>
      </c>
      <c r="CC89" s="28">
        <v>4.0359257307585317</v>
      </c>
      <c r="CD89" s="28" t="s">
        <v>20</v>
      </c>
      <c r="CE89" s="28" t="s">
        <v>2534</v>
      </c>
      <c r="CF89" s="28" t="s">
        <v>184</v>
      </c>
      <c r="CG89" s="29">
        <v>0.33333333333333298</v>
      </c>
      <c r="CH89" s="29">
        <v>0.625</v>
      </c>
      <c r="CI89" s="28" t="s">
        <v>641</v>
      </c>
      <c r="CJ89" s="28" t="s">
        <v>3396</v>
      </c>
    </row>
    <row r="90" spans="1:88">
      <c r="A90" s="28">
        <v>0.93586683611791754</v>
      </c>
      <c r="B90" s="28">
        <f t="shared" si="1"/>
        <v>0.65510678528254429</v>
      </c>
      <c r="C90" s="28">
        <v>4097</v>
      </c>
      <c r="F90" s="28" t="s">
        <v>1</v>
      </c>
      <c r="G90" s="28">
        <v>0.7</v>
      </c>
      <c r="H90" s="28" t="s">
        <v>2510</v>
      </c>
      <c r="I90" s="28" t="s">
        <v>2501</v>
      </c>
      <c r="J90" s="28" t="s">
        <v>10</v>
      </c>
      <c r="K90" s="28" t="s">
        <v>2511</v>
      </c>
      <c r="M90" s="28" t="s">
        <v>2518</v>
      </c>
      <c r="N90" s="28" t="s">
        <v>13</v>
      </c>
      <c r="O90" s="28" t="s">
        <v>2592</v>
      </c>
      <c r="Q90" s="28" t="s">
        <v>2512</v>
      </c>
      <c r="S90" s="28" t="s">
        <v>61</v>
      </c>
      <c r="T90" s="28">
        <v>1</v>
      </c>
      <c r="U90" s="28">
        <v>5</v>
      </c>
      <c r="V90" s="28">
        <v>5</v>
      </c>
      <c r="W90" s="28">
        <v>1</v>
      </c>
      <c r="X90" s="28">
        <v>1</v>
      </c>
      <c r="Y90" s="28">
        <v>1</v>
      </c>
      <c r="AS90" s="28" t="s">
        <v>2506</v>
      </c>
      <c r="AU90" s="28">
        <v>0</v>
      </c>
      <c r="AX90" s="28" t="s">
        <v>2507</v>
      </c>
      <c r="BX90" s="28">
        <v>1979</v>
      </c>
      <c r="BY90" s="28" t="s">
        <v>17</v>
      </c>
      <c r="BZ90" s="28" t="s">
        <v>3405</v>
      </c>
      <c r="CA90" s="28" t="s">
        <v>1972</v>
      </c>
      <c r="CB90" s="28">
        <v>46132</v>
      </c>
      <c r="CC90" s="28">
        <v>0.93586683611792043</v>
      </c>
      <c r="CD90" s="28" t="s">
        <v>20</v>
      </c>
      <c r="CE90" s="28" t="s">
        <v>2558</v>
      </c>
      <c r="CF90" s="28" t="s">
        <v>22</v>
      </c>
      <c r="CG90" s="29">
        <v>0.33333333333333298</v>
      </c>
      <c r="CH90" s="29">
        <v>0.625</v>
      </c>
      <c r="CI90" s="28" t="s">
        <v>641</v>
      </c>
    </row>
    <row r="91" spans="1:88">
      <c r="A91" s="28">
        <v>0.93586683611791754</v>
      </c>
      <c r="B91" s="28">
        <f t="shared" si="1"/>
        <v>0.65510678528254429</v>
      </c>
      <c r="C91" s="28">
        <v>4267</v>
      </c>
      <c r="F91" s="28" t="s">
        <v>1</v>
      </c>
      <c r="G91" s="28">
        <v>0.7</v>
      </c>
      <c r="H91" s="28" t="s">
        <v>2510</v>
      </c>
      <c r="I91" s="28" t="s">
        <v>2535</v>
      </c>
      <c r="J91" s="28" t="s">
        <v>10</v>
      </c>
      <c r="K91" s="28" t="s">
        <v>11</v>
      </c>
      <c r="M91" s="28" t="s">
        <v>2518</v>
      </c>
      <c r="N91" s="28" t="s">
        <v>59</v>
      </c>
      <c r="O91" s="28" t="s">
        <v>2525</v>
      </c>
      <c r="Q91" s="28" t="s">
        <v>2506</v>
      </c>
      <c r="S91" s="28" t="s">
        <v>61</v>
      </c>
      <c r="T91" s="28">
        <v>5</v>
      </c>
      <c r="U91" s="28">
        <v>1</v>
      </c>
      <c r="V91" s="28">
        <v>3</v>
      </c>
      <c r="W91" s="28">
        <v>1</v>
      </c>
      <c r="X91" s="28">
        <v>1</v>
      </c>
      <c r="Y91" s="28">
        <v>1</v>
      </c>
      <c r="AS91" s="28" t="s">
        <v>2506</v>
      </c>
      <c r="AU91" s="28">
        <v>0</v>
      </c>
      <c r="AX91" s="28" t="s">
        <v>2507</v>
      </c>
      <c r="BX91" s="28">
        <v>1967</v>
      </c>
      <c r="BY91" s="28" t="s">
        <v>17</v>
      </c>
      <c r="CA91" s="28" t="s">
        <v>3408</v>
      </c>
      <c r="CB91" s="28">
        <v>46132</v>
      </c>
      <c r="CC91" s="28">
        <v>0.93586683611792043</v>
      </c>
      <c r="CD91" s="28" t="s">
        <v>20</v>
      </c>
      <c r="CE91" s="28" t="s">
        <v>2515</v>
      </c>
      <c r="CF91" s="28" t="s">
        <v>184</v>
      </c>
      <c r="CG91" s="29">
        <v>0.33333333333333298</v>
      </c>
      <c r="CH91" s="29">
        <v>0.83333333333333304</v>
      </c>
      <c r="CI91" s="28" t="s">
        <v>641</v>
      </c>
    </row>
    <row r="92" spans="1:88">
      <c r="A92" s="28">
        <v>0.93586683611791754</v>
      </c>
      <c r="B92" s="28">
        <f t="shared" si="1"/>
        <v>0.65510678528254429</v>
      </c>
      <c r="C92" s="28">
        <v>4263</v>
      </c>
      <c r="F92" s="28" t="s">
        <v>1</v>
      </c>
      <c r="G92" s="28">
        <v>0.7</v>
      </c>
      <c r="H92" s="28" t="s">
        <v>2510</v>
      </c>
      <c r="I92" s="28" t="s">
        <v>2501</v>
      </c>
      <c r="J92" s="28" t="s">
        <v>10</v>
      </c>
      <c r="K92" s="28" t="s">
        <v>2511</v>
      </c>
      <c r="M92" s="28" t="s">
        <v>2548</v>
      </c>
      <c r="N92" s="28" t="s">
        <v>13</v>
      </c>
      <c r="O92" s="28" t="s">
        <v>2506</v>
      </c>
      <c r="Q92" s="28" t="s">
        <v>3418</v>
      </c>
      <c r="R92" s="28" t="s">
        <v>3418</v>
      </c>
      <c r="S92" s="28" t="s">
        <v>61</v>
      </c>
      <c r="T92" s="28">
        <v>5</v>
      </c>
      <c r="U92" s="28">
        <v>5</v>
      </c>
      <c r="V92" s="28">
        <v>4</v>
      </c>
      <c r="W92" s="28">
        <v>4</v>
      </c>
      <c r="X92" s="28">
        <v>1</v>
      </c>
      <c r="Y92" s="28">
        <v>1</v>
      </c>
      <c r="AS92" s="28" t="s">
        <v>2506</v>
      </c>
      <c r="AU92" s="28">
        <v>0</v>
      </c>
      <c r="AX92" s="28" t="s">
        <v>2507</v>
      </c>
      <c r="BX92" s="28">
        <v>1990</v>
      </c>
      <c r="BY92" s="28" t="s">
        <v>65</v>
      </c>
      <c r="BZ92" s="28" t="s">
        <v>3419</v>
      </c>
      <c r="CA92" s="28" t="s">
        <v>3420</v>
      </c>
      <c r="CB92" s="28">
        <v>46137</v>
      </c>
      <c r="CC92" s="28">
        <v>0.93586683611792043</v>
      </c>
      <c r="CD92" s="28" t="s">
        <v>20</v>
      </c>
      <c r="CE92" s="28" t="s">
        <v>2558</v>
      </c>
      <c r="CF92" s="28" t="s">
        <v>53</v>
      </c>
      <c r="CG92" s="29">
        <v>0.83333333333333304</v>
      </c>
      <c r="CH92" s="29">
        <v>0.33333333333333298</v>
      </c>
      <c r="CI92" s="28" t="s">
        <v>641</v>
      </c>
      <c r="CJ92" s="28" t="s">
        <v>3421</v>
      </c>
    </row>
    <row r="93" spans="1:88">
      <c r="A93" s="28">
        <v>4.562350826074848</v>
      </c>
      <c r="B93" s="28">
        <f t="shared" si="1"/>
        <v>3.1936455782524034</v>
      </c>
      <c r="C93" s="28">
        <v>3153</v>
      </c>
      <c r="F93" s="28" t="s">
        <v>1</v>
      </c>
      <c r="G93" s="28">
        <v>0.7</v>
      </c>
      <c r="H93" s="28" t="s">
        <v>2510</v>
      </c>
      <c r="I93" s="28" t="s">
        <v>2538</v>
      </c>
      <c r="J93" s="28" t="s">
        <v>26</v>
      </c>
      <c r="K93" s="28" t="s">
        <v>11</v>
      </c>
      <c r="M93" s="28" t="s">
        <v>2518</v>
      </c>
      <c r="N93" s="28" t="s">
        <v>59</v>
      </c>
      <c r="O93" s="28" t="s">
        <v>2525</v>
      </c>
      <c r="Q93" s="28" t="s">
        <v>37</v>
      </c>
      <c r="S93" s="28" t="s">
        <v>61</v>
      </c>
      <c r="T93" s="28">
        <v>5</v>
      </c>
      <c r="U93" s="28">
        <v>4</v>
      </c>
      <c r="V93" s="28">
        <v>2</v>
      </c>
      <c r="W93" s="28">
        <v>1</v>
      </c>
      <c r="X93" s="28">
        <v>1</v>
      </c>
      <c r="Y93" s="28">
        <v>1</v>
      </c>
      <c r="AS93" s="28" t="s">
        <v>2952</v>
      </c>
      <c r="AU93" s="28">
        <v>0</v>
      </c>
      <c r="AX93" s="28" t="s">
        <v>2507</v>
      </c>
      <c r="BX93" s="28">
        <v>1982</v>
      </c>
      <c r="BY93" s="28" t="s">
        <v>17</v>
      </c>
      <c r="BZ93" s="28" t="s">
        <v>2239</v>
      </c>
      <c r="CA93" s="28" t="s">
        <v>3430</v>
      </c>
      <c r="CB93" s="28">
        <v>46160</v>
      </c>
      <c r="CC93" s="28">
        <v>4.5623508260748622</v>
      </c>
      <c r="CD93" s="28" t="s">
        <v>20</v>
      </c>
      <c r="CE93" s="28" t="s">
        <v>2515</v>
      </c>
      <c r="CF93" s="28" t="s">
        <v>184</v>
      </c>
      <c r="CG93" s="29">
        <v>0.33333333333333298</v>
      </c>
      <c r="CH93" s="29">
        <v>0.83333333333333304</v>
      </c>
      <c r="CI93" s="28" t="s">
        <v>641</v>
      </c>
      <c r="CJ93" s="28" t="s">
        <v>3431</v>
      </c>
    </row>
    <row r="94" spans="1:88">
      <c r="A94" s="28">
        <v>4.562350826074848</v>
      </c>
      <c r="B94" s="28">
        <f t="shared" si="1"/>
        <v>3.1936455782524034</v>
      </c>
      <c r="C94" s="28">
        <v>2823356</v>
      </c>
      <c r="D94" s="31">
        <v>40745.818391203706</v>
      </c>
      <c r="E94" s="31">
        <v>40745.818391203706</v>
      </c>
      <c r="F94" s="28" t="s">
        <v>1</v>
      </c>
      <c r="G94" s="28">
        <v>0.7</v>
      </c>
      <c r="H94" s="28" t="s">
        <v>8</v>
      </c>
      <c r="I94" s="28" t="s">
        <v>49</v>
      </c>
      <c r="J94" s="28" t="s">
        <v>10</v>
      </c>
      <c r="K94" s="28" t="s">
        <v>27</v>
      </c>
      <c r="M94" s="28" t="s">
        <v>49</v>
      </c>
      <c r="N94" s="28" t="s">
        <v>13</v>
      </c>
      <c r="O94" s="28" t="s">
        <v>29</v>
      </c>
      <c r="P94" s="28" t="s">
        <v>1067</v>
      </c>
      <c r="Q94" s="28" t="s">
        <v>29</v>
      </c>
      <c r="R94" s="28" t="s">
        <v>1068</v>
      </c>
      <c r="S94" s="28" t="s">
        <v>61</v>
      </c>
      <c r="T94" s="28">
        <v>3</v>
      </c>
      <c r="U94" s="28">
        <v>5</v>
      </c>
      <c r="V94" s="28">
        <v>5</v>
      </c>
      <c r="W94" s="28">
        <v>2</v>
      </c>
      <c r="X94" s="28">
        <v>1</v>
      </c>
      <c r="Y94" s="28">
        <v>1</v>
      </c>
      <c r="AX94" s="28" t="s">
        <v>7</v>
      </c>
      <c r="BX94" s="28">
        <v>1983</v>
      </c>
      <c r="BY94" s="28" t="s">
        <v>65</v>
      </c>
      <c r="BZ94" s="28" t="s">
        <v>1069</v>
      </c>
      <c r="CA94" s="28" t="s">
        <v>1070</v>
      </c>
      <c r="CB94" s="28">
        <v>46160</v>
      </c>
      <c r="CC94" s="28">
        <v>4.5623508260748622</v>
      </c>
      <c r="CD94" s="28" t="s">
        <v>20</v>
      </c>
      <c r="CE94" s="28" t="s">
        <v>101</v>
      </c>
      <c r="CF94" s="28" t="s">
        <v>22</v>
      </c>
      <c r="CG94" s="30">
        <v>0.33333333333333331</v>
      </c>
      <c r="CH94" s="32">
        <v>0.625</v>
      </c>
      <c r="CI94" s="28" t="s">
        <v>47</v>
      </c>
      <c r="CJ94" s="28" t="s">
        <v>1071</v>
      </c>
    </row>
    <row r="95" spans="1:88">
      <c r="A95" s="28">
        <v>0.93586683611791754</v>
      </c>
      <c r="B95" s="28">
        <f t="shared" si="1"/>
        <v>0.65510678528254429</v>
      </c>
      <c r="C95" s="28">
        <v>2889673</v>
      </c>
      <c r="D95" s="31">
        <v>40765.481307870374</v>
      </c>
      <c r="E95" s="31">
        <v>40765.481307870374</v>
      </c>
      <c r="F95" s="28" t="s">
        <v>1</v>
      </c>
      <c r="G95" s="28">
        <v>0.7</v>
      </c>
      <c r="H95" s="28" t="s">
        <v>103</v>
      </c>
      <c r="I95" s="28" t="s">
        <v>9</v>
      </c>
      <c r="J95" s="28" t="s">
        <v>10</v>
      </c>
      <c r="K95" s="28" t="s">
        <v>27</v>
      </c>
      <c r="M95" s="28" t="s">
        <v>49</v>
      </c>
      <c r="N95" s="28" t="s">
        <v>13</v>
      </c>
      <c r="O95" s="28" t="s">
        <v>14</v>
      </c>
      <c r="Q95" s="28" t="s">
        <v>15</v>
      </c>
      <c r="S95" s="28" t="s">
        <v>61</v>
      </c>
      <c r="T95" s="28">
        <v>5</v>
      </c>
      <c r="U95" s="28">
        <v>3</v>
      </c>
      <c r="V95" s="28">
        <v>1</v>
      </c>
      <c r="W95" s="28">
        <v>1</v>
      </c>
      <c r="X95" s="28">
        <v>1</v>
      </c>
      <c r="Y95" s="28">
        <v>1</v>
      </c>
      <c r="AX95" s="28" t="s">
        <v>5</v>
      </c>
      <c r="BQ95" s="28" t="s">
        <v>103</v>
      </c>
      <c r="BR95" s="28" t="s">
        <v>49</v>
      </c>
      <c r="BS95" s="28" t="s">
        <v>10</v>
      </c>
      <c r="BT95" s="28" t="s">
        <v>27</v>
      </c>
      <c r="BV95" s="28" t="s">
        <v>49</v>
      </c>
      <c r="BX95" s="28">
        <v>1984</v>
      </c>
      <c r="BY95" s="28" t="s">
        <v>17</v>
      </c>
      <c r="CA95" s="28" t="s">
        <v>1817</v>
      </c>
      <c r="CB95" s="28">
        <v>46170</v>
      </c>
      <c r="CC95" s="28">
        <v>0.93586683611792043</v>
      </c>
      <c r="CD95" s="28" t="s">
        <v>20</v>
      </c>
      <c r="CE95" s="28" t="s">
        <v>120</v>
      </c>
      <c r="CF95" s="28" t="s">
        <v>22</v>
      </c>
      <c r="CG95" s="30">
        <v>0.33333333333333331</v>
      </c>
      <c r="CH95" s="32">
        <v>0.625</v>
      </c>
    </row>
    <row r="96" spans="1:88">
      <c r="A96" s="28">
        <v>6.7265428845975324</v>
      </c>
      <c r="B96" s="28">
        <f t="shared" si="1"/>
        <v>4.7085800192182869</v>
      </c>
      <c r="C96" s="28">
        <v>3236</v>
      </c>
      <c r="F96" s="28" t="s">
        <v>1</v>
      </c>
      <c r="G96" s="28">
        <v>0.7</v>
      </c>
      <c r="H96" s="28" t="s">
        <v>2510</v>
      </c>
      <c r="I96" s="28" t="s">
        <v>2538</v>
      </c>
      <c r="J96" s="28" t="s">
        <v>10</v>
      </c>
      <c r="K96" s="28" t="s">
        <v>2511</v>
      </c>
      <c r="M96" s="28" t="s">
        <v>2548</v>
      </c>
      <c r="N96" s="28" t="s">
        <v>13</v>
      </c>
      <c r="O96" s="28" t="s">
        <v>2525</v>
      </c>
      <c r="Q96" s="28" t="s">
        <v>2512</v>
      </c>
      <c r="S96" s="28" t="s">
        <v>61</v>
      </c>
      <c r="AS96" s="28" t="s">
        <v>2506</v>
      </c>
      <c r="AU96" s="28">
        <v>0</v>
      </c>
      <c r="AX96" s="28" t="s">
        <v>2507</v>
      </c>
      <c r="BX96" s="28">
        <v>1962</v>
      </c>
      <c r="BY96" s="28" t="s">
        <v>17</v>
      </c>
      <c r="CA96" s="28" t="s">
        <v>2029</v>
      </c>
      <c r="CB96" s="28">
        <v>46183</v>
      </c>
      <c r="CC96" s="28">
        <v>6.7265428845975528</v>
      </c>
      <c r="CD96" s="28" t="s">
        <v>20</v>
      </c>
      <c r="CE96" s="28" t="s">
        <v>2555</v>
      </c>
      <c r="CF96" s="28" t="s">
        <v>22</v>
      </c>
      <c r="CG96" s="29">
        <v>0.33333333333333298</v>
      </c>
      <c r="CH96" s="29">
        <v>0.625</v>
      </c>
      <c r="CI96" s="28" t="s">
        <v>641</v>
      </c>
      <c r="CJ96" s="28" t="s">
        <v>3443</v>
      </c>
    </row>
    <row r="97" spans="1:88">
      <c r="A97" s="28">
        <v>6.7265428845975324</v>
      </c>
      <c r="B97" s="28">
        <f t="shared" si="1"/>
        <v>4.7085800192182869</v>
      </c>
      <c r="C97" s="28">
        <v>4034</v>
      </c>
      <c r="F97" s="28" t="s">
        <v>1</v>
      </c>
      <c r="G97" s="28">
        <v>0.7</v>
      </c>
      <c r="H97" s="28" t="s">
        <v>2542</v>
      </c>
      <c r="J97" s="28" t="s">
        <v>10</v>
      </c>
      <c r="K97" s="28" t="s">
        <v>144</v>
      </c>
      <c r="M97" s="28" t="s">
        <v>2518</v>
      </c>
      <c r="N97" s="28" t="s">
        <v>13</v>
      </c>
      <c r="O97" s="28" t="s">
        <v>2506</v>
      </c>
      <c r="Q97" s="28" t="s">
        <v>37</v>
      </c>
      <c r="S97" s="28" t="s">
        <v>61</v>
      </c>
      <c r="AS97" s="28" t="s">
        <v>2531</v>
      </c>
      <c r="AU97" s="28">
        <v>0</v>
      </c>
      <c r="AX97" s="28" t="s">
        <v>2507</v>
      </c>
      <c r="BX97" s="28">
        <v>1947</v>
      </c>
      <c r="BY97" s="28" t="s">
        <v>17</v>
      </c>
      <c r="BZ97" s="28" t="s">
        <v>3446</v>
      </c>
      <c r="CA97" s="28" t="s">
        <v>214</v>
      </c>
      <c r="CB97" s="28">
        <v>46183</v>
      </c>
      <c r="CC97" s="28">
        <v>6.7265428845975528</v>
      </c>
      <c r="CD97" s="28" t="s">
        <v>20</v>
      </c>
      <c r="CE97" s="28" t="s">
        <v>2558</v>
      </c>
      <c r="CF97" s="28" t="s">
        <v>22</v>
      </c>
      <c r="CG97" s="29">
        <v>0.32291666666666702</v>
      </c>
      <c r="CH97" s="29">
        <v>0.66666666666666696</v>
      </c>
      <c r="CI97" s="28" t="s">
        <v>641</v>
      </c>
    </row>
    <row r="98" spans="1:88">
      <c r="A98" s="28">
        <v>6.7265428845975324</v>
      </c>
      <c r="B98" s="28">
        <f t="shared" si="1"/>
        <v>4.7085800192182869</v>
      </c>
      <c r="C98" s="28">
        <v>2791172</v>
      </c>
      <c r="D98" s="31">
        <v>40736.342326388891</v>
      </c>
      <c r="E98" s="31">
        <v>40736.342326388891</v>
      </c>
      <c r="F98" s="28" t="s">
        <v>1</v>
      </c>
      <c r="G98" s="28">
        <v>0.7</v>
      </c>
      <c r="H98" s="28" t="s">
        <v>25</v>
      </c>
      <c r="I98" s="28" t="s">
        <v>88</v>
      </c>
      <c r="J98" s="28" t="s">
        <v>10</v>
      </c>
      <c r="K98" s="28" t="s">
        <v>27</v>
      </c>
      <c r="M98" s="28" t="s">
        <v>12</v>
      </c>
      <c r="N98" s="28" t="s">
        <v>59</v>
      </c>
      <c r="O98" s="28" t="s">
        <v>60</v>
      </c>
      <c r="Q98" s="28" t="s">
        <v>15</v>
      </c>
      <c r="S98" s="28" t="s">
        <v>61</v>
      </c>
      <c r="T98" s="28">
        <v>5</v>
      </c>
      <c r="U98" s="28">
        <v>5</v>
      </c>
      <c r="V98" s="28">
        <v>5</v>
      </c>
      <c r="W98" s="28">
        <v>0</v>
      </c>
      <c r="X98" s="28">
        <v>0</v>
      </c>
      <c r="Y98" s="28">
        <v>0</v>
      </c>
      <c r="AX98" s="28" t="s">
        <v>5</v>
      </c>
      <c r="BQ98" s="28" t="s">
        <v>8</v>
      </c>
      <c r="BR98" s="28" t="s">
        <v>33</v>
      </c>
      <c r="BS98" s="28" t="s">
        <v>10</v>
      </c>
      <c r="BT98" s="28" t="s">
        <v>27</v>
      </c>
      <c r="BV98" s="28" t="s">
        <v>12</v>
      </c>
      <c r="BX98" s="28">
        <v>1962</v>
      </c>
      <c r="BY98" s="28" t="s">
        <v>17</v>
      </c>
      <c r="CA98" s="28" t="s">
        <v>214</v>
      </c>
      <c r="CB98" s="28">
        <v>46183</v>
      </c>
      <c r="CC98" s="28">
        <v>6.7265428845975528</v>
      </c>
      <c r="CD98" s="28" t="s">
        <v>20</v>
      </c>
      <c r="CE98" s="28" t="s">
        <v>63</v>
      </c>
      <c r="CF98" s="28" t="s">
        <v>22</v>
      </c>
      <c r="CG98" s="30">
        <v>0.31944444444444448</v>
      </c>
      <c r="CH98" s="32">
        <v>0.625</v>
      </c>
    </row>
    <row r="99" spans="1:88">
      <c r="A99" s="28">
        <v>6.7265428845975324</v>
      </c>
      <c r="B99" s="28">
        <f t="shared" si="1"/>
        <v>4.7085800192182869</v>
      </c>
      <c r="C99" s="28">
        <v>2825398</v>
      </c>
      <c r="D99" s="31">
        <v>40746.509201388886</v>
      </c>
      <c r="E99" s="31">
        <v>40746.509201388886</v>
      </c>
      <c r="F99" s="28" t="s">
        <v>1</v>
      </c>
      <c r="G99" s="28">
        <v>0.7</v>
      </c>
      <c r="H99" s="28" t="s">
        <v>25</v>
      </c>
      <c r="I99" s="28" t="s">
        <v>9</v>
      </c>
      <c r="J99" s="28" t="s">
        <v>10</v>
      </c>
      <c r="K99" s="28" t="s">
        <v>144</v>
      </c>
      <c r="M99" s="28" t="s">
        <v>55</v>
      </c>
      <c r="N99" s="28" t="s">
        <v>13</v>
      </c>
      <c r="O99" s="28" t="s">
        <v>14</v>
      </c>
      <c r="Q99" s="28" t="s">
        <v>15</v>
      </c>
      <c r="S99" s="28" t="s">
        <v>61</v>
      </c>
      <c r="T99" s="28">
        <v>3</v>
      </c>
      <c r="U99" s="28">
        <v>2</v>
      </c>
      <c r="V99" s="28">
        <v>4</v>
      </c>
      <c r="W99" s="28">
        <v>0</v>
      </c>
      <c r="X99" s="28">
        <v>0</v>
      </c>
      <c r="Y99" s="28">
        <v>0</v>
      </c>
      <c r="AX99" s="28" t="s">
        <v>7</v>
      </c>
      <c r="BX99" s="28">
        <v>1951</v>
      </c>
      <c r="BY99" s="28" t="s">
        <v>65</v>
      </c>
      <c r="BZ99" s="28" t="s">
        <v>1169</v>
      </c>
      <c r="CA99" s="28" t="s">
        <v>1049</v>
      </c>
      <c r="CB99" s="28">
        <v>46183</v>
      </c>
      <c r="CC99" s="28">
        <v>6.7265428845975528</v>
      </c>
      <c r="CD99" s="28" t="s">
        <v>20</v>
      </c>
      <c r="CE99" s="28" t="s">
        <v>21</v>
      </c>
      <c r="CF99" s="28" t="s">
        <v>22</v>
      </c>
      <c r="CG99" s="30">
        <v>0.33333333333333331</v>
      </c>
      <c r="CH99" s="32">
        <v>0.625</v>
      </c>
      <c r="CJ99" s="28" t="s">
        <v>1170</v>
      </c>
    </row>
    <row r="100" spans="1:88">
      <c r="A100" s="28">
        <v>6.7265428845975324</v>
      </c>
      <c r="B100" s="28">
        <f t="shared" si="1"/>
        <v>4.7085800192182869</v>
      </c>
      <c r="C100" s="28">
        <v>2863635</v>
      </c>
      <c r="D100" s="31">
        <v>40757.357638888891</v>
      </c>
      <c r="E100" s="31">
        <v>40757.357638888891</v>
      </c>
      <c r="F100" s="28" t="s">
        <v>1</v>
      </c>
      <c r="G100" s="28">
        <v>0.7</v>
      </c>
      <c r="H100" s="28" t="s">
        <v>8</v>
      </c>
      <c r="I100" s="28" t="s">
        <v>9</v>
      </c>
      <c r="J100" s="28" t="s">
        <v>10</v>
      </c>
      <c r="K100" s="28" t="s">
        <v>144</v>
      </c>
      <c r="M100" s="28" t="s">
        <v>12</v>
      </c>
      <c r="N100" s="28" t="s">
        <v>13</v>
      </c>
      <c r="O100" s="28" t="s">
        <v>220</v>
      </c>
      <c r="Q100" s="28" t="s">
        <v>31</v>
      </c>
      <c r="S100" s="28" t="s">
        <v>61</v>
      </c>
      <c r="V100" s="28">
        <v>5</v>
      </c>
      <c r="AX100" s="28" t="s">
        <v>5</v>
      </c>
      <c r="BQ100" s="28" t="s">
        <v>8</v>
      </c>
      <c r="BR100" s="28" t="s">
        <v>49</v>
      </c>
      <c r="BS100" s="28" t="s">
        <v>10</v>
      </c>
      <c r="BT100" s="28" t="s">
        <v>144</v>
      </c>
      <c r="BV100" s="28" t="s">
        <v>55</v>
      </c>
      <c r="BX100" s="28">
        <v>1951</v>
      </c>
      <c r="BY100" s="28" t="s">
        <v>17</v>
      </c>
      <c r="BZ100" s="28" t="s">
        <v>1601</v>
      </c>
      <c r="CA100" s="28" t="s">
        <v>1049</v>
      </c>
      <c r="CB100" s="28">
        <v>46183</v>
      </c>
      <c r="CC100" s="28">
        <v>6.7265428845975528</v>
      </c>
      <c r="CD100" s="28" t="s">
        <v>20</v>
      </c>
      <c r="CE100" s="28" t="s">
        <v>44</v>
      </c>
      <c r="CF100" s="28" t="s">
        <v>22</v>
      </c>
      <c r="CG100" s="30">
        <v>0.33333333333333331</v>
      </c>
      <c r="CH100" s="28" t="s">
        <v>98</v>
      </c>
      <c r="CJ100" s="28" t="s">
        <v>1602</v>
      </c>
    </row>
    <row r="101" spans="1:88">
      <c r="A101" s="28">
        <v>6.7265428845975324</v>
      </c>
      <c r="B101" s="28">
        <f t="shared" si="1"/>
        <v>4.7085800192182869</v>
      </c>
      <c r="C101" s="28">
        <v>2871198</v>
      </c>
      <c r="D101" s="31">
        <v>40759.141180555554</v>
      </c>
      <c r="E101" s="31">
        <v>40759.141180555554</v>
      </c>
      <c r="F101" s="28" t="s">
        <v>1</v>
      </c>
      <c r="G101" s="28">
        <v>0.7</v>
      </c>
      <c r="H101" s="28" t="s">
        <v>8</v>
      </c>
      <c r="I101" s="28" t="s">
        <v>9</v>
      </c>
      <c r="J101" s="28" t="s">
        <v>10</v>
      </c>
      <c r="K101" s="28" t="s">
        <v>144</v>
      </c>
      <c r="M101" s="28" t="s">
        <v>88</v>
      </c>
      <c r="N101" s="28" t="s">
        <v>13</v>
      </c>
      <c r="O101" s="28" t="s">
        <v>14</v>
      </c>
      <c r="Q101" s="28" t="s">
        <v>15</v>
      </c>
      <c r="S101" s="28" t="s">
        <v>61</v>
      </c>
      <c r="T101" s="28">
        <v>2</v>
      </c>
      <c r="U101" s="28">
        <v>3</v>
      </c>
      <c r="V101" s="28">
        <v>2</v>
      </c>
      <c r="W101" s="28">
        <v>1</v>
      </c>
      <c r="X101" s="28">
        <v>1</v>
      </c>
      <c r="Y101" s="28">
        <v>1</v>
      </c>
      <c r="AX101" s="28" t="s">
        <v>5</v>
      </c>
      <c r="BQ101" s="28" t="s">
        <v>25</v>
      </c>
      <c r="BR101" s="28" t="s">
        <v>33</v>
      </c>
      <c r="BS101" s="28" t="s">
        <v>10</v>
      </c>
      <c r="BT101" s="28" t="s">
        <v>29</v>
      </c>
      <c r="BU101" s="28" t="s">
        <v>1675</v>
      </c>
      <c r="BV101" s="28" t="s">
        <v>55</v>
      </c>
      <c r="BX101" s="28">
        <v>1952</v>
      </c>
      <c r="BY101" s="28" t="s">
        <v>65</v>
      </c>
      <c r="BZ101" s="28" t="s">
        <v>1676</v>
      </c>
      <c r="CA101" s="28" t="s">
        <v>767</v>
      </c>
      <c r="CB101" s="28">
        <v>46183</v>
      </c>
      <c r="CC101" s="28">
        <v>6.7265428845975528</v>
      </c>
      <c r="CD101" s="28" t="s">
        <v>20</v>
      </c>
      <c r="CE101" s="28" t="s">
        <v>44</v>
      </c>
      <c r="CF101" s="28" t="s">
        <v>184</v>
      </c>
      <c r="CG101" s="30">
        <v>14.45</v>
      </c>
      <c r="CH101" s="28">
        <v>22.15</v>
      </c>
      <c r="CJ101" s="28" t="s">
        <v>1677</v>
      </c>
    </row>
    <row r="102" spans="1:88">
      <c r="A102" s="28">
        <v>4.2539401641723531</v>
      </c>
      <c r="B102" s="28">
        <f t="shared" si="1"/>
        <v>2.9777581149206558</v>
      </c>
      <c r="C102" s="28">
        <v>4224</v>
      </c>
      <c r="F102" s="28" t="s">
        <v>1</v>
      </c>
      <c r="G102" s="28">
        <v>0.7</v>
      </c>
      <c r="H102" s="28" t="s">
        <v>2542</v>
      </c>
      <c r="I102" s="28" t="s">
        <v>2501</v>
      </c>
      <c r="J102" s="28" t="s">
        <v>10</v>
      </c>
      <c r="K102" s="28" t="s">
        <v>2511</v>
      </c>
      <c r="M102" s="28" t="s">
        <v>2518</v>
      </c>
      <c r="N102" s="28" t="s">
        <v>13</v>
      </c>
      <c r="O102" s="28" t="s">
        <v>2506</v>
      </c>
      <c r="Q102" s="28" t="s">
        <v>2512</v>
      </c>
      <c r="S102" s="28" t="s">
        <v>61</v>
      </c>
      <c r="AS102" s="28" t="s">
        <v>2580</v>
      </c>
      <c r="AU102" s="28">
        <v>0</v>
      </c>
      <c r="AX102" s="28" t="s">
        <v>2507</v>
      </c>
      <c r="BX102" s="28">
        <v>1989</v>
      </c>
      <c r="BY102" s="28" t="s">
        <v>17</v>
      </c>
      <c r="BZ102" s="28" t="s">
        <v>3451</v>
      </c>
      <c r="CA102" s="28" t="s">
        <v>1097</v>
      </c>
      <c r="CB102" s="28">
        <v>46184</v>
      </c>
      <c r="CC102" s="28">
        <v>4.2539401641723655</v>
      </c>
      <c r="CD102" s="28" t="s">
        <v>20</v>
      </c>
      <c r="CF102" s="28" t="s">
        <v>2506</v>
      </c>
      <c r="CG102" s="30"/>
      <c r="CH102" s="30"/>
      <c r="CJ102" s="28" t="s">
        <v>2883</v>
      </c>
    </row>
    <row r="103" spans="1:88">
      <c r="A103" s="28">
        <v>4.2539401641723531</v>
      </c>
      <c r="B103" s="28">
        <f t="shared" si="1"/>
        <v>2.9777581149206558</v>
      </c>
      <c r="C103" s="28">
        <v>2825003</v>
      </c>
      <c r="D103" s="31">
        <v>40746.345208333332</v>
      </c>
      <c r="E103" s="31">
        <v>40746.345208333332</v>
      </c>
      <c r="F103" s="28" t="s">
        <v>1</v>
      </c>
      <c r="G103" s="28">
        <v>0.7</v>
      </c>
      <c r="H103" s="28" t="s">
        <v>25</v>
      </c>
      <c r="I103" s="28" t="s">
        <v>9</v>
      </c>
      <c r="J103" s="28" t="s">
        <v>10</v>
      </c>
      <c r="K103" s="28" t="s">
        <v>144</v>
      </c>
      <c r="M103" s="28" t="s">
        <v>55</v>
      </c>
      <c r="N103" s="28" t="s">
        <v>59</v>
      </c>
      <c r="O103" s="28" t="s">
        <v>14</v>
      </c>
      <c r="Q103" s="28" t="s">
        <v>15</v>
      </c>
      <c r="S103" s="28" t="s">
        <v>61</v>
      </c>
      <c r="T103" s="28">
        <v>5</v>
      </c>
      <c r="U103" s="28">
        <v>5</v>
      </c>
      <c r="V103" s="28">
        <v>5</v>
      </c>
      <c r="W103" s="28">
        <v>1</v>
      </c>
      <c r="X103" s="28">
        <v>1</v>
      </c>
      <c r="Y103" s="28">
        <v>1</v>
      </c>
      <c r="AX103" s="28" t="s">
        <v>7</v>
      </c>
      <c r="BX103" s="28">
        <v>1942</v>
      </c>
      <c r="BY103" s="28" t="s">
        <v>65</v>
      </c>
      <c r="BZ103" s="28" t="s">
        <v>1096</v>
      </c>
      <c r="CA103" s="28" t="s">
        <v>1097</v>
      </c>
      <c r="CB103" s="28">
        <v>46184</v>
      </c>
      <c r="CC103" s="28">
        <v>4.2539401641723655</v>
      </c>
      <c r="CD103" s="28" t="s">
        <v>20</v>
      </c>
      <c r="CE103" s="28" t="s">
        <v>21</v>
      </c>
      <c r="CF103" s="28" t="s">
        <v>22</v>
      </c>
      <c r="CG103" s="30">
        <v>0.33333333333333331</v>
      </c>
      <c r="CH103" s="28" t="s">
        <v>1098</v>
      </c>
      <c r="CJ103" s="28" t="s">
        <v>1099</v>
      </c>
    </row>
    <row r="104" spans="1:88">
      <c r="A104" s="28">
        <v>4.2539401641723531</v>
      </c>
      <c r="B104" s="28">
        <f t="shared" si="1"/>
        <v>2.9777581149206558</v>
      </c>
      <c r="C104" s="28">
        <v>2836331</v>
      </c>
      <c r="D104" s="31">
        <v>40750.471817129626</v>
      </c>
      <c r="E104" s="31">
        <v>40750.471817129626</v>
      </c>
      <c r="F104" s="28" t="s">
        <v>1</v>
      </c>
      <c r="G104" s="28">
        <v>0.7</v>
      </c>
      <c r="H104" s="28" t="s">
        <v>8</v>
      </c>
      <c r="I104" s="28" t="s">
        <v>9</v>
      </c>
      <c r="J104" s="28" t="s">
        <v>26</v>
      </c>
      <c r="K104" s="28" t="s">
        <v>144</v>
      </c>
      <c r="M104" s="28" t="s">
        <v>12</v>
      </c>
      <c r="N104" s="28" t="s">
        <v>13</v>
      </c>
      <c r="O104" s="28" t="s">
        <v>29</v>
      </c>
      <c r="P104" s="28" t="s">
        <v>1367</v>
      </c>
      <c r="Q104" s="28" t="s">
        <v>15</v>
      </c>
      <c r="S104" s="28" t="s">
        <v>61</v>
      </c>
      <c r="T104" s="28">
        <v>5</v>
      </c>
      <c r="U104" s="28">
        <v>5</v>
      </c>
      <c r="W104" s="28">
        <v>1</v>
      </c>
      <c r="X104" s="28">
        <v>1</v>
      </c>
      <c r="Y104" s="28">
        <v>1</v>
      </c>
      <c r="AX104" s="28" t="s">
        <v>5</v>
      </c>
      <c r="BQ104" s="28" t="s">
        <v>25</v>
      </c>
      <c r="BR104" s="28" t="s">
        <v>33</v>
      </c>
      <c r="BS104" s="28" t="s">
        <v>26</v>
      </c>
      <c r="BT104" s="28" t="s">
        <v>144</v>
      </c>
      <c r="BV104" s="28" t="s">
        <v>49</v>
      </c>
      <c r="BX104" s="28">
        <v>1947</v>
      </c>
      <c r="BY104" s="28" t="s">
        <v>17</v>
      </c>
      <c r="CA104" s="28" t="s">
        <v>1368</v>
      </c>
      <c r="CB104" s="28">
        <v>46184</v>
      </c>
      <c r="CC104" s="28">
        <v>4.2539401641723655</v>
      </c>
      <c r="CD104" s="28" t="s">
        <v>20</v>
      </c>
      <c r="CE104" s="28" t="s">
        <v>21</v>
      </c>
      <c r="CF104" s="28" t="s">
        <v>22</v>
      </c>
      <c r="CG104" s="30">
        <v>0.33333333333333331</v>
      </c>
      <c r="CH104" s="28" t="s">
        <v>356</v>
      </c>
      <c r="CJ104" s="28" t="s">
        <v>1369</v>
      </c>
    </row>
    <row r="105" spans="1:88">
      <c r="A105" s="28">
        <v>4.2539401641723531</v>
      </c>
      <c r="B105" s="28">
        <f t="shared" si="1"/>
        <v>2.9777581149206558</v>
      </c>
      <c r="C105" s="28">
        <v>2858942</v>
      </c>
      <c r="D105" s="31">
        <v>40756.368206018517</v>
      </c>
      <c r="E105" s="31">
        <v>40756.368206018517</v>
      </c>
      <c r="F105" s="28" t="s">
        <v>1</v>
      </c>
      <c r="G105" s="28">
        <v>0.7</v>
      </c>
      <c r="H105" s="28" t="s">
        <v>25</v>
      </c>
      <c r="I105" s="28" t="s">
        <v>49</v>
      </c>
      <c r="J105" s="28" t="s">
        <v>10</v>
      </c>
      <c r="K105" s="28" t="s">
        <v>27</v>
      </c>
      <c r="M105" s="28" t="s">
        <v>55</v>
      </c>
      <c r="N105" s="28" t="s">
        <v>13</v>
      </c>
      <c r="O105" s="28" t="s">
        <v>14</v>
      </c>
      <c r="Q105" s="28" t="s">
        <v>15</v>
      </c>
      <c r="S105" s="28" t="s">
        <v>61</v>
      </c>
      <c r="T105" s="28">
        <v>4</v>
      </c>
      <c r="U105" s="28">
        <v>4</v>
      </c>
      <c r="V105" s="28">
        <v>5</v>
      </c>
      <c r="W105" s="28">
        <v>3</v>
      </c>
      <c r="X105" s="28">
        <v>3</v>
      </c>
      <c r="Y105" s="28">
        <v>2</v>
      </c>
      <c r="AX105" s="28" t="s">
        <v>5</v>
      </c>
      <c r="BQ105" s="28" t="s">
        <v>25</v>
      </c>
      <c r="BR105" s="28" t="s">
        <v>49</v>
      </c>
      <c r="BS105" s="28" t="s">
        <v>10</v>
      </c>
      <c r="BT105" s="28" t="s">
        <v>27</v>
      </c>
      <c r="BV105" s="28" t="s">
        <v>55</v>
      </c>
      <c r="BX105" s="28">
        <v>1974</v>
      </c>
      <c r="BY105" s="28" t="s">
        <v>65</v>
      </c>
      <c r="BZ105" s="28" t="s">
        <v>1558</v>
      </c>
      <c r="CA105" s="28" t="s">
        <v>1559</v>
      </c>
      <c r="CB105" s="28">
        <v>46184</v>
      </c>
      <c r="CC105" s="28">
        <v>4.2539401641723655</v>
      </c>
      <c r="CD105" s="28" t="s">
        <v>20</v>
      </c>
      <c r="CE105" s="28" t="s">
        <v>93</v>
      </c>
      <c r="CF105" s="28" t="s">
        <v>22</v>
      </c>
      <c r="CG105" s="30">
        <v>0.33333333333333331</v>
      </c>
      <c r="CH105" s="32">
        <v>0.625</v>
      </c>
      <c r="CJ105" s="28" t="s">
        <v>1560</v>
      </c>
    </row>
    <row r="106" spans="1:88">
      <c r="A106" s="28">
        <v>6.2391122407861168</v>
      </c>
      <c r="B106" s="28">
        <f t="shared" si="1"/>
        <v>4.3673785685502953</v>
      </c>
      <c r="C106" s="28">
        <v>3000994</v>
      </c>
      <c r="D106" s="31">
        <v>40795.460555555554</v>
      </c>
      <c r="E106" s="31">
        <v>40795.460555555554</v>
      </c>
      <c r="F106" s="28" t="s">
        <v>1</v>
      </c>
      <c r="G106" s="28">
        <v>0.7</v>
      </c>
      <c r="H106" s="28" t="s">
        <v>8</v>
      </c>
      <c r="I106" s="28" t="s">
        <v>9</v>
      </c>
      <c r="J106" s="28" t="s">
        <v>10</v>
      </c>
      <c r="K106" s="28" t="s">
        <v>27</v>
      </c>
      <c r="M106" s="28" t="s">
        <v>55</v>
      </c>
      <c r="N106" s="28" t="s">
        <v>13</v>
      </c>
      <c r="O106" s="28" t="s">
        <v>60</v>
      </c>
      <c r="Q106" s="28" t="s">
        <v>15</v>
      </c>
      <c r="S106" s="28" t="s">
        <v>61</v>
      </c>
      <c r="T106" s="28">
        <v>1</v>
      </c>
      <c r="U106" s="28">
        <v>5</v>
      </c>
      <c r="V106" s="28">
        <v>1</v>
      </c>
      <c r="W106" s="28">
        <v>1</v>
      </c>
      <c r="X106" s="28">
        <v>1</v>
      </c>
      <c r="Y106" s="28">
        <v>1</v>
      </c>
      <c r="AX106" s="28" t="s">
        <v>7</v>
      </c>
      <c r="BX106" s="28">
        <v>1951</v>
      </c>
      <c r="BY106" s="28" t="s">
        <v>17</v>
      </c>
      <c r="BZ106" s="28" t="s">
        <v>2246</v>
      </c>
      <c r="CA106" s="28" t="s">
        <v>2247</v>
      </c>
      <c r="CB106" s="28">
        <v>46185</v>
      </c>
      <c r="CC106" s="28">
        <v>6.2391122407861364</v>
      </c>
      <c r="CD106" s="28" t="s">
        <v>20</v>
      </c>
      <c r="CE106" s="28" t="s">
        <v>120</v>
      </c>
      <c r="CF106" s="28" t="s">
        <v>184</v>
      </c>
      <c r="CG106" s="30">
        <v>22.333333333333332</v>
      </c>
      <c r="CH106" s="28" t="s">
        <v>909</v>
      </c>
      <c r="CJ106" s="28" t="s">
        <v>176</v>
      </c>
    </row>
    <row r="107" spans="1:88">
      <c r="A107" s="28">
        <v>4.1688613608889051</v>
      </c>
      <c r="B107" s="28">
        <f t="shared" si="1"/>
        <v>2.9182029526222419</v>
      </c>
      <c r="C107" s="28">
        <v>3107</v>
      </c>
      <c r="F107" s="28" t="s">
        <v>1</v>
      </c>
      <c r="G107" s="28">
        <v>0.7</v>
      </c>
      <c r="H107" s="28" t="s">
        <v>2500</v>
      </c>
      <c r="I107" s="28" t="s">
        <v>2501</v>
      </c>
      <c r="J107" s="28" t="s">
        <v>10</v>
      </c>
      <c r="K107" s="28" t="s">
        <v>2511</v>
      </c>
      <c r="M107" s="28" t="s">
        <v>2503</v>
      </c>
      <c r="N107" s="28" t="s">
        <v>59</v>
      </c>
      <c r="O107" s="28" t="s">
        <v>2506</v>
      </c>
      <c r="Q107" s="28" t="s">
        <v>2608</v>
      </c>
      <c r="S107" s="28" t="s">
        <v>61</v>
      </c>
      <c r="U107" s="28">
        <v>5</v>
      </c>
      <c r="AS107" s="28" t="s">
        <v>83</v>
      </c>
      <c r="AU107" s="28">
        <v>0</v>
      </c>
      <c r="AX107" s="28" t="s">
        <v>2507</v>
      </c>
      <c r="BX107" s="28">
        <v>1968</v>
      </c>
      <c r="BY107" s="28" t="s">
        <v>17</v>
      </c>
      <c r="BZ107" s="28" t="s">
        <v>3472</v>
      </c>
      <c r="CA107" s="28" t="s">
        <v>1025</v>
      </c>
      <c r="CB107" s="28">
        <v>46200</v>
      </c>
      <c r="CC107" s="28">
        <v>4.1688613608889176</v>
      </c>
      <c r="CD107" s="28" t="s">
        <v>20</v>
      </c>
      <c r="CE107" s="28" t="s">
        <v>2558</v>
      </c>
      <c r="CF107" s="28" t="s">
        <v>184</v>
      </c>
      <c r="CG107" s="29">
        <v>0.91666666666666696</v>
      </c>
      <c r="CH107" s="29">
        <v>0.33333333333333298</v>
      </c>
      <c r="CI107" s="28" t="s">
        <v>641</v>
      </c>
    </row>
    <row r="108" spans="1:88">
      <c r="A108" s="28">
        <v>4.1688613608889051</v>
      </c>
      <c r="B108" s="28">
        <f t="shared" si="1"/>
        <v>2.9182029526222419</v>
      </c>
      <c r="C108" s="28">
        <v>4220</v>
      </c>
      <c r="F108" s="28" t="s">
        <v>1</v>
      </c>
      <c r="G108" s="28">
        <v>0.7</v>
      </c>
      <c r="H108" s="28" t="s">
        <v>2542</v>
      </c>
      <c r="I108" s="28" t="s">
        <v>2501</v>
      </c>
      <c r="J108" s="28" t="s">
        <v>10</v>
      </c>
      <c r="K108" s="28" t="s">
        <v>2511</v>
      </c>
      <c r="M108" s="28" t="s">
        <v>2503</v>
      </c>
      <c r="N108" s="28" t="s">
        <v>13</v>
      </c>
      <c r="O108" s="28" t="s">
        <v>2506</v>
      </c>
      <c r="Q108" s="28" t="s">
        <v>37</v>
      </c>
      <c r="S108" s="28" t="s">
        <v>61</v>
      </c>
      <c r="T108" s="28">
        <v>1</v>
      </c>
      <c r="U108" s="28">
        <v>5</v>
      </c>
      <c r="V108" s="28">
        <v>3</v>
      </c>
      <c r="W108" s="28">
        <v>1</v>
      </c>
      <c r="X108" s="28">
        <v>1</v>
      </c>
      <c r="Y108" s="28">
        <v>1</v>
      </c>
      <c r="AS108" s="28" t="s">
        <v>2506</v>
      </c>
      <c r="AU108" s="28">
        <v>0</v>
      </c>
      <c r="AX108" s="28" t="s">
        <v>2507</v>
      </c>
      <c r="BX108" s="28">
        <v>1976</v>
      </c>
      <c r="BY108" s="28" t="s">
        <v>17</v>
      </c>
      <c r="BZ108" s="28" t="s">
        <v>3478</v>
      </c>
      <c r="CA108" s="28" t="s">
        <v>1785</v>
      </c>
      <c r="CB108" s="28">
        <v>46200</v>
      </c>
      <c r="CC108" s="28">
        <v>4.1688613608889176</v>
      </c>
      <c r="CD108" s="28" t="s">
        <v>20</v>
      </c>
      <c r="CF108" s="28" t="s">
        <v>2506</v>
      </c>
      <c r="CG108" s="30"/>
      <c r="CH108" s="30"/>
      <c r="CJ108" s="28" t="s">
        <v>3479</v>
      </c>
    </row>
    <row r="109" spans="1:88">
      <c r="A109" s="28">
        <v>4.1688613608889051</v>
      </c>
      <c r="B109" s="28">
        <f t="shared" si="1"/>
        <v>2.9182029526222419</v>
      </c>
      <c r="C109" s="28">
        <v>2901853</v>
      </c>
      <c r="D109" s="31">
        <v>40769.489652777775</v>
      </c>
      <c r="E109" s="31">
        <v>40769.489652777775</v>
      </c>
      <c r="F109" s="28" t="s">
        <v>1</v>
      </c>
      <c r="G109" s="28">
        <v>0.7</v>
      </c>
      <c r="H109" s="28" t="s">
        <v>8</v>
      </c>
      <c r="I109" s="28" t="s">
        <v>9</v>
      </c>
      <c r="J109" s="28" t="s">
        <v>10</v>
      </c>
      <c r="K109" s="28" t="s">
        <v>27</v>
      </c>
      <c r="M109" s="28" t="s">
        <v>88</v>
      </c>
      <c r="N109" s="28" t="s">
        <v>13</v>
      </c>
      <c r="O109" s="28" t="s">
        <v>14</v>
      </c>
      <c r="Q109" s="28" t="s">
        <v>37</v>
      </c>
      <c r="S109" s="28" t="s">
        <v>61</v>
      </c>
      <c r="T109" s="28">
        <v>5</v>
      </c>
      <c r="U109" s="28">
        <v>5</v>
      </c>
      <c r="V109" s="28">
        <v>1</v>
      </c>
      <c r="W109" s="28">
        <v>1</v>
      </c>
      <c r="X109" s="28">
        <v>1</v>
      </c>
      <c r="Y109" s="28">
        <v>1</v>
      </c>
      <c r="AX109" s="28" t="s">
        <v>5</v>
      </c>
      <c r="BQ109" s="28" t="s">
        <v>8</v>
      </c>
      <c r="BR109" s="28" t="s">
        <v>88</v>
      </c>
      <c r="BS109" s="28" t="s">
        <v>10</v>
      </c>
      <c r="BV109" s="28" t="s">
        <v>12</v>
      </c>
      <c r="BX109" s="28">
        <v>1968</v>
      </c>
      <c r="BY109" s="28" t="s">
        <v>17</v>
      </c>
      <c r="CA109" s="28" t="s">
        <v>1785</v>
      </c>
      <c r="CB109" s="28">
        <v>46200</v>
      </c>
      <c r="CC109" s="28">
        <v>4.1688613608889176</v>
      </c>
      <c r="CD109" s="28" t="s">
        <v>20</v>
      </c>
      <c r="CE109" s="28" t="s">
        <v>44</v>
      </c>
      <c r="CF109" s="28" t="s">
        <v>184</v>
      </c>
      <c r="CG109" s="30">
        <v>0.33333333333333331</v>
      </c>
      <c r="CH109" s="28">
        <v>15</v>
      </c>
      <c r="CJ109" s="28" t="s">
        <v>1864</v>
      </c>
    </row>
    <row r="110" spans="1:88">
      <c r="A110" s="28">
        <v>5.2642509531632866</v>
      </c>
      <c r="B110" s="28">
        <f t="shared" si="1"/>
        <v>3.6849756672143115</v>
      </c>
      <c r="C110" s="28">
        <v>2868489</v>
      </c>
      <c r="D110" s="31">
        <v>40758.705069444448</v>
      </c>
      <c r="E110" s="31">
        <v>40758.705069444448</v>
      </c>
      <c r="F110" s="28" t="s">
        <v>1</v>
      </c>
      <c r="G110" s="28">
        <v>0.7</v>
      </c>
      <c r="H110" s="28" t="s">
        <v>0</v>
      </c>
      <c r="I110" s="28" t="s">
        <v>9</v>
      </c>
      <c r="J110" s="28" t="s">
        <v>10</v>
      </c>
      <c r="K110" s="28" t="s">
        <v>11</v>
      </c>
      <c r="M110" s="28" t="s">
        <v>12</v>
      </c>
      <c r="N110" s="28" t="s">
        <v>13</v>
      </c>
      <c r="O110" s="28" t="s">
        <v>14</v>
      </c>
      <c r="Q110" s="28" t="s">
        <v>173</v>
      </c>
      <c r="S110" s="28" t="s">
        <v>61</v>
      </c>
      <c r="T110" s="28">
        <v>5</v>
      </c>
      <c r="U110" s="28">
        <v>3</v>
      </c>
      <c r="V110" s="28">
        <v>3</v>
      </c>
      <c r="W110" s="28">
        <v>1</v>
      </c>
      <c r="X110" s="28">
        <v>3</v>
      </c>
      <c r="Y110" s="28">
        <v>1</v>
      </c>
      <c r="AX110" s="28" t="s">
        <v>7</v>
      </c>
      <c r="BX110" s="28">
        <v>1965</v>
      </c>
      <c r="BY110" s="28" t="s">
        <v>17</v>
      </c>
      <c r="BZ110" s="28" t="s">
        <v>1669</v>
      </c>
      <c r="CA110" s="28" t="s">
        <v>1670</v>
      </c>
      <c r="CB110" s="28">
        <v>46210</v>
      </c>
      <c r="CC110" s="28">
        <v>5.2642509531633026</v>
      </c>
      <c r="CD110" s="28" t="s">
        <v>20</v>
      </c>
      <c r="CE110" s="28" t="s">
        <v>44</v>
      </c>
      <c r="CF110" s="28" t="s">
        <v>184</v>
      </c>
      <c r="CG110" s="30">
        <v>0.625</v>
      </c>
      <c r="CH110" s="28" t="s">
        <v>652</v>
      </c>
      <c r="CJ110" s="28" t="s">
        <v>1671</v>
      </c>
    </row>
    <row r="111" spans="1:88">
      <c r="A111" s="28">
        <v>5.2642509531632866</v>
      </c>
      <c r="B111" s="28">
        <f t="shared" si="1"/>
        <v>3.6849756672143115</v>
      </c>
      <c r="C111" s="28">
        <v>3089216</v>
      </c>
      <c r="D111" s="31">
        <v>40814.3596875</v>
      </c>
      <c r="E111" s="31">
        <v>40814.3596875</v>
      </c>
      <c r="F111" s="28" t="s">
        <v>1</v>
      </c>
      <c r="G111" s="28">
        <v>0.7</v>
      </c>
      <c r="H111" s="28" t="s">
        <v>0</v>
      </c>
      <c r="I111" s="28" t="s">
        <v>9</v>
      </c>
      <c r="J111" s="28" t="s">
        <v>257</v>
      </c>
      <c r="K111" s="28" t="s">
        <v>27</v>
      </c>
      <c r="M111" s="28" t="s">
        <v>55</v>
      </c>
      <c r="N111" s="28" t="s">
        <v>59</v>
      </c>
      <c r="O111" s="28" t="s">
        <v>14</v>
      </c>
      <c r="Q111" s="28" t="s">
        <v>29</v>
      </c>
      <c r="R111" s="28" t="s">
        <v>2381</v>
      </c>
      <c r="S111" s="28" t="s">
        <v>61</v>
      </c>
      <c r="T111" s="28">
        <v>5</v>
      </c>
      <c r="U111" s="28">
        <v>1</v>
      </c>
      <c r="V111" s="28">
        <v>2</v>
      </c>
      <c r="W111" s="28">
        <v>3</v>
      </c>
      <c r="X111" s="28">
        <v>5</v>
      </c>
      <c r="Y111" s="28">
        <v>1</v>
      </c>
      <c r="AX111" s="28" t="s">
        <v>5</v>
      </c>
      <c r="BQ111" s="28" t="s">
        <v>0</v>
      </c>
      <c r="BR111" s="28" t="s">
        <v>9</v>
      </c>
      <c r="BS111" s="28" t="s">
        <v>257</v>
      </c>
      <c r="BV111" s="28" t="s">
        <v>55</v>
      </c>
      <c r="BX111" s="28">
        <v>1963</v>
      </c>
      <c r="BY111" s="28" t="s">
        <v>65</v>
      </c>
      <c r="BZ111" s="28" t="s">
        <v>2382</v>
      </c>
      <c r="CA111" s="28" t="s">
        <v>2383</v>
      </c>
      <c r="CB111" s="28">
        <v>46210</v>
      </c>
      <c r="CC111" s="28">
        <v>5.2642509531633026</v>
      </c>
      <c r="CD111" s="28" t="s">
        <v>20</v>
      </c>
      <c r="CE111" s="28" t="s">
        <v>63</v>
      </c>
      <c r="CF111" s="28" t="s">
        <v>22</v>
      </c>
      <c r="CG111" s="30">
        <v>0.3298611111111111</v>
      </c>
      <c r="CH111" s="32">
        <v>0.625</v>
      </c>
      <c r="CJ111" s="28" t="s">
        <v>2384</v>
      </c>
    </row>
    <row r="112" spans="1:88">
      <c r="A112" s="28">
        <v>5.2642509531632866</v>
      </c>
      <c r="B112" s="28">
        <f t="shared" si="1"/>
        <v>3.6849756672143115</v>
      </c>
      <c r="C112" s="28">
        <v>3105024</v>
      </c>
      <c r="D112" s="31">
        <v>40817.20239583333</v>
      </c>
      <c r="E112" s="31">
        <v>40817.20239583333</v>
      </c>
      <c r="F112" s="28" t="s">
        <v>1</v>
      </c>
      <c r="G112" s="28">
        <v>0.7</v>
      </c>
      <c r="H112" s="28" t="s">
        <v>0</v>
      </c>
      <c r="I112" s="28" t="s">
        <v>9</v>
      </c>
      <c r="J112" s="28" t="s">
        <v>10</v>
      </c>
      <c r="K112" s="28" t="s">
        <v>27</v>
      </c>
      <c r="M112" s="28" t="s">
        <v>12</v>
      </c>
      <c r="N112" s="28" t="s">
        <v>13</v>
      </c>
      <c r="O112" s="28" t="s">
        <v>14</v>
      </c>
      <c r="Q112" s="28" t="s">
        <v>37</v>
      </c>
      <c r="S112" s="28" t="s">
        <v>61</v>
      </c>
      <c r="T112" s="28">
        <v>4</v>
      </c>
      <c r="U112" s="28">
        <v>3</v>
      </c>
      <c r="V112" s="28">
        <v>4</v>
      </c>
      <c r="W112" s="28">
        <v>2</v>
      </c>
      <c r="X112" s="28">
        <v>2</v>
      </c>
      <c r="Y112" s="28">
        <v>3</v>
      </c>
      <c r="AX112" s="28" t="s">
        <v>5</v>
      </c>
      <c r="BQ112" s="28" t="s">
        <v>0</v>
      </c>
      <c r="BR112" s="28" t="s">
        <v>33</v>
      </c>
      <c r="BS112" s="28" t="s">
        <v>10</v>
      </c>
      <c r="BV112" s="28" t="s">
        <v>55</v>
      </c>
      <c r="BX112" s="28">
        <v>1981</v>
      </c>
      <c r="BY112" s="28" t="s">
        <v>17</v>
      </c>
      <c r="BZ112" s="28" t="s">
        <v>429</v>
      </c>
      <c r="CA112" s="28" t="s">
        <v>1670</v>
      </c>
      <c r="CB112" s="28">
        <v>46210</v>
      </c>
      <c r="CC112" s="28">
        <v>5.2642509531633026</v>
      </c>
      <c r="CD112" s="28" t="s">
        <v>20</v>
      </c>
      <c r="CE112" s="28" t="s">
        <v>44</v>
      </c>
      <c r="CF112" s="28" t="s">
        <v>184</v>
      </c>
      <c r="CG112" s="30">
        <v>0.90277777777777779</v>
      </c>
      <c r="CH112" s="32">
        <v>0.33333333333333331</v>
      </c>
      <c r="CJ112" s="28" t="s">
        <v>2413</v>
      </c>
    </row>
    <row r="113" spans="1:88">
      <c r="A113" s="28">
        <v>3.1195561203930584</v>
      </c>
      <c r="B113" s="28">
        <f t="shared" si="1"/>
        <v>2.1836892842751476</v>
      </c>
      <c r="C113" s="28">
        <v>3030975</v>
      </c>
      <c r="D113" s="31">
        <v>40801.977523148147</v>
      </c>
      <c r="E113" s="31">
        <v>40801.977523148147</v>
      </c>
      <c r="F113" s="28" t="s">
        <v>1</v>
      </c>
      <c r="G113" s="28">
        <v>0.7</v>
      </c>
      <c r="H113" s="28" t="s">
        <v>25</v>
      </c>
      <c r="I113" s="28" t="s">
        <v>9</v>
      </c>
      <c r="J113" s="28" t="s">
        <v>10</v>
      </c>
      <c r="K113" s="28" t="s">
        <v>11</v>
      </c>
      <c r="M113" s="28" t="s">
        <v>55</v>
      </c>
      <c r="N113" s="28" t="s">
        <v>13</v>
      </c>
      <c r="O113" s="28" t="s">
        <v>14</v>
      </c>
      <c r="Q113" s="28" t="s">
        <v>15</v>
      </c>
      <c r="S113" s="28" t="s">
        <v>61</v>
      </c>
      <c r="T113" s="28">
        <v>5</v>
      </c>
      <c r="U113" s="28">
        <v>5</v>
      </c>
      <c r="V113" s="28">
        <v>5</v>
      </c>
      <c r="W113" s="28">
        <v>5</v>
      </c>
      <c r="X113" s="28">
        <v>5</v>
      </c>
      <c r="Y113" s="28">
        <v>1</v>
      </c>
      <c r="AX113" s="28" t="s">
        <v>7</v>
      </c>
      <c r="BX113" s="28">
        <v>1986</v>
      </c>
      <c r="BY113" s="28" t="s">
        <v>17</v>
      </c>
      <c r="BZ113" s="28" t="s">
        <v>2309</v>
      </c>
      <c r="CA113" s="28" t="s">
        <v>1507</v>
      </c>
      <c r="CB113" s="28">
        <v>46220</v>
      </c>
      <c r="CC113" s="28">
        <v>3.1195561203930682</v>
      </c>
      <c r="CD113" s="28" t="s">
        <v>20</v>
      </c>
      <c r="CE113" s="28" t="s">
        <v>44</v>
      </c>
      <c r="CF113" s="28" t="s">
        <v>184</v>
      </c>
      <c r="CG113" s="30">
        <v>0.625</v>
      </c>
      <c r="CH113" s="28" t="s">
        <v>201</v>
      </c>
      <c r="CJ113" s="28" t="s">
        <v>2310</v>
      </c>
    </row>
    <row r="114" spans="1:88">
      <c r="A114" s="28">
        <v>2.8076005083537527</v>
      </c>
      <c r="B114" s="28">
        <f t="shared" si="1"/>
        <v>1.9653203558476326</v>
      </c>
      <c r="C114" s="28">
        <v>2204</v>
      </c>
      <c r="F114" s="28" t="s">
        <v>1</v>
      </c>
      <c r="G114" s="28">
        <v>0.7</v>
      </c>
      <c r="H114" s="28" t="s">
        <v>2542</v>
      </c>
      <c r="I114" s="28" t="s">
        <v>2501</v>
      </c>
      <c r="J114" s="28" t="s">
        <v>10</v>
      </c>
      <c r="K114" s="28" t="s">
        <v>2511</v>
      </c>
      <c r="M114" s="28" t="s">
        <v>2518</v>
      </c>
      <c r="N114" s="28" t="s">
        <v>13</v>
      </c>
      <c r="O114" s="28" t="s">
        <v>2525</v>
      </c>
      <c r="Q114" s="28" t="s">
        <v>2512</v>
      </c>
      <c r="S114" s="28" t="s">
        <v>61</v>
      </c>
      <c r="T114" s="28">
        <v>5</v>
      </c>
      <c r="U114" s="28">
        <v>5</v>
      </c>
      <c r="V114" s="28">
        <v>1</v>
      </c>
      <c r="W114" s="28">
        <v>1</v>
      </c>
      <c r="X114" s="28">
        <v>1</v>
      </c>
      <c r="Y114" s="28">
        <v>0</v>
      </c>
      <c r="AS114" s="28" t="s">
        <v>2506</v>
      </c>
      <c r="AU114" s="28">
        <v>0</v>
      </c>
      <c r="AX114" s="28" t="s">
        <v>2507</v>
      </c>
      <c r="BX114" s="28">
        <v>1975</v>
      </c>
      <c r="BY114" s="28" t="s">
        <v>17</v>
      </c>
      <c r="CA114" s="28" t="s">
        <v>3491</v>
      </c>
      <c r="CB114" s="28">
        <v>46230</v>
      </c>
      <c r="CC114" s="28">
        <v>2.8076005083537612</v>
      </c>
      <c r="CD114" s="28" t="s">
        <v>20</v>
      </c>
      <c r="CE114" s="28" t="s">
        <v>2515</v>
      </c>
      <c r="CF114" s="28" t="s">
        <v>22</v>
      </c>
      <c r="CG114" s="29">
        <v>0.33333333333333298</v>
      </c>
      <c r="CH114" s="29">
        <v>0.625</v>
      </c>
      <c r="CI114" s="28" t="s">
        <v>641</v>
      </c>
    </row>
    <row r="115" spans="1:88">
      <c r="A115" s="28">
        <v>10.294535197297092</v>
      </c>
      <c r="B115" s="28">
        <f t="shared" si="1"/>
        <v>7.2061746381079868</v>
      </c>
      <c r="C115" s="28">
        <v>2812517</v>
      </c>
      <c r="D115" s="31">
        <v>40742.833622685182</v>
      </c>
      <c r="E115" s="31">
        <v>40742.833622685182</v>
      </c>
      <c r="F115" s="28" t="s">
        <v>1</v>
      </c>
      <c r="G115" s="28">
        <v>0.7</v>
      </c>
      <c r="H115" s="28" t="s">
        <v>8</v>
      </c>
      <c r="I115" s="28" t="s">
        <v>9</v>
      </c>
      <c r="J115" s="28" t="s">
        <v>10</v>
      </c>
      <c r="K115" s="28" t="s">
        <v>11</v>
      </c>
      <c r="M115" s="28" t="s">
        <v>55</v>
      </c>
      <c r="N115" s="28" t="s">
        <v>13</v>
      </c>
      <c r="O115" s="28" t="s">
        <v>14</v>
      </c>
      <c r="Q115" s="28" t="s">
        <v>15</v>
      </c>
      <c r="S115" s="28" t="s">
        <v>61</v>
      </c>
      <c r="T115" s="28">
        <v>5</v>
      </c>
      <c r="U115" s="28">
        <v>5</v>
      </c>
      <c r="V115" s="28">
        <v>5</v>
      </c>
      <c r="W115" s="28">
        <v>1</v>
      </c>
      <c r="X115" s="28">
        <v>1</v>
      </c>
      <c r="Y115" s="28">
        <v>1</v>
      </c>
      <c r="AX115" s="28" t="s">
        <v>7</v>
      </c>
      <c r="BX115" s="28">
        <v>1973</v>
      </c>
      <c r="BY115" s="28" t="s">
        <v>17</v>
      </c>
      <c r="BZ115" s="28" t="s">
        <v>731</v>
      </c>
      <c r="CA115" s="28" t="s">
        <v>732</v>
      </c>
      <c r="CB115" s="28">
        <v>46240</v>
      </c>
      <c r="CC115" s="28">
        <v>10.294535197297124</v>
      </c>
      <c r="CD115" s="28" t="s">
        <v>20</v>
      </c>
      <c r="CE115" s="28" t="s">
        <v>44</v>
      </c>
      <c r="CF115" s="28" t="s">
        <v>184</v>
      </c>
      <c r="CG115" s="30">
        <v>0.33333333333333331</v>
      </c>
      <c r="CH115" s="32">
        <v>0.625</v>
      </c>
      <c r="CJ115" s="28" t="s">
        <v>733</v>
      </c>
    </row>
    <row r="116" spans="1:88">
      <c r="A116" s="28">
        <v>0.93586683611791754</v>
      </c>
      <c r="B116" s="28">
        <f t="shared" si="1"/>
        <v>0.65510678528254429</v>
      </c>
      <c r="C116" s="28">
        <v>3243</v>
      </c>
      <c r="F116" s="28" t="s">
        <v>1</v>
      </c>
      <c r="G116" s="28">
        <v>0.7</v>
      </c>
      <c r="H116" s="28" t="s">
        <v>2510</v>
      </c>
      <c r="I116" s="28" t="s">
        <v>2501</v>
      </c>
      <c r="J116" s="28" t="s">
        <v>10</v>
      </c>
      <c r="K116" s="28" t="s">
        <v>2511</v>
      </c>
      <c r="M116" s="28" t="s">
        <v>2524</v>
      </c>
      <c r="N116" s="28" t="s">
        <v>82</v>
      </c>
      <c r="O116" s="28" t="s">
        <v>2506</v>
      </c>
      <c r="Q116" s="28" t="s">
        <v>2512</v>
      </c>
      <c r="S116" s="28" t="s">
        <v>61</v>
      </c>
      <c r="T116" s="28">
        <v>1</v>
      </c>
      <c r="U116" s="28">
        <v>5</v>
      </c>
      <c r="V116" s="28">
        <v>2</v>
      </c>
      <c r="W116" s="28">
        <v>3</v>
      </c>
      <c r="X116" s="28">
        <v>3</v>
      </c>
      <c r="Y116" s="28">
        <v>3</v>
      </c>
      <c r="AS116" s="28" t="s">
        <v>2531</v>
      </c>
      <c r="AU116" s="28">
        <v>0</v>
      </c>
      <c r="AX116" s="28" t="s">
        <v>2507</v>
      </c>
      <c r="BX116" s="28">
        <v>1982</v>
      </c>
      <c r="BY116" s="28" t="s">
        <v>65</v>
      </c>
      <c r="BZ116" s="28" t="s">
        <v>3492</v>
      </c>
      <c r="CA116" s="28" t="s">
        <v>3493</v>
      </c>
      <c r="CB116" s="28">
        <v>46250</v>
      </c>
      <c r="CC116" s="28">
        <v>0.93586683611792043</v>
      </c>
      <c r="CD116" s="28" t="s">
        <v>20</v>
      </c>
      <c r="CE116" s="28" t="s">
        <v>93</v>
      </c>
      <c r="CF116" s="28" t="s">
        <v>184</v>
      </c>
      <c r="CG116" s="29">
        <v>0.33333333333333298</v>
      </c>
      <c r="CH116" s="29">
        <v>0.625</v>
      </c>
      <c r="CI116" s="28" t="s">
        <v>47</v>
      </c>
      <c r="CJ116" s="28" t="s">
        <v>3494</v>
      </c>
    </row>
    <row r="117" spans="1:88">
      <c r="A117" s="28">
        <v>1.5597780601965292</v>
      </c>
      <c r="B117" s="28">
        <f t="shared" si="1"/>
        <v>1.0918446421375738</v>
      </c>
      <c r="C117" s="28">
        <v>2832246</v>
      </c>
      <c r="D117" s="31">
        <v>40749.61005787037</v>
      </c>
      <c r="E117" s="31">
        <v>40749.61005787037</v>
      </c>
      <c r="F117" s="28" t="s">
        <v>1</v>
      </c>
      <c r="G117" s="28">
        <v>0.7</v>
      </c>
      <c r="H117" s="28" t="s">
        <v>8</v>
      </c>
      <c r="I117" s="28" t="s">
        <v>9</v>
      </c>
      <c r="J117" s="28" t="s">
        <v>257</v>
      </c>
      <c r="K117" s="28" t="s">
        <v>11</v>
      </c>
      <c r="M117" s="28" t="s">
        <v>55</v>
      </c>
      <c r="N117" s="28" t="s">
        <v>59</v>
      </c>
      <c r="O117" s="28" t="s">
        <v>60</v>
      </c>
      <c r="Q117" s="28" t="s">
        <v>31</v>
      </c>
      <c r="S117" s="28" t="s">
        <v>61</v>
      </c>
      <c r="T117" s="28">
        <v>5</v>
      </c>
      <c r="U117" s="28">
        <v>1</v>
      </c>
      <c r="V117" s="28">
        <v>3</v>
      </c>
      <c r="W117" s="28">
        <v>5</v>
      </c>
      <c r="X117" s="28">
        <v>1</v>
      </c>
      <c r="Y117" s="28">
        <v>1</v>
      </c>
      <c r="AX117" s="28" t="s">
        <v>7</v>
      </c>
      <c r="BX117" s="28">
        <v>1980</v>
      </c>
      <c r="BY117" s="28" t="s">
        <v>65</v>
      </c>
      <c r="CA117" s="28" t="s">
        <v>1319</v>
      </c>
      <c r="CB117" s="28">
        <v>46388</v>
      </c>
      <c r="CC117" s="28">
        <v>1.5597780601965341</v>
      </c>
      <c r="CD117" s="28" t="s">
        <v>20</v>
      </c>
      <c r="CE117" s="28" t="s">
        <v>63</v>
      </c>
      <c r="CF117" s="28" t="s">
        <v>22</v>
      </c>
      <c r="CG117" s="30">
        <v>0.33333333333333331</v>
      </c>
      <c r="CH117" s="28">
        <v>15</v>
      </c>
      <c r="CI117" s="28" t="s">
        <v>47</v>
      </c>
      <c r="CJ117" s="28" t="s">
        <v>1320</v>
      </c>
    </row>
    <row r="118" spans="1:88">
      <c r="A118" s="28">
        <v>2.8076005083537527</v>
      </c>
      <c r="B118" s="28">
        <f t="shared" si="1"/>
        <v>1.9653203558476326</v>
      </c>
      <c r="C118" s="28">
        <v>2818966</v>
      </c>
      <c r="D118" s="31">
        <v>40744.59171296296</v>
      </c>
      <c r="E118" s="31">
        <v>40744.59171296296</v>
      </c>
      <c r="F118" s="28" t="s">
        <v>1</v>
      </c>
      <c r="G118" s="28">
        <v>0.7</v>
      </c>
      <c r="H118" s="28" t="s">
        <v>8</v>
      </c>
      <c r="I118" s="28" t="s">
        <v>9</v>
      </c>
      <c r="J118" s="28" t="s">
        <v>10</v>
      </c>
      <c r="K118" s="28" t="s">
        <v>27</v>
      </c>
      <c r="M118" s="28" t="s">
        <v>88</v>
      </c>
      <c r="N118" s="28" t="s">
        <v>13</v>
      </c>
      <c r="O118" s="28" t="s">
        <v>14</v>
      </c>
      <c r="Q118" s="28" t="s">
        <v>15</v>
      </c>
      <c r="S118" s="28" t="s">
        <v>61</v>
      </c>
      <c r="T118" s="28">
        <v>4</v>
      </c>
      <c r="U118" s="28">
        <v>5</v>
      </c>
      <c r="V118" s="28">
        <v>3</v>
      </c>
      <c r="W118" s="28">
        <v>1</v>
      </c>
      <c r="X118" s="28">
        <v>1</v>
      </c>
      <c r="Y118" s="28">
        <v>1</v>
      </c>
      <c r="AX118" s="28" t="s">
        <v>7</v>
      </c>
      <c r="BX118" s="28">
        <v>1962</v>
      </c>
      <c r="BY118" s="28" t="s">
        <v>65</v>
      </c>
      <c r="BZ118" s="28" t="s">
        <v>942</v>
      </c>
      <c r="CA118" s="28" t="s">
        <v>943</v>
      </c>
      <c r="CB118" s="28">
        <v>46420</v>
      </c>
      <c r="CC118" s="28">
        <v>2.8076005083537612</v>
      </c>
      <c r="CD118" s="28" t="s">
        <v>20</v>
      </c>
      <c r="CE118" s="28" t="s">
        <v>21</v>
      </c>
      <c r="CF118" s="28" t="s">
        <v>22</v>
      </c>
      <c r="CG118" s="30">
        <v>0.33333333333333331</v>
      </c>
      <c r="CH118" s="28" t="s">
        <v>356</v>
      </c>
      <c r="CJ118" s="28" t="s">
        <v>944</v>
      </c>
    </row>
    <row r="119" spans="1:88">
      <c r="A119" s="28">
        <v>2.5736337993242731</v>
      </c>
      <c r="B119" s="28">
        <f t="shared" si="1"/>
        <v>1.8015436595269967</v>
      </c>
      <c r="C119" s="28">
        <v>2811754</v>
      </c>
      <c r="D119" s="31">
        <v>40742.728587962964</v>
      </c>
      <c r="E119" s="31">
        <v>40742.728587962964</v>
      </c>
      <c r="F119" s="28" t="s">
        <v>1</v>
      </c>
      <c r="G119" s="28">
        <v>0.7</v>
      </c>
      <c r="H119" s="28" t="s">
        <v>25</v>
      </c>
      <c r="I119" s="28" t="s">
        <v>33</v>
      </c>
      <c r="J119" s="28" t="s">
        <v>10</v>
      </c>
      <c r="K119" s="28" t="s">
        <v>27</v>
      </c>
      <c r="M119" s="28" t="s">
        <v>49</v>
      </c>
      <c r="N119" s="28" t="s">
        <v>13</v>
      </c>
      <c r="O119" s="28" t="s">
        <v>14</v>
      </c>
      <c r="Q119" s="28" t="s">
        <v>15</v>
      </c>
      <c r="S119" s="28" t="s">
        <v>61</v>
      </c>
      <c r="T119" s="28">
        <v>5</v>
      </c>
      <c r="U119" s="28">
        <v>5</v>
      </c>
      <c r="V119" s="28">
        <v>5</v>
      </c>
      <c r="W119" s="28">
        <v>1</v>
      </c>
      <c r="X119" s="28">
        <v>1</v>
      </c>
      <c r="Y119" s="28">
        <v>1</v>
      </c>
      <c r="AX119" s="28" t="s">
        <v>7</v>
      </c>
      <c r="BX119" s="28">
        <v>1969</v>
      </c>
      <c r="BY119" s="28" t="s">
        <v>17</v>
      </c>
      <c r="BZ119" s="28" t="s">
        <v>723</v>
      </c>
      <c r="CA119" s="28" t="s">
        <v>52</v>
      </c>
      <c r="CB119" s="28">
        <v>46460</v>
      </c>
      <c r="CC119" s="28">
        <v>2.573633799324281</v>
      </c>
      <c r="CD119" s="28" t="s">
        <v>20</v>
      </c>
      <c r="CE119" s="28" t="s">
        <v>21</v>
      </c>
      <c r="CF119" s="28" t="s">
        <v>53</v>
      </c>
      <c r="CG119" s="30">
        <v>0.33333333333333331</v>
      </c>
      <c r="CH119" s="32">
        <v>0.625</v>
      </c>
      <c r="CI119" s="28" t="s">
        <v>23</v>
      </c>
      <c r="CJ119" s="28" t="s">
        <v>724</v>
      </c>
    </row>
    <row r="120" spans="1:88">
      <c r="A120" s="28">
        <v>2.5736337993242731</v>
      </c>
      <c r="B120" s="28">
        <f t="shared" si="1"/>
        <v>1.8015436595269967</v>
      </c>
      <c r="C120" s="28">
        <v>2881363</v>
      </c>
      <c r="D120" s="31">
        <v>40763.046932870369</v>
      </c>
      <c r="E120" s="31">
        <v>40763.046932870369</v>
      </c>
      <c r="F120" s="28" t="s">
        <v>1</v>
      </c>
      <c r="G120" s="28">
        <v>0.7</v>
      </c>
      <c r="H120" s="28" t="s">
        <v>25</v>
      </c>
      <c r="I120" s="28" t="s">
        <v>33</v>
      </c>
      <c r="J120" s="28" t="s">
        <v>10</v>
      </c>
      <c r="K120" s="28" t="s">
        <v>27</v>
      </c>
      <c r="M120" s="28" t="s">
        <v>12</v>
      </c>
      <c r="N120" s="28" t="s">
        <v>13</v>
      </c>
      <c r="O120" s="28" t="s">
        <v>29</v>
      </c>
      <c r="P120" s="28" t="s">
        <v>1758</v>
      </c>
      <c r="Q120" s="28" t="s">
        <v>29</v>
      </c>
      <c r="R120" s="28" t="s">
        <v>1759</v>
      </c>
      <c r="S120" s="28" t="s">
        <v>61</v>
      </c>
      <c r="T120" s="28">
        <v>1</v>
      </c>
      <c r="U120" s="28">
        <v>3</v>
      </c>
      <c r="V120" s="28">
        <v>1</v>
      </c>
      <c r="W120" s="28">
        <v>1</v>
      </c>
      <c r="X120" s="28">
        <v>1</v>
      </c>
      <c r="Y120" s="28">
        <v>1</v>
      </c>
      <c r="AX120" s="28" t="s">
        <v>7</v>
      </c>
      <c r="BX120" s="28">
        <v>1962</v>
      </c>
      <c r="BY120" s="28" t="s">
        <v>17</v>
      </c>
      <c r="BZ120" s="28" t="s">
        <v>1760</v>
      </c>
      <c r="CA120" s="28" t="s">
        <v>1761</v>
      </c>
      <c r="CB120" s="28">
        <v>46460</v>
      </c>
      <c r="CC120" s="28">
        <v>2.573633799324281</v>
      </c>
      <c r="CD120" s="28" t="s">
        <v>20</v>
      </c>
      <c r="CE120" s="28" t="s">
        <v>120</v>
      </c>
      <c r="CF120" s="28" t="s">
        <v>184</v>
      </c>
      <c r="CG120" s="30">
        <v>0.91666666666666663</v>
      </c>
      <c r="CH120" s="28" t="s">
        <v>430</v>
      </c>
      <c r="CJ120" s="28" t="s">
        <v>1762</v>
      </c>
    </row>
    <row r="121" spans="1:88">
      <c r="A121" s="28">
        <v>2.5736337993242731</v>
      </c>
      <c r="B121" s="28">
        <f t="shared" si="1"/>
        <v>1.8015436595269967</v>
      </c>
      <c r="C121" s="28">
        <v>2985814</v>
      </c>
      <c r="D121" s="31">
        <v>40792.527569444443</v>
      </c>
      <c r="E121" s="31">
        <v>40792.527569444443</v>
      </c>
      <c r="F121" s="28" t="s">
        <v>1</v>
      </c>
      <c r="G121" s="28">
        <v>0.7</v>
      </c>
      <c r="H121" s="28" t="s">
        <v>0</v>
      </c>
      <c r="I121" s="28" t="s">
        <v>9</v>
      </c>
      <c r="J121" s="28" t="s">
        <v>10</v>
      </c>
      <c r="K121" s="28" t="s">
        <v>27</v>
      </c>
      <c r="M121" s="28" t="s">
        <v>55</v>
      </c>
      <c r="N121" s="28" t="s">
        <v>59</v>
      </c>
      <c r="O121" s="28" t="s">
        <v>60</v>
      </c>
      <c r="Q121" s="28" t="s">
        <v>15</v>
      </c>
      <c r="S121" s="28" t="s">
        <v>61</v>
      </c>
      <c r="T121" s="28">
        <v>3</v>
      </c>
      <c r="U121" s="28">
        <v>5</v>
      </c>
      <c r="V121" s="28">
        <v>5</v>
      </c>
      <c r="W121" s="28">
        <v>1</v>
      </c>
      <c r="X121" s="28">
        <v>1</v>
      </c>
      <c r="Y121" s="28">
        <v>1</v>
      </c>
      <c r="AX121" s="28" t="s">
        <v>7</v>
      </c>
      <c r="BX121" s="28">
        <v>1979</v>
      </c>
      <c r="BY121" s="28" t="s">
        <v>65</v>
      </c>
      <c r="CA121" s="28" t="s">
        <v>1761</v>
      </c>
      <c r="CB121" s="28">
        <v>46460</v>
      </c>
      <c r="CC121" s="28">
        <v>2.573633799324281</v>
      </c>
      <c r="CD121" s="28" t="s">
        <v>20</v>
      </c>
      <c r="CE121" s="28" t="s">
        <v>93</v>
      </c>
      <c r="CF121" s="28" t="s">
        <v>22</v>
      </c>
      <c r="CG121" s="30">
        <v>0.3263888888888889</v>
      </c>
      <c r="CH121" s="32">
        <v>0.625</v>
      </c>
      <c r="CJ121" s="28" t="s">
        <v>2202</v>
      </c>
    </row>
    <row r="122" spans="1:88">
      <c r="A122" s="28">
        <v>3.694211195202306</v>
      </c>
      <c r="B122" s="28">
        <f t="shared" si="1"/>
        <v>2.5859478366416222</v>
      </c>
      <c r="C122" s="28">
        <v>3342</v>
      </c>
      <c r="F122" s="28" t="s">
        <v>1</v>
      </c>
      <c r="G122" s="28">
        <v>0.7</v>
      </c>
      <c r="H122" s="28" t="s">
        <v>2542</v>
      </c>
      <c r="I122" s="28" t="s">
        <v>2501</v>
      </c>
      <c r="J122" s="28" t="s">
        <v>10</v>
      </c>
      <c r="L122" s="28" t="s">
        <v>3093</v>
      </c>
      <c r="M122" s="28" t="s">
        <v>2503</v>
      </c>
      <c r="N122" s="28" t="s">
        <v>59</v>
      </c>
      <c r="O122" s="28" t="s">
        <v>2525</v>
      </c>
      <c r="Q122" s="28" t="s">
        <v>3531</v>
      </c>
      <c r="R122" s="28" t="s">
        <v>3531</v>
      </c>
      <c r="S122" s="28" t="s">
        <v>61</v>
      </c>
      <c r="T122" s="28">
        <v>3</v>
      </c>
      <c r="U122" s="28">
        <v>5</v>
      </c>
      <c r="V122" s="28">
        <v>1</v>
      </c>
      <c r="W122" s="28">
        <v>3</v>
      </c>
      <c r="X122" s="28">
        <v>3</v>
      </c>
      <c r="Y122" s="28">
        <v>1</v>
      </c>
      <c r="AS122" s="28" t="s">
        <v>2506</v>
      </c>
      <c r="AU122" s="28">
        <v>0</v>
      </c>
      <c r="AX122" s="28" t="s">
        <v>2507</v>
      </c>
      <c r="BX122" s="28">
        <v>1979</v>
      </c>
      <c r="BY122" s="28" t="s">
        <v>65</v>
      </c>
      <c r="BZ122" s="28" t="s">
        <v>3532</v>
      </c>
      <c r="CA122" s="28" t="s">
        <v>3528</v>
      </c>
      <c r="CB122" s="28">
        <v>46470</v>
      </c>
      <c r="CC122" s="28">
        <v>3.6942111952023176</v>
      </c>
      <c r="CD122" s="28" t="s">
        <v>20</v>
      </c>
      <c r="CE122" s="28" t="s">
        <v>2534</v>
      </c>
      <c r="CF122" s="28" t="s">
        <v>184</v>
      </c>
      <c r="CG122" s="29">
        <v>0.29166666666666702</v>
      </c>
      <c r="CH122" s="29">
        <v>0.625</v>
      </c>
      <c r="CI122" s="28" t="s">
        <v>641</v>
      </c>
    </row>
    <row r="123" spans="1:88">
      <c r="A123" s="28">
        <v>3.694211195202306</v>
      </c>
      <c r="B123" s="28">
        <f t="shared" si="1"/>
        <v>2.5859478366416222</v>
      </c>
      <c r="C123" s="28">
        <v>4157</v>
      </c>
      <c r="F123" s="28" t="s">
        <v>1</v>
      </c>
      <c r="G123" s="28">
        <v>0.7</v>
      </c>
      <c r="H123" s="28" t="s">
        <v>2500</v>
      </c>
      <c r="I123" s="28" t="s">
        <v>2501</v>
      </c>
      <c r="J123" s="28" t="s">
        <v>10</v>
      </c>
      <c r="K123" s="28" t="s">
        <v>2511</v>
      </c>
      <c r="M123" s="28" t="s">
        <v>2548</v>
      </c>
      <c r="N123" s="28" t="s">
        <v>13</v>
      </c>
      <c r="O123" s="28" t="s">
        <v>2506</v>
      </c>
      <c r="Q123" s="28" t="s">
        <v>2608</v>
      </c>
      <c r="S123" s="28" t="s">
        <v>61</v>
      </c>
      <c r="T123" s="28">
        <v>1</v>
      </c>
      <c r="U123" s="28">
        <v>1</v>
      </c>
      <c r="V123" s="28">
        <v>5</v>
      </c>
      <c r="W123" s="28">
        <v>1</v>
      </c>
      <c r="X123" s="28">
        <v>1</v>
      </c>
      <c r="Y123" s="28">
        <v>1</v>
      </c>
      <c r="AS123" s="28" t="s">
        <v>2547</v>
      </c>
      <c r="AU123" s="28">
        <v>0</v>
      </c>
      <c r="AX123" s="28" t="s">
        <v>2507</v>
      </c>
      <c r="BX123" s="28">
        <v>1973</v>
      </c>
      <c r="BY123" s="28" t="s">
        <v>17</v>
      </c>
      <c r="BZ123" s="28" t="s">
        <v>3540</v>
      </c>
      <c r="CA123" s="28" t="s">
        <v>515</v>
      </c>
      <c r="CB123" s="28">
        <v>46470</v>
      </c>
      <c r="CC123" s="28">
        <v>3.6942111952023176</v>
      </c>
      <c r="CD123" s="28" t="s">
        <v>20</v>
      </c>
      <c r="CE123" s="28" t="s">
        <v>2515</v>
      </c>
      <c r="CF123" s="28" t="s">
        <v>184</v>
      </c>
      <c r="CG123" s="29">
        <v>0.33333333333333298</v>
      </c>
      <c r="CH123" s="29">
        <v>0.625</v>
      </c>
      <c r="CI123" s="28" t="s">
        <v>641</v>
      </c>
      <c r="CJ123" s="28" t="s">
        <v>3541</v>
      </c>
    </row>
    <row r="124" spans="1:88">
      <c r="A124" s="28">
        <v>4.1178140789188378</v>
      </c>
      <c r="B124" s="28">
        <f t="shared" si="1"/>
        <v>2.8824698552431949</v>
      </c>
      <c r="C124" s="28">
        <v>3084942</v>
      </c>
      <c r="D124" s="31">
        <v>40813.804907407408</v>
      </c>
      <c r="E124" s="31">
        <v>40813.804907407408</v>
      </c>
      <c r="F124" s="28" t="s">
        <v>1</v>
      </c>
      <c r="G124" s="28">
        <v>0.7</v>
      </c>
      <c r="H124" s="28" t="s">
        <v>8</v>
      </c>
      <c r="I124" s="28" t="s">
        <v>9</v>
      </c>
      <c r="J124" s="28" t="s">
        <v>10</v>
      </c>
      <c r="K124" s="28" t="s">
        <v>27</v>
      </c>
      <c r="M124" s="28" t="s">
        <v>12</v>
      </c>
      <c r="N124" s="28" t="s">
        <v>82</v>
      </c>
      <c r="O124" s="28" t="s">
        <v>154</v>
      </c>
      <c r="Q124" s="28" t="s">
        <v>15</v>
      </c>
      <c r="S124" s="28" t="s">
        <v>61</v>
      </c>
      <c r="T124" s="28">
        <v>3</v>
      </c>
      <c r="U124" s="28">
        <v>2</v>
      </c>
      <c r="V124" s="28">
        <v>4</v>
      </c>
      <c r="W124" s="28">
        <v>1</v>
      </c>
      <c r="X124" s="28">
        <v>1</v>
      </c>
      <c r="Y124" s="28">
        <v>1</v>
      </c>
      <c r="AX124" s="28" t="s">
        <v>7</v>
      </c>
      <c r="BX124" s="28">
        <v>1984</v>
      </c>
      <c r="BY124" s="28" t="s">
        <v>17</v>
      </c>
      <c r="CA124" s="28" t="s">
        <v>2379</v>
      </c>
      <c r="CB124" s="28">
        <v>46500</v>
      </c>
      <c r="CC124" s="28">
        <v>4.1178140789188502</v>
      </c>
      <c r="CD124" s="28" t="s">
        <v>20</v>
      </c>
      <c r="CE124" s="28" t="s">
        <v>101</v>
      </c>
      <c r="CF124" s="28" t="s">
        <v>22</v>
      </c>
      <c r="CG124" s="30">
        <v>8.5</v>
      </c>
      <c r="CH124" s="28">
        <v>17</v>
      </c>
      <c r="CI124" s="28" t="s">
        <v>23</v>
      </c>
      <c r="CJ124" s="28" t="s">
        <v>2380</v>
      </c>
    </row>
    <row r="125" spans="1:88">
      <c r="A125" s="28">
        <v>0.93586683611791754</v>
      </c>
      <c r="B125" s="28">
        <f t="shared" si="1"/>
        <v>0.65510678528254429</v>
      </c>
      <c r="C125" s="28">
        <v>3068679</v>
      </c>
      <c r="D125" s="31">
        <v>40810.070416666669</v>
      </c>
      <c r="E125" s="31">
        <v>40810.070416666669</v>
      </c>
      <c r="F125" s="28" t="s">
        <v>1</v>
      </c>
      <c r="G125" s="28">
        <v>0.7</v>
      </c>
      <c r="H125" s="28" t="s">
        <v>25</v>
      </c>
      <c r="I125" s="28" t="s">
        <v>9</v>
      </c>
      <c r="J125" s="28" t="s">
        <v>10</v>
      </c>
      <c r="K125" s="28" t="s">
        <v>11</v>
      </c>
      <c r="M125" s="28" t="s">
        <v>12</v>
      </c>
      <c r="N125" s="28" t="s">
        <v>13</v>
      </c>
      <c r="O125" s="28" t="s">
        <v>14</v>
      </c>
      <c r="Q125" s="28" t="s">
        <v>15</v>
      </c>
      <c r="S125" s="28" t="s">
        <v>61</v>
      </c>
      <c r="T125" s="28">
        <v>3</v>
      </c>
      <c r="U125" s="28">
        <v>4</v>
      </c>
      <c r="V125" s="28">
        <v>2</v>
      </c>
      <c r="W125" s="28">
        <v>1</v>
      </c>
      <c r="X125" s="28">
        <v>1</v>
      </c>
      <c r="Y125" s="28">
        <v>1</v>
      </c>
      <c r="AX125" s="28" t="s">
        <v>7</v>
      </c>
      <c r="BX125" s="28">
        <v>1974</v>
      </c>
      <c r="BY125" s="28" t="s">
        <v>17</v>
      </c>
      <c r="BZ125" s="28" t="s">
        <v>2356</v>
      </c>
      <c r="CA125" s="28" t="s">
        <v>2357</v>
      </c>
      <c r="CB125" s="28">
        <v>46530</v>
      </c>
      <c r="CC125" s="28">
        <v>0.93586683611792043</v>
      </c>
      <c r="CD125" s="28" t="s">
        <v>20</v>
      </c>
      <c r="CE125" s="28" t="s">
        <v>44</v>
      </c>
      <c r="CF125" s="28" t="s">
        <v>184</v>
      </c>
      <c r="CG125" s="30">
        <v>0.3125</v>
      </c>
      <c r="CH125" s="32">
        <v>0.625</v>
      </c>
      <c r="CJ125" s="28" t="s">
        <v>2358</v>
      </c>
    </row>
    <row r="126" spans="1:88">
      <c r="A126" s="28">
        <v>12.634202287591886</v>
      </c>
      <c r="B126" s="28">
        <f t="shared" si="1"/>
        <v>8.8439416013143468</v>
      </c>
      <c r="C126" s="28">
        <v>2815679</v>
      </c>
      <c r="D126" s="31">
        <v>40743.705324074072</v>
      </c>
      <c r="E126" s="31">
        <v>40743.705324074072</v>
      </c>
      <c r="F126" s="28" t="s">
        <v>1</v>
      </c>
      <c r="G126" s="28">
        <v>0.7</v>
      </c>
      <c r="H126" s="28" t="s">
        <v>25</v>
      </c>
      <c r="I126" s="28" t="s">
        <v>9</v>
      </c>
      <c r="J126" s="28" t="s">
        <v>257</v>
      </c>
      <c r="K126" s="28" t="s">
        <v>27</v>
      </c>
      <c r="M126" s="28" t="s">
        <v>55</v>
      </c>
      <c r="N126" s="28" t="s">
        <v>28</v>
      </c>
      <c r="O126" s="28" t="s">
        <v>29</v>
      </c>
      <c r="P126" s="28" t="s">
        <v>805</v>
      </c>
      <c r="Q126" s="28" t="s">
        <v>15</v>
      </c>
      <c r="S126" s="28" t="s">
        <v>61</v>
      </c>
      <c r="T126" s="28" t="s">
        <v>806</v>
      </c>
      <c r="U126" s="28" t="s">
        <v>807</v>
      </c>
      <c r="V126" s="28" t="s">
        <v>807</v>
      </c>
      <c r="W126" s="28" t="s">
        <v>808</v>
      </c>
      <c r="X126" s="28" t="s">
        <v>809</v>
      </c>
      <c r="Y126" s="28" t="s">
        <v>810</v>
      </c>
      <c r="AX126" s="28" t="s">
        <v>5</v>
      </c>
      <c r="BQ126" s="28" t="s">
        <v>25</v>
      </c>
      <c r="BR126" s="28" t="s">
        <v>9</v>
      </c>
      <c r="BS126" s="28" t="s">
        <v>257</v>
      </c>
      <c r="BT126" s="28" t="s">
        <v>11</v>
      </c>
      <c r="BV126" s="28" t="s">
        <v>55</v>
      </c>
      <c r="BX126" s="28">
        <v>1954</v>
      </c>
      <c r="BY126" s="28" t="s">
        <v>65</v>
      </c>
      <c r="BZ126" s="28" t="s">
        <v>811</v>
      </c>
      <c r="CA126" s="28" t="s">
        <v>812</v>
      </c>
      <c r="CB126" s="28">
        <v>46540</v>
      </c>
      <c r="CC126" s="28">
        <v>12.634202287591926</v>
      </c>
      <c r="CD126" s="28" t="s">
        <v>20</v>
      </c>
      <c r="CE126" s="28" t="s">
        <v>21</v>
      </c>
      <c r="CF126" s="28" t="s">
        <v>22</v>
      </c>
      <c r="CG126" s="30">
        <v>0.33333333333333331</v>
      </c>
      <c r="CH126" s="28">
        <v>15</v>
      </c>
      <c r="CI126" s="28" t="s">
        <v>23</v>
      </c>
      <c r="CJ126" s="28" t="s">
        <v>813</v>
      </c>
    </row>
    <row r="127" spans="1:88">
      <c r="A127" s="28">
        <v>2.9947738755773363</v>
      </c>
      <c r="B127" s="28">
        <f t="shared" si="1"/>
        <v>2.0963417129041417</v>
      </c>
      <c r="C127" s="28">
        <v>3054</v>
      </c>
      <c r="F127" s="28" t="s">
        <v>1</v>
      </c>
      <c r="G127" s="28">
        <v>0.7</v>
      </c>
      <c r="H127" s="28" t="s">
        <v>2510</v>
      </c>
      <c r="I127" s="28" t="s">
        <v>2501</v>
      </c>
      <c r="J127" s="28" t="s">
        <v>10</v>
      </c>
      <c r="K127" s="28" t="s">
        <v>2511</v>
      </c>
      <c r="M127" s="28" t="s">
        <v>2518</v>
      </c>
      <c r="N127" s="28" t="s">
        <v>13</v>
      </c>
      <c r="O127" s="28" t="s">
        <v>2506</v>
      </c>
      <c r="Q127" s="28" t="s">
        <v>37</v>
      </c>
      <c r="R127" s="28" t="s">
        <v>3606</v>
      </c>
      <c r="S127" s="28" t="s">
        <v>61</v>
      </c>
      <c r="V127" s="28">
        <v>5</v>
      </c>
      <c r="AS127" s="28" t="s">
        <v>2506</v>
      </c>
      <c r="AU127" s="28">
        <v>0</v>
      </c>
      <c r="AX127" s="28" t="s">
        <v>2507</v>
      </c>
      <c r="BX127" s="28">
        <v>1974</v>
      </c>
      <c r="BY127" s="28" t="s">
        <v>17</v>
      </c>
      <c r="CA127" s="28" t="s">
        <v>3607</v>
      </c>
      <c r="CB127" s="28">
        <v>46600</v>
      </c>
      <c r="CC127" s="28">
        <v>2.9947738755773456</v>
      </c>
      <c r="CD127" s="28" t="s">
        <v>20</v>
      </c>
      <c r="CE127" s="28" t="s">
        <v>2515</v>
      </c>
      <c r="CF127" s="28" t="s">
        <v>184</v>
      </c>
      <c r="CG127" s="29">
        <v>0.33333333333333298</v>
      </c>
      <c r="CH127" s="29">
        <v>0.83333333333333304</v>
      </c>
      <c r="CI127" s="28" t="s">
        <v>641</v>
      </c>
    </row>
    <row r="128" spans="1:88">
      <c r="A128" s="28">
        <v>0.93586683611791754</v>
      </c>
      <c r="B128" s="28">
        <f t="shared" si="1"/>
        <v>0.65510678528254429</v>
      </c>
      <c r="C128" s="28">
        <v>2889747</v>
      </c>
      <c r="D128" s="31">
        <v>40765.550659722219</v>
      </c>
      <c r="E128" s="31">
        <v>40765.550659722219</v>
      </c>
      <c r="F128" s="28" t="s">
        <v>1</v>
      </c>
      <c r="G128" s="28">
        <v>0.7</v>
      </c>
      <c r="H128" s="28" t="s">
        <v>8</v>
      </c>
      <c r="I128" s="28" t="s">
        <v>33</v>
      </c>
      <c r="J128" s="28" t="s">
        <v>10</v>
      </c>
      <c r="K128" s="28" t="s">
        <v>11</v>
      </c>
      <c r="M128" s="28" t="s">
        <v>55</v>
      </c>
      <c r="N128" s="28" t="s">
        <v>13</v>
      </c>
      <c r="O128" s="28" t="s">
        <v>14</v>
      </c>
      <c r="Q128" s="28" t="s">
        <v>29</v>
      </c>
      <c r="R128" s="28" t="s">
        <v>1824</v>
      </c>
      <c r="S128" s="28" t="s">
        <v>61</v>
      </c>
      <c r="T128" s="28">
        <v>1</v>
      </c>
      <c r="U128" s="28">
        <v>5</v>
      </c>
      <c r="V128" s="28">
        <v>3</v>
      </c>
      <c r="W128" s="28">
        <v>1</v>
      </c>
      <c r="X128" s="28">
        <v>1</v>
      </c>
      <c r="Y128" s="28">
        <v>1</v>
      </c>
      <c r="AX128" s="28" t="s">
        <v>7</v>
      </c>
      <c r="BX128" s="28">
        <v>1978</v>
      </c>
      <c r="BY128" s="28" t="s">
        <v>17</v>
      </c>
      <c r="BZ128" s="28" t="s">
        <v>1825</v>
      </c>
      <c r="CA128" s="28" t="s">
        <v>1826</v>
      </c>
      <c r="CB128" s="28">
        <v>46670</v>
      </c>
      <c r="CC128" s="28">
        <v>0.93586683611792043</v>
      </c>
      <c r="CD128" s="28" t="s">
        <v>20</v>
      </c>
      <c r="CE128" s="28" t="s">
        <v>120</v>
      </c>
      <c r="CF128" s="28" t="s">
        <v>22</v>
      </c>
      <c r="CG128" s="30">
        <v>7.3</v>
      </c>
      <c r="CH128" s="28">
        <v>14.5</v>
      </c>
      <c r="CJ128" s="28" t="s">
        <v>1827</v>
      </c>
    </row>
    <row r="129" spans="1:88">
      <c r="A129" s="28">
        <v>3.7434673444716702</v>
      </c>
      <c r="B129" s="28">
        <f t="shared" si="1"/>
        <v>2.6204271411301772</v>
      </c>
      <c r="C129" s="28">
        <v>2834300</v>
      </c>
      <c r="D129" s="31">
        <v>40749.895624999997</v>
      </c>
      <c r="E129" s="31">
        <v>40749.895624999997</v>
      </c>
      <c r="F129" s="28" t="s">
        <v>1</v>
      </c>
      <c r="G129" s="28">
        <v>0.7</v>
      </c>
      <c r="H129" s="28" t="s">
        <v>103</v>
      </c>
      <c r="I129" s="28" t="s">
        <v>9</v>
      </c>
      <c r="J129" s="28" t="s">
        <v>10</v>
      </c>
      <c r="K129" s="28" t="s">
        <v>11</v>
      </c>
      <c r="M129" s="28" t="s">
        <v>88</v>
      </c>
      <c r="N129" s="28" t="s">
        <v>13</v>
      </c>
      <c r="O129" s="28" t="s">
        <v>14</v>
      </c>
      <c r="Q129" s="28" t="s">
        <v>173</v>
      </c>
      <c r="S129" s="28" t="s">
        <v>61</v>
      </c>
      <c r="T129" s="28">
        <v>1</v>
      </c>
      <c r="U129" s="28">
        <v>5</v>
      </c>
      <c r="V129" s="28">
        <v>1</v>
      </c>
      <c r="W129" s="28">
        <v>1</v>
      </c>
      <c r="X129" s="28">
        <v>1</v>
      </c>
      <c r="Y129" s="28">
        <v>1</v>
      </c>
      <c r="AX129" s="28" t="s">
        <v>5</v>
      </c>
      <c r="BQ129" s="28" t="s">
        <v>103</v>
      </c>
      <c r="BR129" s="28" t="s">
        <v>88</v>
      </c>
      <c r="BS129" s="28" t="s">
        <v>10</v>
      </c>
      <c r="BT129" s="28" t="s">
        <v>11</v>
      </c>
      <c r="BV129" s="28" t="s">
        <v>88</v>
      </c>
      <c r="BX129" s="28">
        <v>1978</v>
      </c>
      <c r="BY129" s="28" t="s">
        <v>17</v>
      </c>
      <c r="CA129" s="28" t="s">
        <v>1343</v>
      </c>
      <c r="CB129" s="28">
        <v>46702</v>
      </c>
      <c r="CC129" s="28">
        <v>3.7434673444716817</v>
      </c>
      <c r="CD129" s="28" t="s">
        <v>20</v>
      </c>
      <c r="CE129" s="28" t="s">
        <v>120</v>
      </c>
      <c r="CF129" s="28" t="s">
        <v>184</v>
      </c>
      <c r="CG129" s="30">
        <v>0.625</v>
      </c>
      <c r="CH129" s="28" t="s">
        <v>218</v>
      </c>
      <c r="CJ129" s="28" t="s">
        <v>1344</v>
      </c>
    </row>
    <row r="130" spans="1:88">
      <c r="A130" s="28">
        <v>5.1676125298685012</v>
      </c>
      <c r="B130" s="28">
        <f t="shared" ref="B130:B193" si="2">+G130*CC130</f>
        <v>3.6173287709079616</v>
      </c>
      <c r="C130" s="28">
        <v>3010</v>
      </c>
      <c r="F130" s="28" t="s">
        <v>1</v>
      </c>
      <c r="G130" s="28">
        <v>0.7</v>
      </c>
      <c r="H130" s="28" t="s">
        <v>2500</v>
      </c>
      <c r="I130" s="28" t="s">
        <v>2535</v>
      </c>
      <c r="J130" s="28" t="s">
        <v>10</v>
      </c>
      <c r="K130" s="28" t="s">
        <v>2511</v>
      </c>
      <c r="M130" s="28" t="s">
        <v>2548</v>
      </c>
      <c r="N130" s="28" t="s">
        <v>13</v>
      </c>
      <c r="O130" s="28" t="s">
        <v>2506</v>
      </c>
      <c r="Q130" s="28" t="s">
        <v>2512</v>
      </c>
      <c r="S130" s="28" t="s">
        <v>61</v>
      </c>
      <c r="T130" s="28">
        <v>1</v>
      </c>
      <c r="U130" s="28">
        <v>5</v>
      </c>
      <c r="V130" s="28">
        <v>1</v>
      </c>
      <c r="W130" s="28">
        <v>1</v>
      </c>
      <c r="X130" s="28">
        <v>1</v>
      </c>
      <c r="Y130" s="28">
        <v>1</v>
      </c>
      <c r="AS130" s="28" t="s">
        <v>2506</v>
      </c>
      <c r="AU130" s="28">
        <v>0</v>
      </c>
      <c r="AX130" s="28" t="s">
        <v>2507</v>
      </c>
      <c r="BX130" s="28">
        <v>1972</v>
      </c>
      <c r="BY130" s="28" t="s">
        <v>65</v>
      </c>
      <c r="BZ130" s="28" t="s">
        <v>3666</v>
      </c>
      <c r="CA130" s="28" t="s">
        <v>413</v>
      </c>
      <c r="CB130" s="28">
        <v>46900</v>
      </c>
      <c r="CC130" s="28">
        <v>5.1676125298685172</v>
      </c>
      <c r="CD130" s="28" t="s">
        <v>20</v>
      </c>
      <c r="CE130" s="28" t="s">
        <v>2534</v>
      </c>
      <c r="CF130" s="28" t="s">
        <v>184</v>
      </c>
      <c r="CG130" s="29">
        <v>0.3125</v>
      </c>
      <c r="CH130" s="29">
        <v>0.625</v>
      </c>
      <c r="CI130" s="28" t="s">
        <v>641</v>
      </c>
      <c r="CJ130" s="28" t="s">
        <v>3667</v>
      </c>
    </row>
    <row r="131" spans="1:88">
      <c r="A131" s="28">
        <v>5.1676125298685012</v>
      </c>
      <c r="B131" s="28">
        <f t="shared" si="2"/>
        <v>3.6173287709079616</v>
      </c>
      <c r="C131" s="28">
        <v>3267</v>
      </c>
      <c r="F131" s="28" t="s">
        <v>1</v>
      </c>
      <c r="G131" s="28">
        <v>0.7</v>
      </c>
      <c r="H131" s="28" t="s">
        <v>2510</v>
      </c>
      <c r="I131" s="28" t="s">
        <v>2538</v>
      </c>
      <c r="J131" s="28" t="s">
        <v>10</v>
      </c>
      <c r="K131" s="28" t="s">
        <v>81</v>
      </c>
      <c r="M131" s="28" t="s">
        <v>2518</v>
      </c>
      <c r="N131" s="28" t="s">
        <v>13</v>
      </c>
      <c r="O131" s="28" t="s">
        <v>2592</v>
      </c>
      <c r="Q131" s="28" t="s">
        <v>2512</v>
      </c>
      <c r="S131" s="28" t="s">
        <v>61</v>
      </c>
      <c r="AS131" s="28" t="s">
        <v>2547</v>
      </c>
      <c r="AU131" s="28">
        <v>0</v>
      </c>
      <c r="AX131" s="28" t="s">
        <v>2507</v>
      </c>
      <c r="BX131" s="28">
        <v>1956</v>
      </c>
      <c r="BY131" s="28" t="s">
        <v>17</v>
      </c>
      <c r="CA131" s="28" t="s">
        <v>3671</v>
      </c>
      <c r="CB131" s="28">
        <v>46900</v>
      </c>
      <c r="CC131" s="28">
        <v>5.1676125298685172</v>
      </c>
      <c r="CD131" s="28" t="s">
        <v>20</v>
      </c>
      <c r="CE131" s="28" t="s">
        <v>2515</v>
      </c>
      <c r="CF131" s="28" t="s">
        <v>2506</v>
      </c>
      <c r="CG131" s="29">
        <v>0.33333333333333298</v>
      </c>
      <c r="CH131" s="29">
        <v>0.83333333333333304</v>
      </c>
      <c r="CI131" s="28" t="s">
        <v>47</v>
      </c>
      <c r="CJ131" s="28" t="s">
        <v>3672</v>
      </c>
    </row>
    <row r="132" spans="1:88">
      <c r="A132" s="28">
        <v>5.1676125298685012</v>
      </c>
      <c r="B132" s="28">
        <f t="shared" si="2"/>
        <v>3.6173287709079616</v>
      </c>
      <c r="C132" s="28">
        <v>4147</v>
      </c>
      <c r="F132" s="28" t="s">
        <v>1</v>
      </c>
      <c r="G132" s="28">
        <v>0.7</v>
      </c>
      <c r="H132" s="28" t="s">
        <v>2500</v>
      </c>
      <c r="I132" s="28" t="s">
        <v>2501</v>
      </c>
      <c r="J132" s="28" t="s">
        <v>10</v>
      </c>
      <c r="K132" s="28" t="s">
        <v>2511</v>
      </c>
      <c r="M132" s="28" t="s">
        <v>2518</v>
      </c>
      <c r="N132" s="28" t="s">
        <v>59</v>
      </c>
      <c r="O132" s="28" t="s">
        <v>2592</v>
      </c>
      <c r="Q132" s="28" t="s">
        <v>3674</v>
      </c>
      <c r="R132" s="28" t="s">
        <v>3674</v>
      </c>
      <c r="S132" s="28" t="s">
        <v>61</v>
      </c>
      <c r="T132" s="28">
        <v>5</v>
      </c>
      <c r="U132" s="28">
        <v>5</v>
      </c>
      <c r="V132" s="28">
        <v>5</v>
      </c>
      <c r="W132" s="28">
        <v>1</v>
      </c>
      <c r="X132" s="28">
        <v>1</v>
      </c>
      <c r="Y132" s="28">
        <v>1</v>
      </c>
      <c r="AS132" s="28" t="s">
        <v>83</v>
      </c>
      <c r="AU132" s="28">
        <v>0</v>
      </c>
      <c r="AX132" s="28" t="s">
        <v>2507</v>
      </c>
      <c r="BX132" s="28">
        <v>1987</v>
      </c>
      <c r="BY132" s="28" t="s">
        <v>17</v>
      </c>
      <c r="BZ132" s="28" t="s">
        <v>3675</v>
      </c>
      <c r="CA132" s="28" t="s">
        <v>530</v>
      </c>
      <c r="CB132" s="28">
        <v>46900</v>
      </c>
      <c r="CC132" s="28">
        <v>5.1676125298685172</v>
      </c>
      <c r="CD132" s="28" t="s">
        <v>20</v>
      </c>
      <c r="CE132" s="28" t="s">
        <v>2515</v>
      </c>
      <c r="CF132" s="28" t="s">
        <v>22</v>
      </c>
      <c r="CG132" s="29">
        <v>0.32638888888888901</v>
      </c>
      <c r="CH132" s="29">
        <v>0.63541666666666696</v>
      </c>
      <c r="CI132" s="28" t="s">
        <v>641</v>
      </c>
    </row>
    <row r="133" spans="1:88">
      <c r="A133" s="28">
        <v>5.1676125298685012</v>
      </c>
      <c r="B133" s="28">
        <f t="shared" si="2"/>
        <v>3.6173287709079616</v>
      </c>
      <c r="C133" s="28">
        <v>2840597</v>
      </c>
      <c r="D133" s="31">
        <v>40751.324699074074</v>
      </c>
      <c r="E133" s="31">
        <v>40751.324699074074</v>
      </c>
      <c r="F133" s="28" t="s">
        <v>1</v>
      </c>
      <c r="G133" s="28">
        <v>0.7</v>
      </c>
      <c r="H133" s="28" t="s">
        <v>25</v>
      </c>
      <c r="I133" s="28" t="s">
        <v>9</v>
      </c>
      <c r="J133" s="28" t="s">
        <v>10</v>
      </c>
      <c r="K133" s="28" t="s">
        <v>11</v>
      </c>
      <c r="M133" s="28" t="s">
        <v>55</v>
      </c>
      <c r="N133" s="28" t="s">
        <v>596</v>
      </c>
      <c r="O133" s="28" t="s">
        <v>60</v>
      </c>
      <c r="Q133" s="28" t="s">
        <v>15</v>
      </c>
      <c r="S133" s="28" t="s">
        <v>61</v>
      </c>
      <c r="T133" s="28">
        <v>1</v>
      </c>
      <c r="U133" s="28">
        <v>3</v>
      </c>
      <c r="V133" s="28">
        <v>4</v>
      </c>
      <c r="W133" s="28">
        <v>1</v>
      </c>
      <c r="X133" s="28">
        <v>1</v>
      </c>
      <c r="Y133" s="28">
        <v>1</v>
      </c>
      <c r="AX133" s="28" t="s">
        <v>7</v>
      </c>
      <c r="BX133" s="28">
        <v>1979</v>
      </c>
      <c r="BZ133" s="28" t="s">
        <v>1412</v>
      </c>
      <c r="CA133" s="28" t="s">
        <v>413</v>
      </c>
      <c r="CB133" s="28">
        <v>46900</v>
      </c>
      <c r="CC133" s="28">
        <v>5.1676125298685172</v>
      </c>
      <c r="CD133" s="28" t="s">
        <v>20</v>
      </c>
      <c r="CE133" s="28" t="s">
        <v>101</v>
      </c>
      <c r="CF133" s="28" t="s">
        <v>53</v>
      </c>
      <c r="CG133" s="30">
        <v>9.2916666666666661</v>
      </c>
      <c r="CH133" s="28" t="s">
        <v>1413</v>
      </c>
      <c r="CI133" s="28" t="s">
        <v>47</v>
      </c>
      <c r="CJ133" s="28" t="s">
        <v>1414</v>
      </c>
    </row>
    <row r="134" spans="1:88">
      <c r="A134" s="28">
        <v>2.6516227023340999</v>
      </c>
      <c r="B134" s="28">
        <f t="shared" si="2"/>
        <v>1.8561358916338755</v>
      </c>
      <c r="C134" s="28">
        <v>3227</v>
      </c>
      <c r="F134" s="28" t="s">
        <v>1</v>
      </c>
      <c r="G134" s="28">
        <v>0.7</v>
      </c>
      <c r="H134" s="28" t="s">
        <v>2500</v>
      </c>
      <c r="I134" s="28" t="s">
        <v>2501</v>
      </c>
      <c r="J134" s="28" t="s">
        <v>10</v>
      </c>
      <c r="K134" s="28" t="s">
        <v>2511</v>
      </c>
      <c r="M134" s="28" t="s">
        <v>2518</v>
      </c>
      <c r="N134" s="28" t="s">
        <v>59</v>
      </c>
      <c r="O134" s="28" t="s">
        <v>2525</v>
      </c>
      <c r="Q134" s="28" t="s">
        <v>2512</v>
      </c>
      <c r="S134" s="28" t="s">
        <v>61</v>
      </c>
      <c r="T134" s="28">
        <v>3</v>
      </c>
      <c r="U134" s="28">
        <v>4</v>
      </c>
      <c r="V134" s="28">
        <v>3</v>
      </c>
      <c r="W134" s="28">
        <v>2</v>
      </c>
      <c r="X134" s="28">
        <v>2</v>
      </c>
      <c r="Y134" s="28">
        <v>1</v>
      </c>
      <c r="AS134" s="28" t="s">
        <v>2531</v>
      </c>
      <c r="AU134" s="28">
        <v>0</v>
      </c>
      <c r="AX134" s="28" t="s">
        <v>2507</v>
      </c>
      <c r="BX134" s="28">
        <v>1987</v>
      </c>
      <c r="BY134" s="28" t="s">
        <v>17</v>
      </c>
      <c r="BZ134" s="28" t="s">
        <v>3697</v>
      </c>
      <c r="CA134" s="28" t="s">
        <v>3671</v>
      </c>
      <c r="CB134" s="28">
        <v>46901</v>
      </c>
      <c r="CC134" s="28">
        <v>2.6516227023341079</v>
      </c>
      <c r="CD134" s="28" t="s">
        <v>20</v>
      </c>
      <c r="CE134" s="28" t="s">
        <v>2534</v>
      </c>
      <c r="CF134" s="28" t="s">
        <v>22</v>
      </c>
      <c r="CG134" s="29">
        <v>0.29166666666666702</v>
      </c>
      <c r="CH134" s="29">
        <v>0.625</v>
      </c>
      <c r="CI134" s="28" t="s">
        <v>641</v>
      </c>
      <c r="CJ134" s="28" t="s">
        <v>3698</v>
      </c>
    </row>
    <row r="135" spans="1:88">
      <c r="A135" s="28">
        <v>3.9594366143450359</v>
      </c>
      <c r="B135" s="28">
        <f t="shared" si="2"/>
        <v>2.7716056300415333</v>
      </c>
      <c r="C135" s="28">
        <v>2165</v>
      </c>
      <c r="F135" s="28" t="s">
        <v>1</v>
      </c>
      <c r="G135" s="28">
        <v>0.7</v>
      </c>
      <c r="H135" s="28" t="s">
        <v>2500</v>
      </c>
      <c r="I135" s="28" t="s">
        <v>2501</v>
      </c>
      <c r="J135" s="28" t="s">
        <v>10</v>
      </c>
      <c r="K135" s="28" t="s">
        <v>2511</v>
      </c>
      <c r="M135" s="28" t="s">
        <v>2503</v>
      </c>
      <c r="N135" s="28" t="s">
        <v>59</v>
      </c>
      <c r="O135" s="28" t="s">
        <v>2525</v>
      </c>
      <c r="Q135" s="28" t="s">
        <v>2505</v>
      </c>
      <c r="S135" s="28" t="s">
        <v>61</v>
      </c>
      <c r="T135" s="28">
        <v>1</v>
      </c>
      <c r="U135" s="28">
        <v>1</v>
      </c>
      <c r="V135" s="28">
        <v>1</v>
      </c>
      <c r="AS135" s="28" t="s">
        <v>2506</v>
      </c>
      <c r="AU135" s="28">
        <v>0</v>
      </c>
      <c r="AX135" s="28" t="s">
        <v>2507</v>
      </c>
      <c r="BX135" s="28">
        <v>1979</v>
      </c>
      <c r="BY135" s="28" t="s">
        <v>65</v>
      </c>
      <c r="BZ135" s="28" t="s">
        <v>3708</v>
      </c>
      <c r="CA135" s="28" t="s">
        <v>3702</v>
      </c>
      <c r="CB135" s="28">
        <v>46910</v>
      </c>
      <c r="CC135" s="28">
        <v>3.9594366143450479</v>
      </c>
      <c r="CD135" s="28" t="s">
        <v>20</v>
      </c>
      <c r="CF135" s="28" t="s">
        <v>2506</v>
      </c>
      <c r="CG135" s="29">
        <v>0.58333333333333304</v>
      </c>
      <c r="CH135" s="29">
        <v>0.875</v>
      </c>
      <c r="CI135" s="28" t="s">
        <v>641</v>
      </c>
    </row>
    <row r="136" spans="1:88">
      <c r="A136" s="28">
        <v>3.9594366143450359</v>
      </c>
      <c r="B136" s="28">
        <f t="shared" si="2"/>
        <v>2.7716056300415333</v>
      </c>
      <c r="C136" s="28">
        <v>2170</v>
      </c>
      <c r="F136" s="28" t="s">
        <v>1</v>
      </c>
      <c r="G136" s="28">
        <v>0.7</v>
      </c>
      <c r="H136" s="28" t="s">
        <v>2510</v>
      </c>
      <c r="I136" s="28" t="s">
        <v>2524</v>
      </c>
      <c r="J136" s="28" t="s">
        <v>26</v>
      </c>
      <c r="K136" s="28" t="s">
        <v>2511</v>
      </c>
      <c r="M136" s="28" t="s">
        <v>2518</v>
      </c>
      <c r="N136" s="28" t="s">
        <v>59</v>
      </c>
      <c r="O136" s="28" t="s">
        <v>83</v>
      </c>
      <c r="Q136" s="28" t="s">
        <v>37</v>
      </c>
      <c r="S136" s="28" t="s">
        <v>61</v>
      </c>
      <c r="T136" s="28">
        <v>3</v>
      </c>
      <c r="U136" s="28">
        <v>5</v>
      </c>
      <c r="V136" s="28">
        <v>2</v>
      </c>
      <c r="W136" s="28">
        <v>1</v>
      </c>
      <c r="X136" s="28">
        <v>2</v>
      </c>
      <c r="Y136" s="28">
        <v>1</v>
      </c>
      <c r="AS136" s="28" t="s">
        <v>2506</v>
      </c>
      <c r="AU136" s="28">
        <v>0</v>
      </c>
      <c r="AX136" s="28" t="s">
        <v>2507</v>
      </c>
      <c r="BX136" s="28">
        <v>1963</v>
      </c>
      <c r="BY136" s="28" t="s">
        <v>17</v>
      </c>
      <c r="CA136" s="28" t="s">
        <v>3704</v>
      </c>
      <c r="CB136" s="28">
        <v>46910</v>
      </c>
      <c r="CC136" s="28">
        <v>3.9594366143450479</v>
      </c>
      <c r="CD136" s="28" t="s">
        <v>20</v>
      </c>
      <c r="CE136" s="28" t="s">
        <v>2534</v>
      </c>
      <c r="CF136" s="28" t="s">
        <v>22</v>
      </c>
      <c r="CG136" s="29">
        <v>0.60416666666666696</v>
      </c>
      <c r="CH136" s="29">
        <v>0.89583333333333304</v>
      </c>
      <c r="CI136" s="28" t="s">
        <v>641</v>
      </c>
    </row>
    <row r="137" spans="1:88">
      <c r="A137" s="28">
        <v>3.9594366143450359</v>
      </c>
      <c r="B137" s="28">
        <f t="shared" si="2"/>
        <v>2.7716056300415333</v>
      </c>
      <c r="C137" s="28">
        <v>4168</v>
      </c>
      <c r="F137" s="28" t="s">
        <v>1</v>
      </c>
      <c r="G137" s="28">
        <v>0.7</v>
      </c>
      <c r="H137" s="28" t="s">
        <v>2542</v>
      </c>
      <c r="I137" s="28" t="s">
        <v>2535</v>
      </c>
      <c r="J137" s="28" t="s">
        <v>10</v>
      </c>
      <c r="K137" s="28" t="s">
        <v>11</v>
      </c>
      <c r="M137" s="28" t="s">
        <v>2518</v>
      </c>
      <c r="N137" s="28" t="s">
        <v>59</v>
      </c>
      <c r="O137" s="28" t="s">
        <v>83</v>
      </c>
      <c r="Q137" s="28" t="s">
        <v>37</v>
      </c>
      <c r="S137" s="28" t="s">
        <v>61</v>
      </c>
      <c r="T137" s="28">
        <v>1</v>
      </c>
      <c r="U137" s="28">
        <v>5</v>
      </c>
      <c r="V137" s="28">
        <v>3</v>
      </c>
      <c r="W137" s="28">
        <v>1</v>
      </c>
      <c r="X137" s="28">
        <v>1</v>
      </c>
      <c r="Y137" s="28">
        <v>1</v>
      </c>
      <c r="AS137" s="28" t="s">
        <v>2506</v>
      </c>
      <c r="AU137" s="28">
        <v>0</v>
      </c>
      <c r="AX137" s="28" t="s">
        <v>2507</v>
      </c>
      <c r="BX137" s="28">
        <v>1968</v>
      </c>
      <c r="BY137" s="28" t="s">
        <v>17</v>
      </c>
      <c r="BZ137" s="28" t="s">
        <v>3709</v>
      </c>
      <c r="CA137" s="28" t="s">
        <v>3710</v>
      </c>
      <c r="CB137" s="28">
        <v>46910</v>
      </c>
      <c r="CC137" s="28">
        <v>3.9594366143450479</v>
      </c>
      <c r="CD137" s="28" t="s">
        <v>20</v>
      </c>
      <c r="CE137" s="28" t="s">
        <v>2558</v>
      </c>
      <c r="CF137" s="28" t="s">
        <v>184</v>
      </c>
      <c r="CG137" s="29">
        <v>0.33333333333333298</v>
      </c>
      <c r="CH137" s="29">
        <v>0.625</v>
      </c>
      <c r="CI137" s="28" t="s">
        <v>641</v>
      </c>
      <c r="CJ137" s="28" t="s">
        <v>3711</v>
      </c>
    </row>
    <row r="138" spans="1:88">
      <c r="A138" s="28">
        <v>6.7460401103499885</v>
      </c>
      <c r="B138" s="28">
        <f t="shared" si="2"/>
        <v>4.7222280772450063</v>
      </c>
      <c r="C138" s="28">
        <v>2889646</v>
      </c>
      <c r="D138" s="31">
        <v>40765.460625</v>
      </c>
      <c r="E138" s="31">
        <v>40765.460625</v>
      </c>
      <c r="F138" s="28" t="s">
        <v>1</v>
      </c>
      <c r="G138" s="28">
        <v>0.7</v>
      </c>
      <c r="H138" s="28" t="s">
        <v>25</v>
      </c>
      <c r="I138" s="28" t="s">
        <v>9</v>
      </c>
      <c r="J138" s="28" t="s">
        <v>10</v>
      </c>
      <c r="K138" s="28" t="s">
        <v>27</v>
      </c>
      <c r="M138" s="28" t="s">
        <v>12</v>
      </c>
      <c r="N138" s="28" t="s">
        <v>28</v>
      </c>
      <c r="O138" s="28" t="s">
        <v>29</v>
      </c>
      <c r="P138" s="28" t="s">
        <v>1811</v>
      </c>
      <c r="Q138" s="28" t="s">
        <v>29</v>
      </c>
      <c r="R138" s="28" t="s">
        <v>1812</v>
      </c>
      <c r="S138" s="28" t="s">
        <v>61</v>
      </c>
      <c r="T138" s="28" t="s">
        <v>86</v>
      </c>
      <c r="U138" s="28" t="s">
        <v>85</v>
      </c>
      <c r="V138" s="28" t="s">
        <v>85</v>
      </c>
      <c r="W138" s="28" t="s">
        <v>85</v>
      </c>
      <c r="X138" s="28" t="s">
        <v>86</v>
      </c>
      <c r="Y138" s="28" t="s">
        <v>86</v>
      </c>
      <c r="AX138" s="28" t="s">
        <v>7</v>
      </c>
      <c r="BX138" s="28">
        <v>1965</v>
      </c>
      <c r="BY138" s="28" t="s">
        <v>17</v>
      </c>
      <c r="BZ138" s="28" t="s">
        <v>1813</v>
      </c>
      <c r="CA138" s="28" t="s">
        <v>128</v>
      </c>
      <c r="CB138" s="28">
        <v>46920</v>
      </c>
      <c r="CC138" s="28">
        <v>6.7460401103500098</v>
      </c>
      <c r="CD138" s="28" t="s">
        <v>20</v>
      </c>
      <c r="CE138" s="28" t="s">
        <v>93</v>
      </c>
      <c r="CF138" s="28" t="s">
        <v>22</v>
      </c>
      <c r="CG138" s="30">
        <v>0.33333333333333331</v>
      </c>
      <c r="CH138" s="32">
        <v>0.625</v>
      </c>
      <c r="CJ138" s="28" t="s">
        <v>1814</v>
      </c>
    </row>
    <row r="139" spans="1:88">
      <c r="A139" s="28">
        <v>6.6550530568385247</v>
      </c>
      <c r="B139" s="28">
        <f t="shared" si="2"/>
        <v>4.658537139786981</v>
      </c>
      <c r="C139" s="28">
        <v>2113</v>
      </c>
      <c r="F139" s="28" t="s">
        <v>1</v>
      </c>
      <c r="G139" s="28">
        <v>0.7</v>
      </c>
      <c r="H139" s="28" t="s">
        <v>2500</v>
      </c>
      <c r="I139" s="28" t="s">
        <v>2501</v>
      </c>
      <c r="J139" s="28" t="s">
        <v>10</v>
      </c>
      <c r="K139" s="28" t="s">
        <v>2611</v>
      </c>
      <c r="L139" s="28" t="s">
        <v>3756</v>
      </c>
      <c r="M139" s="28" t="s">
        <v>2503</v>
      </c>
      <c r="N139" s="28" t="s">
        <v>59</v>
      </c>
      <c r="O139" s="28" t="s">
        <v>2525</v>
      </c>
      <c r="Q139" s="28" t="s">
        <v>2512</v>
      </c>
      <c r="S139" s="28" t="s">
        <v>61</v>
      </c>
      <c r="AS139" s="28" t="s">
        <v>2506</v>
      </c>
      <c r="AU139" s="28">
        <v>0</v>
      </c>
      <c r="AX139" s="28" t="s">
        <v>2507</v>
      </c>
      <c r="BX139" s="28">
        <v>1959</v>
      </c>
      <c r="BY139" s="28" t="s">
        <v>17</v>
      </c>
      <c r="BZ139" s="28" t="s">
        <v>3757</v>
      </c>
      <c r="CA139" s="28" t="s">
        <v>1914</v>
      </c>
      <c r="CB139" s="28">
        <v>46940</v>
      </c>
      <c r="CC139" s="28">
        <v>6.6550530568385451</v>
      </c>
      <c r="CD139" s="28" t="s">
        <v>20</v>
      </c>
      <c r="CE139" s="28" t="s">
        <v>2558</v>
      </c>
      <c r="CF139" s="28" t="s">
        <v>184</v>
      </c>
      <c r="CG139" s="29">
        <v>0.91666666666666696</v>
      </c>
      <c r="CH139" s="29">
        <v>0.33333333333333298</v>
      </c>
      <c r="CI139" s="28" t="s">
        <v>641</v>
      </c>
      <c r="CJ139" s="28" t="s">
        <v>3758</v>
      </c>
    </row>
    <row r="140" spans="1:88">
      <c r="A140" s="28">
        <v>7.7988903009826469</v>
      </c>
      <c r="B140" s="28">
        <f t="shared" si="2"/>
        <v>5.4592232106878695</v>
      </c>
      <c r="C140" s="28">
        <v>4119</v>
      </c>
      <c r="F140" s="28" t="s">
        <v>1</v>
      </c>
      <c r="G140" s="28">
        <v>0.7</v>
      </c>
      <c r="H140" s="28" t="s">
        <v>2542</v>
      </c>
      <c r="I140" s="28" t="s">
        <v>2501</v>
      </c>
      <c r="J140" s="28" t="s">
        <v>10</v>
      </c>
      <c r="K140" s="28" t="s">
        <v>11</v>
      </c>
      <c r="M140" s="28" t="s">
        <v>2518</v>
      </c>
      <c r="N140" s="28" t="s">
        <v>82</v>
      </c>
      <c r="O140" s="28" t="s">
        <v>2506</v>
      </c>
      <c r="Q140" s="28" t="s">
        <v>2512</v>
      </c>
      <c r="S140" s="28" t="s">
        <v>61</v>
      </c>
      <c r="T140" s="28">
        <v>1</v>
      </c>
      <c r="U140" s="28">
        <v>5</v>
      </c>
      <c r="V140" s="28">
        <v>1</v>
      </c>
      <c r="W140" s="28">
        <v>1</v>
      </c>
      <c r="X140" s="28">
        <v>1</v>
      </c>
      <c r="Y140" s="28">
        <v>1</v>
      </c>
      <c r="AS140" s="28" t="s">
        <v>2547</v>
      </c>
      <c r="AU140" s="28">
        <v>0</v>
      </c>
      <c r="AX140" s="28" t="s">
        <v>2507</v>
      </c>
      <c r="BX140" s="28">
        <v>1967</v>
      </c>
      <c r="BY140" s="28" t="s">
        <v>17</v>
      </c>
      <c r="CA140" s="28" t="s">
        <v>1308</v>
      </c>
      <c r="CB140" s="28">
        <v>46950</v>
      </c>
      <c r="CC140" s="28">
        <v>7.7988903009826709</v>
      </c>
      <c r="CD140" s="28" t="s">
        <v>20</v>
      </c>
      <c r="CE140" s="28" t="s">
        <v>2515</v>
      </c>
      <c r="CF140" s="28" t="s">
        <v>184</v>
      </c>
      <c r="CG140" s="29">
        <v>0.625</v>
      </c>
      <c r="CH140" s="29">
        <v>0.91666666666666696</v>
      </c>
      <c r="CI140" s="28" t="s">
        <v>641</v>
      </c>
      <c r="CJ140" s="28" t="s">
        <v>3769</v>
      </c>
    </row>
    <row r="141" spans="1:88">
      <c r="A141" s="28">
        <v>7.7988903009826469</v>
      </c>
      <c r="B141" s="28">
        <f t="shared" si="2"/>
        <v>5.4592232106878695</v>
      </c>
      <c r="C141" s="28">
        <v>2832170</v>
      </c>
      <c r="D141" s="31">
        <v>40749.574201388888</v>
      </c>
      <c r="E141" s="31">
        <v>40749.574201388888</v>
      </c>
      <c r="F141" s="28" t="s">
        <v>1</v>
      </c>
      <c r="G141" s="28">
        <v>0.7</v>
      </c>
      <c r="H141" s="28" t="s">
        <v>25</v>
      </c>
      <c r="I141" s="28" t="s">
        <v>9</v>
      </c>
      <c r="J141" s="28" t="s">
        <v>10</v>
      </c>
      <c r="K141" s="28" t="s">
        <v>81</v>
      </c>
      <c r="M141" s="28" t="s">
        <v>55</v>
      </c>
      <c r="N141" s="28" t="s">
        <v>59</v>
      </c>
      <c r="O141" s="28" t="s">
        <v>220</v>
      </c>
      <c r="Q141" s="28" t="s">
        <v>15</v>
      </c>
      <c r="S141" s="28" t="s">
        <v>61</v>
      </c>
      <c r="T141" s="28">
        <v>1</v>
      </c>
      <c r="U141" s="28">
        <v>5</v>
      </c>
      <c r="V141" s="28">
        <v>5</v>
      </c>
      <c r="W141" s="28">
        <v>1</v>
      </c>
      <c r="X141" s="28">
        <v>1</v>
      </c>
      <c r="Y141" s="28">
        <v>1</v>
      </c>
      <c r="AX141" s="28" t="s">
        <v>7</v>
      </c>
      <c r="BX141" s="28">
        <v>1952</v>
      </c>
      <c r="BY141" s="28" t="s">
        <v>17</v>
      </c>
      <c r="BZ141" s="28" t="s">
        <v>1307</v>
      </c>
      <c r="CA141" s="28" t="s">
        <v>1308</v>
      </c>
      <c r="CB141" s="28">
        <v>46950</v>
      </c>
      <c r="CC141" s="28">
        <v>7.7988903009826709</v>
      </c>
      <c r="CD141" s="28" t="s">
        <v>20</v>
      </c>
      <c r="CE141" s="28" t="s">
        <v>63</v>
      </c>
      <c r="CF141" s="28" t="s">
        <v>22</v>
      </c>
      <c r="CG141" s="30">
        <v>0.33333333333333331</v>
      </c>
      <c r="CH141" s="32">
        <v>0.625</v>
      </c>
      <c r="CJ141" s="28" t="s">
        <v>1309</v>
      </c>
    </row>
    <row r="142" spans="1:88">
      <c r="A142" s="28">
        <v>6.2391122407861168</v>
      </c>
      <c r="B142" s="28">
        <f t="shared" si="2"/>
        <v>4.3673785685502953</v>
      </c>
      <c r="C142" s="28">
        <v>2988155</v>
      </c>
      <c r="D142" s="31">
        <v>40792.870532407411</v>
      </c>
      <c r="E142" s="31">
        <v>40792.870532407411</v>
      </c>
      <c r="F142" s="28" t="s">
        <v>1</v>
      </c>
      <c r="G142" s="28">
        <v>0.7</v>
      </c>
      <c r="H142" s="28" t="s">
        <v>25</v>
      </c>
      <c r="I142" s="28" t="s">
        <v>9</v>
      </c>
      <c r="J142" s="28" t="s">
        <v>10</v>
      </c>
      <c r="K142" s="28" t="s">
        <v>144</v>
      </c>
      <c r="M142" s="28" t="s">
        <v>55</v>
      </c>
      <c r="N142" s="28" t="s">
        <v>13</v>
      </c>
      <c r="O142" s="28" t="s">
        <v>14</v>
      </c>
      <c r="Q142" s="28" t="s">
        <v>173</v>
      </c>
      <c r="S142" s="28" t="s">
        <v>61</v>
      </c>
      <c r="T142" s="28">
        <v>5</v>
      </c>
      <c r="U142" s="28">
        <v>5</v>
      </c>
      <c r="V142" s="28">
        <v>2</v>
      </c>
      <c r="W142" s="28">
        <v>1</v>
      </c>
      <c r="X142" s="28">
        <v>1</v>
      </c>
      <c r="Y142" s="28">
        <v>1</v>
      </c>
      <c r="AX142" s="28" t="s">
        <v>7</v>
      </c>
      <c r="BX142" s="28">
        <v>1983</v>
      </c>
      <c r="BY142" s="28" t="s">
        <v>17</v>
      </c>
      <c r="BZ142" s="28" t="s">
        <v>2215</v>
      </c>
      <c r="CA142" s="28" t="s">
        <v>1177</v>
      </c>
      <c r="CB142" s="28">
        <v>46960</v>
      </c>
      <c r="CC142" s="28">
        <v>6.2391122407861364</v>
      </c>
      <c r="CD142" s="28" t="s">
        <v>20</v>
      </c>
      <c r="CE142" s="28" t="s">
        <v>44</v>
      </c>
      <c r="CF142" s="28" t="s">
        <v>184</v>
      </c>
      <c r="CG142" s="30">
        <v>15.625</v>
      </c>
      <c r="CH142" s="28">
        <v>22</v>
      </c>
      <c r="CJ142" s="28" t="e">
        <f>-poniendo una buena linea de metro que pase por el centro y alrededores de Valencia con parada en la escuela de idiomas.-abaratar el precio del Transporte publico para potenciar su uso.</f>
        <v>#NAME?</v>
      </c>
    </row>
    <row r="143" spans="1:88">
      <c r="A143" s="28">
        <v>3.6557298285856152</v>
      </c>
      <c r="B143" s="28">
        <f t="shared" si="2"/>
        <v>2.5590108800099385</v>
      </c>
      <c r="C143" s="28">
        <v>3203</v>
      </c>
      <c r="F143" s="28" t="s">
        <v>1</v>
      </c>
      <c r="G143" s="28">
        <v>0.7</v>
      </c>
      <c r="H143" s="28" t="s">
        <v>2542</v>
      </c>
      <c r="I143" s="28" t="s">
        <v>2535</v>
      </c>
      <c r="J143" s="28" t="s">
        <v>10</v>
      </c>
      <c r="K143" s="28" t="s">
        <v>11</v>
      </c>
      <c r="L143" s="28" t="s">
        <v>3800</v>
      </c>
      <c r="M143" s="28" t="s">
        <v>2524</v>
      </c>
      <c r="N143" s="28" t="s">
        <v>13</v>
      </c>
      <c r="O143" s="28" t="s">
        <v>2504</v>
      </c>
      <c r="Q143" s="28" t="s">
        <v>2512</v>
      </c>
      <c r="S143" s="28" t="s">
        <v>61</v>
      </c>
      <c r="T143" s="28">
        <v>5</v>
      </c>
      <c r="U143" s="28">
        <v>5</v>
      </c>
      <c r="V143" s="28">
        <v>5</v>
      </c>
      <c r="W143" s="28">
        <v>1</v>
      </c>
      <c r="X143" s="28">
        <v>1</v>
      </c>
      <c r="Y143" s="28">
        <v>1</v>
      </c>
      <c r="AS143" s="28" t="s">
        <v>83</v>
      </c>
      <c r="AU143" s="28">
        <v>0</v>
      </c>
      <c r="AX143" s="28" t="s">
        <v>2507</v>
      </c>
      <c r="BX143" s="28">
        <v>1986</v>
      </c>
      <c r="BY143" s="28" t="s">
        <v>17</v>
      </c>
      <c r="BZ143" s="28" t="s">
        <v>3801</v>
      </c>
      <c r="CA143" s="28" t="s">
        <v>149</v>
      </c>
      <c r="CB143" s="28">
        <v>46980</v>
      </c>
      <c r="CC143" s="28">
        <v>3.6557298285856268</v>
      </c>
      <c r="CD143" s="28" t="s">
        <v>3089</v>
      </c>
      <c r="CE143" s="28" t="s">
        <v>2534</v>
      </c>
      <c r="CF143" s="28" t="s">
        <v>22</v>
      </c>
      <c r="CG143" s="29">
        <v>0.35416666666666702</v>
      </c>
      <c r="CH143" s="29">
        <v>0.64583333333333304</v>
      </c>
      <c r="CI143" s="28" t="s">
        <v>641</v>
      </c>
      <c r="CJ143" s="28" t="s">
        <v>3802</v>
      </c>
    </row>
    <row r="144" spans="1:88">
      <c r="A144" s="28">
        <v>3.6557298285856152</v>
      </c>
      <c r="B144" s="28">
        <f t="shared" si="2"/>
        <v>2.5590108800099385</v>
      </c>
      <c r="C144" s="28">
        <v>4100</v>
      </c>
      <c r="F144" s="28" t="s">
        <v>1</v>
      </c>
      <c r="G144" s="28">
        <v>0.7</v>
      </c>
      <c r="H144" s="28" t="s">
        <v>2542</v>
      </c>
      <c r="I144" s="28" t="s">
        <v>2501</v>
      </c>
      <c r="J144" s="28" t="s">
        <v>10</v>
      </c>
      <c r="K144" s="28" t="s">
        <v>2511</v>
      </c>
      <c r="M144" s="28" t="s">
        <v>2503</v>
      </c>
      <c r="N144" s="28" t="s">
        <v>13</v>
      </c>
      <c r="O144" s="28" t="s">
        <v>2506</v>
      </c>
      <c r="Q144" s="28" t="s">
        <v>2512</v>
      </c>
      <c r="S144" s="28" t="s">
        <v>61</v>
      </c>
      <c r="T144" s="28">
        <v>3</v>
      </c>
      <c r="U144" s="28">
        <v>5</v>
      </c>
      <c r="V144" s="28">
        <v>1</v>
      </c>
      <c r="W144" s="28">
        <v>1</v>
      </c>
      <c r="X144" s="28">
        <v>1</v>
      </c>
      <c r="Y144" s="28">
        <v>1</v>
      </c>
      <c r="AS144" s="28" t="s">
        <v>2531</v>
      </c>
      <c r="AU144" s="28">
        <v>0</v>
      </c>
      <c r="AX144" s="28" t="s">
        <v>2507</v>
      </c>
      <c r="BX144" s="28">
        <v>1985</v>
      </c>
      <c r="BY144" s="28" t="s">
        <v>17</v>
      </c>
      <c r="BZ144" s="28" t="s">
        <v>3804</v>
      </c>
      <c r="CA144" s="28" t="s">
        <v>149</v>
      </c>
      <c r="CB144" s="28">
        <v>46980</v>
      </c>
      <c r="CC144" s="28">
        <v>3.6557298285856268</v>
      </c>
      <c r="CD144" s="28" t="s">
        <v>20</v>
      </c>
      <c r="CE144" s="28" t="s">
        <v>2515</v>
      </c>
      <c r="CF144" s="28" t="s">
        <v>22</v>
      </c>
      <c r="CG144" s="29">
        <v>0.375</v>
      </c>
      <c r="CH144" s="29">
        <v>0.58333333333333304</v>
      </c>
      <c r="CI144" s="28" t="s">
        <v>641</v>
      </c>
    </row>
    <row r="145" spans="1:88">
      <c r="A145" s="28">
        <v>3.6557298285856152</v>
      </c>
      <c r="B145" s="28">
        <f t="shared" si="2"/>
        <v>2.5590108800099385</v>
      </c>
      <c r="C145" s="28">
        <v>2794865</v>
      </c>
      <c r="D145" s="31">
        <v>40737.366782407407</v>
      </c>
      <c r="E145" s="31">
        <v>40737.366782407407</v>
      </c>
      <c r="F145" s="28" t="s">
        <v>1</v>
      </c>
      <c r="G145" s="28">
        <v>0.7</v>
      </c>
      <c r="H145" s="28" t="s">
        <v>25</v>
      </c>
      <c r="I145" s="28" t="s">
        <v>9</v>
      </c>
      <c r="J145" s="28" t="s">
        <v>10</v>
      </c>
      <c r="K145" s="28" t="s">
        <v>144</v>
      </c>
      <c r="M145" s="28" t="s">
        <v>55</v>
      </c>
      <c r="N145" s="28" t="s">
        <v>59</v>
      </c>
      <c r="O145" s="28" t="s">
        <v>60</v>
      </c>
      <c r="Q145" s="28" t="s">
        <v>15</v>
      </c>
      <c r="S145" s="28" t="s">
        <v>61</v>
      </c>
      <c r="T145" s="28">
        <v>1</v>
      </c>
      <c r="U145" s="28">
        <v>4</v>
      </c>
      <c r="V145" s="28">
        <v>2</v>
      </c>
      <c r="W145" s="28">
        <v>1</v>
      </c>
      <c r="X145" s="28">
        <v>1</v>
      </c>
      <c r="Y145" s="28">
        <v>1</v>
      </c>
      <c r="AX145" s="28" t="s">
        <v>7</v>
      </c>
      <c r="BX145" s="28">
        <v>1954</v>
      </c>
      <c r="BY145" s="28" t="s">
        <v>17</v>
      </c>
      <c r="CB145" s="28">
        <v>46980</v>
      </c>
      <c r="CC145" s="28">
        <v>3.6557298285856268</v>
      </c>
      <c r="CD145" s="28" t="s">
        <v>20</v>
      </c>
      <c r="CE145" s="28" t="s">
        <v>63</v>
      </c>
      <c r="CF145" s="28" t="s">
        <v>184</v>
      </c>
      <c r="CG145" s="30">
        <v>0.33333333333333331</v>
      </c>
      <c r="CH145" s="28">
        <v>15</v>
      </c>
      <c r="CJ145" s="28" t="s">
        <v>439</v>
      </c>
    </row>
    <row r="146" spans="1:88">
      <c r="A146" s="28">
        <v>3.6557298285856152</v>
      </c>
      <c r="B146" s="28">
        <f t="shared" si="2"/>
        <v>2.5590108800099385</v>
      </c>
      <c r="C146" s="28">
        <v>3071989</v>
      </c>
      <c r="D146" s="31">
        <v>40811.060300925928</v>
      </c>
      <c r="E146" s="31">
        <v>40811.060300925928</v>
      </c>
      <c r="F146" s="28" t="s">
        <v>1</v>
      </c>
      <c r="G146" s="28">
        <v>0.7</v>
      </c>
      <c r="H146" s="28" t="s">
        <v>25</v>
      </c>
      <c r="I146" s="28" t="s">
        <v>9</v>
      </c>
      <c r="J146" s="28" t="s">
        <v>10</v>
      </c>
      <c r="K146" s="28" t="s">
        <v>27</v>
      </c>
      <c r="M146" s="28" t="s">
        <v>55</v>
      </c>
      <c r="N146" s="28" t="s">
        <v>59</v>
      </c>
      <c r="O146" s="28" t="s">
        <v>60</v>
      </c>
      <c r="Q146" s="28" t="s">
        <v>15</v>
      </c>
      <c r="S146" s="28" t="s">
        <v>61</v>
      </c>
      <c r="T146" s="28">
        <v>5</v>
      </c>
      <c r="U146" s="28">
        <v>1</v>
      </c>
      <c r="V146" s="28">
        <v>4</v>
      </c>
      <c r="W146" s="28">
        <v>1</v>
      </c>
      <c r="X146" s="28">
        <v>1</v>
      </c>
      <c r="Y146" s="28">
        <v>1</v>
      </c>
      <c r="AX146" s="28" t="s">
        <v>5</v>
      </c>
      <c r="BQ146" s="28" t="s">
        <v>25</v>
      </c>
      <c r="BR146" s="28" t="s">
        <v>9</v>
      </c>
      <c r="BS146" s="28" t="s">
        <v>10</v>
      </c>
      <c r="BV146" s="28" t="s">
        <v>55</v>
      </c>
      <c r="BX146" s="28">
        <v>1.97</v>
      </c>
      <c r="BY146" s="28" t="s">
        <v>17</v>
      </c>
      <c r="BZ146" s="28" t="s">
        <v>2361</v>
      </c>
      <c r="CA146" s="28" t="s">
        <v>878</v>
      </c>
      <c r="CB146" s="28">
        <v>46980</v>
      </c>
      <c r="CC146" s="28">
        <v>3.6557298285856268</v>
      </c>
      <c r="CD146" s="28" t="s">
        <v>20</v>
      </c>
      <c r="CE146" s="28" t="s">
        <v>44</v>
      </c>
      <c r="CF146" s="28" t="s">
        <v>184</v>
      </c>
      <c r="CG146" s="30">
        <v>22</v>
      </c>
      <c r="CH146" s="28">
        <v>8</v>
      </c>
      <c r="CJ146" s="28" t="s">
        <v>2362</v>
      </c>
    </row>
    <row r="147" spans="1:88">
      <c r="A147" s="28">
        <v>0.93586683611791754</v>
      </c>
      <c r="B147" s="28">
        <f t="shared" si="2"/>
        <v>0.65510678528254429</v>
      </c>
      <c r="C147" s="28">
        <v>2108</v>
      </c>
      <c r="F147" s="28" t="s">
        <v>1</v>
      </c>
      <c r="G147" s="28">
        <v>0.7</v>
      </c>
      <c r="H147" s="28" t="s">
        <v>2542</v>
      </c>
      <c r="I147" s="28" t="s">
        <v>2501</v>
      </c>
      <c r="J147" s="28" t="s">
        <v>10</v>
      </c>
      <c r="K147" s="28" t="s">
        <v>2511</v>
      </c>
      <c r="M147" s="28" t="s">
        <v>2518</v>
      </c>
      <c r="N147" s="28" t="s">
        <v>13</v>
      </c>
      <c r="O147" s="28" t="s">
        <v>2592</v>
      </c>
      <c r="Q147" s="28" t="s">
        <v>2608</v>
      </c>
      <c r="S147" s="28" t="s">
        <v>61</v>
      </c>
      <c r="T147" s="28">
        <v>1</v>
      </c>
      <c r="U147" s="28">
        <v>1</v>
      </c>
      <c r="V147" s="28">
        <v>1</v>
      </c>
      <c r="W147" s="28">
        <v>1</v>
      </c>
      <c r="X147" s="28">
        <v>5</v>
      </c>
      <c r="Y147" s="28">
        <v>1</v>
      </c>
      <c r="AS147" s="28" t="s">
        <v>2506</v>
      </c>
      <c r="AU147" s="28">
        <v>0</v>
      </c>
      <c r="AX147" s="28" t="s">
        <v>2507</v>
      </c>
      <c r="BX147" s="28">
        <v>1962</v>
      </c>
      <c r="BY147" s="28" t="s">
        <v>65</v>
      </c>
      <c r="CA147" s="28" t="s">
        <v>1997</v>
      </c>
      <c r="CC147" s="28">
        <v>0.93586683611792043</v>
      </c>
      <c r="CD147" s="28" t="s">
        <v>20</v>
      </c>
      <c r="CE147" s="28" t="s">
        <v>2558</v>
      </c>
      <c r="CF147" s="28" t="s">
        <v>184</v>
      </c>
      <c r="CG147" s="29">
        <v>0.625</v>
      </c>
      <c r="CH147" s="29">
        <v>0.91666666666666696</v>
      </c>
      <c r="CI147" s="28" t="s">
        <v>641</v>
      </c>
    </row>
    <row r="148" spans="1:88">
      <c r="A148" s="28">
        <v>0.93586683611791754</v>
      </c>
      <c r="B148" s="28">
        <f t="shared" si="2"/>
        <v>0.65510678528254429</v>
      </c>
      <c r="C148" s="28">
        <v>2153</v>
      </c>
      <c r="F148" s="28" t="s">
        <v>1</v>
      </c>
      <c r="G148" s="28">
        <v>0.7</v>
      </c>
      <c r="H148" s="28" t="s">
        <v>2510</v>
      </c>
      <c r="I148" s="28" t="s">
        <v>2501</v>
      </c>
      <c r="J148" s="28" t="s">
        <v>10</v>
      </c>
      <c r="K148" s="28" t="s">
        <v>144</v>
      </c>
      <c r="M148" s="28" t="s">
        <v>2503</v>
      </c>
      <c r="N148" s="28" t="s">
        <v>13</v>
      </c>
      <c r="O148" s="28" t="s">
        <v>2506</v>
      </c>
      <c r="Q148" s="28" t="s">
        <v>2512</v>
      </c>
      <c r="S148" s="28" t="s">
        <v>61</v>
      </c>
      <c r="T148" s="28">
        <v>5</v>
      </c>
      <c r="U148" s="28">
        <v>5</v>
      </c>
      <c r="V148" s="28">
        <v>5</v>
      </c>
      <c r="W148" s="28">
        <v>1</v>
      </c>
      <c r="X148" s="28">
        <v>1</v>
      </c>
      <c r="Y148" s="28">
        <v>1</v>
      </c>
      <c r="AS148" s="28" t="s">
        <v>2531</v>
      </c>
      <c r="AU148" s="28">
        <v>0</v>
      </c>
      <c r="AX148" s="28" t="s">
        <v>2507</v>
      </c>
      <c r="BX148" s="28">
        <v>1974</v>
      </c>
      <c r="BY148" s="28" t="s">
        <v>17</v>
      </c>
      <c r="CA148" s="28" t="s">
        <v>812</v>
      </c>
      <c r="CC148" s="28">
        <v>0.93586683611792043</v>
      </c>
      <c r="CD148" s="28" t="s">
        <v>20</v>
      </c>
      <c r="CE148" s="28" t="s">
        <v>2558</v>
      </c>
      <c r="CF148" s="28" t="s">
        <v>184</v>
      </c>
      <c r="CG148" s="29">
        <v>0.625</v>
      </c>
      <c r="CH148" s="29">
        <v>0.91666666666666696</v>
      </c>
      <c r="CI148" s="28" t="s">
        <v>641</v>
      </c>
      <c r="CJ148" s="28" t="s">
        <v>3845</v>
      </c>
    </row>
    <row r="149" spans="1:88">
      <c r="A149" s="28">
        <v>0.93586683611791754</v>
      </c>
      <c r="B149" s="28">
        <f t="shared" si="2"/>
        <v>0.65510678528254429</v>
      </c>
      <c r="C149" s="28">
        <v>2205</v>
      </c>
      <c r="F149" s="28" t="s">
        <v>1</v>
      </c>
      <c r="G149" s="28">
        <v>0.7</v>
      </c>
      <c r="H149" s="28" t="s">
        <v>2500</v>
      </c>
      <c r="I149" s="28" t="s">
        <v>2501</v>
      </c>
      <c r="J149" s="28" t="s">
        <v>26</v>
      </c>
      <c r="L149" s="28" t="s">
        <v>3849</v>
      </c>
      <c r="M149" s="28" t="s">
        <v>2503</v>
      </c>
      <c r="N149" s="28" t="s">
        <v>13</v>
      </c>
      <c r="O149" s="28" t="s">
        <v>2525</v>
      </c>
      <c r="Q149" s="28" t="s">
        <v>2506</v>
      </c>
      <c r="S149" s="28" t="s">
        <v>61</v>
      </c>
      <c r="AS149" s="28" t="s">
        <v>2645</v>
      </c>
      <c r="AU149" s="28">
        <v>0</v>
      </c>
      <c r="AX149" s="28" t="s">
        <v>641</v>
      </c>
      <c r="AY149" s="28" t="s">
        <v>2510</v>
      </c>
      <c r="AZ149" s="28" t="s">
        <v>2501</v>
      </c>
      <c r="BA149" s="28" t="s">
        <v>34</v>
      </c>
      <c r="BE149" s="28" t="s">
        <v>2507</v>
      </c>
      <c r="BF149" s="28" t="s">
        <v>133</v>
      </c>
      <c r="BJ149" s="28" t="s">
        <v>641</v>
      </c>
      <c r="BO149" s="28" t="s">
        <v>2518</v>
      </c>
      <c r="CC149" s="28">
        <v>0.93586683611792043</v>
      </c>
      <c r="CF149" s="28" t="s">
        <v>2506</v>
      </c>
      <c r="CG149" s="30"/>
      <c r="CH149" s="30"/>
      <c r="CJ149" s="28" t="s">
        <v>3850</v>
      </c>
    </row>
    <row r="150" spans="1:88">
      <c r="A150" s="28">
        <v>0.93586683611791754</v>
      </c>
      <c r="B150" s="28">
        <f t="shared" si="2"/>
        <v>0.65510678528254429</v>
      </c>
      <c r="C150" s="28">
        <v>3018</v>
      </c>
      <c r="F150" s="28" t="s">
        <v>1</v>
      </c>
      <c r="G150" s="28">
        <v>0.7</v>
      </c>
      <c r="H150" s="28" t="s">
        <v>2500</v>
      </c>
      <c r="I150" s="28" t="s">
        <v>2535</v>
      </c>
      <c r="J150" s="28" t="s">
        <v>2726</v>
      </c>
      <c r="K150" s="28" t="s">
        <v>11</v>
      </c>
      <c r="L150" s="28" t="s">
        <v>3834</v>
      </c>
      <c r="M150" s="28" t="s">
        <v>2503</v>
      </c>
      <c r="N150" s="28" t="s">
        <v>59</v>
      </c>
      <c r="O150" s="28" t="s">
        <v>83</v>
      </c>
      <c r="Q150" s="28" t="s">
        <v>2608</v>
      </c>
      <c r="R150" s="28" t="s">
        <v>3835</v>
      </c>
      <c r="S150" s="28" t="s">
        <v>61</v>
      </c>
      <c r="T150" s="28">
        <v>5</v>
      </c>
      <c r="U150" s="28">
        <v>5</v>
      </c>
      <c r="V150" s="28">
        <v>1</v>
      </c>
      <c r="W150" s="28">
        <v>1</v>
      </c>
      <c r="X150" s="28">
        <v>1</v>
      </c>
      <c r="Y150" s="28">
        <v>3</v>
      </c>
      <c r="AS150" s="28" t="s">
        <v>83</v>
      </c>
      <c r="AU150" s="28">
        <v>0</v>
      </c>
      <c r="AX150" s="28" t="s">
        <v>2507</v>
      </c>
      <c r="CC150" s="28">
        <v>0.93586683611792043</v>
      </c>
      <c r="CF150" s="28" t="s">
        <v>2506</v>
      </c>
      <c r="CG150" s="30"/>
      <c r="CH150" s="30"/>
    </row>
    <row r="151" spans="1:88">
      <c r="A151" s="28">
        <v>0.93586683611791754</v>
      </c>
      <c r="B151" s="28">
        <f t="shared" si="2"/>
        <v>0.65510678528254429</v>
      </c>
      <c r="C151" s="28">
        <v>3077</v>
      </c>
      <c r="F151" s="28" t="s">
        <v>1</v>
      </c>
      <c r="G151" s="28">
        <v>0.7</v>
      </c>
      <c r="H151" s="28" t="s">
        <v>2542</v>
      </c>
      <c r="I151" s="28" t="s">
        <v>2501</v>
      </c>
      <c r="J151" s="28" t="s">
        <v>10</v>
      </c>
      <c r="K151" s="28" t="s">
        <v>2511</v>
      </c>
      <c r="M151" s="28" t="s">
        <v>2524</v>
      </c>
      <c r="N151" s="28" t="s">
        <v>59</v>
      </c>
      <c r="O151" s="28" t="s">
        <v>2506</v>
      </c>
      <c r="Q151" s="28" t="s">
        <v>2608</v>
      </c>
      <c r="S151" s="28" t="s">
        <v>61</v>
      </c>
      <c r="V151" s="28">
        <v>5</v>
      </c>
      <c r="AS151" s="28" t="s">
        <v>2506</v>
      </c>
      <c r="AU151" s="28">
        <v>0</v>
      </c>
      <c r="AX151" s="28" t="s">
        <v>2507</v>
      </c>
      <c r="BX151" s="28">
        <v>1981</v>
      </c>
      <c r="BY151" s="28" t="s">
        <v>17</v>
      </c>
      <c r="BZ151" s="28" t="s">
        <v>3836</v>
      </c>
      <c r="CA151" s="28" t="s">
        <v>57</v>
      </c>
      <c r="CC151" s="28">
        <v>0.93586683611792043</v>
      </c>
      <c r="CD151" s="28" t="s">
        <v>171</v>
      </c>
      <c r="CE151" s="28" t="s">
        <v>2515</v>
      </c>
      <c r="CF151" s="28" t="s">
        <v>184</v>
      </c>
      <c r="CG151" s="29">
        <v>0.33333333333333298</v>
      </c>
      <c r="CH151" s="29">
        <v>0.625</v>
      </c>
      <c r="CI151" s="28" t="s">
        <v>641</v>
      </c>
      <c r="CJ151" s="28" t="s">
        <v>3837</v>
      </c>
    </row>
    <row r="152" spans="1:88">
      <c r="A152" s="28">
        <v>0.93586683611791754</v>
      </c>
      <c r="B152" s="28">
        <f t="shared" si="2"/>
        <v>0.65510678528254429</v>
      </c>
      <c r="C152" s="28">
        <v>3159</v>
      </c>
      <c r="F152" s="28" t="s">
        <v>1</v>
      </c>
      <c r="G152" s="28">
        <v>0.7</v>
      </c>
      <c r="H152" s="28" t="s">
        <v>2523</v>
      </c>
      <c r="I152" s="28" t="s">
        <v>2524</v>
      </c>
      <c r="J152" s="28" t="s">
        <v>26</v>
      </c>
      <c r="K152" s="28" t="s">
        <v>81</v>
      </c>
      <c r="M152" s="28" t="s">
        <v>2548</v>
      </c>
      <c r="N152" s="28" t="s">
        <v>13</v>
      </c>
      <c r="O152" s="28" t="s">
        <v>2525</v>
      </c>
      <c r="Q152" s="28" t="s">
        <v>2512</v>
      </c>
      <c r="R152" s="28" t="s">
        <v>1208</v>
      </c>
      <c r="S152" s="28" t="s">
        <v>61</v>
      </c>
      <c r="U152" s="28">
        <v>5</v>
      </c>
      <c r="AS152" s="28" t="s">
        <v>83</v>
      </c>
      <c r="AU152" s="28">
        <v>0</v>
      </c>
      <c r="AX152" s="28" t="s">
        <v>2507</v>
      </c>
      <c r="BY152" s="28" t="s">
        <v>17</v>
      </c>
      <c r="CC152" s="28">
        <v>0.93586683611792043</v>
      </c>
      <c r="CD152" s="28" t="s">
        <v>20</v>
      </c>
      <c r="CE152" s="28" t="s">
        <v>2515</v>
      </c>
      <c r="CF152" s="28" t="s">
        <v>184</v>
      </c>
      <c r="CG152" s="29">
        <v>0.33333333333333298</v>
      </c>
      <c r="CH152" s="29">
        <v>0.83333333333333304</v>
      </c>
      <c r="CI152" s="28" t="s">
        <v>641</v>
      </c>
      <c r="CJ152" s="28" t="s">
        <v>3838</v>
      </c>
    </row>
    <row r="153" spans="1:88">
      <c r="A153" s="28">
        <v>0.93586683611791754</v>
      </c>
      <c r="B153" s="28">
        <f t="shared" si="2"/>
        <v>0.65510678528254429</v>
      </c>
      <c r="C153" s="28">
        <v>3302</v>
      </c>
      <c r="F153" s="28" t="s">
        <v>1</v>
      </c>
      <c r="G153" s="28">
        <v>0.7</v>
      </c>
      <c r="H153" s="28" t="s">
        <v>2500</v>
      </c>
      <c r="I153" s="28" t="s">
        <v>2501</v>
      </c>
      <c r="J153" s="28" t="s">
        <v>2726</v>
      </c>
      <c r="K153" s="28" t="s">
        <v>2511</v>
      </c>
      <c r="M153" s="28" t="s">
        <v>2503</v>
      </c>
      <c r="N153" s="28" t="s">
        <v>59</v>
      </c>
      <c r="O153" s="28" t="s">
        <v>2504</v>
      </c>
      <c r="Q153" s="28" t="s">
        <v>2608</v>
      </c>
      <c r="S153" s="28" t="s">
        <v>61</v>
      </c>
      <c r="T153" s="28">
        <v>2</v>
      </c>
      <c r="U153" s="28">
        <v>5</v>
      </c>
      <c r="V153" s="28">
        <v>3</v>
      </c>
      <c r="W153" s="28">
        <v>0</v>
      </c>
      <c r="X153" s="28">
        <v>2</v>
      </c>
      <c r="Y153" s="28">
        <v>0</v>
      </c>
      <c r="AS153" s="28" t="s">
        <v>2506</v>
      </c>
      <c r="AU153" s="28">
        <v>0</v>
      </c>
      <c r="AX153" s="28" t="s">
        <v>2507</v>
      </c>
      <c r="CC153" s="28">
        <v>0.93586683611792043</v>
      </c>
      <c r="CF153" s="28" t="s">
        <v>2506</v>
      </c>
      <c r="CG153" s="30"/>
      <c r="CH153" s="30"/>
    </row>
    <row r="154" spans="1:88">
      <c r="A154" s="28">
        <v>0.93586683611791754</v>
      </c>
      <c r="B154" s="28">
        <f t="shared" si="2"/>
        <v>0.65510678528254429</v>
      </c>
      <c r="C154" s="28">
        <v>3378</v>
      </c>
      <c r="F154" s="28" t="s">
        <v>1</v>
      </c>
      <c r="G154" s="28">
        <v>0.7</v>
      </c>
      <c r="H154" s="28" t="s">
        <v>2510</v>
      </c>
      <c r="I154" s="28" t="s">
        <v>2501</v>
      </c>
      <c r="J154" s="28" t="s">
        <v>10</v>
      </c>
      <c r="K154" s="28" t="s">
        <v>11</v>
      </c>
      <c r="M154" s="28" t="s">
        <v>2518</v>
      </c>
      <c r="N154" s="28" t="s">
        <v>13</v>
      </c>
      <c r="O154" s="28" t="s">
        <v>2506</v>
      </c>
      <c r="Q154" s="28" t="s">
        <v>2512</v>
      </c>
      <c r="S154" s="28" t="s">
        <v>61</v>
      </c>
      <c r="T154" s="28">
        <v>5</v>
      </c>
      <c r="U154" s="28">
        <v>1</v>
      </c>
      <c r="V154" s="28">
        <v>3</v>
      </c>
      <c r="W154" s="28">
        <v>1</v>
      </c>
      <c r="X154" s="28">
        <v>1</v>
      </c>
      <c r="Y154" s="28">
        <v>1</v>
      </c>
      <c r="AS154" s="28" t="s">
        <v>2506</v>
      </c>
      <c r="AU154" s="28">
        <v>0</v>
      </c>
      <c r="AX154" s="28" t="s">
        <v>2507</v>
      </c>
      <c r="BX154" s="28">
        <v>1972</v>
      </c>
      <c r="BY154" s="28" t="s">
        <v>65</v>
      </c>
      <c r="CC154" s="28">
        <v>0.93586683611792043</v>
      </c>
      <c r="CD154" s="28" t="s">
        <v>20</v>
      </c>
      <c r="CF154" s="28" t="s">
        <v>184</v>
      </c>
      <c r="CG154" s="29">
        <v>0.625</v>
      </c>
      <c r="CH154" s="29">
        <v>0.91666666666666696</v>
      </c>
      <c r="CI154" s="28" t="s">
        <v>23</v>
      </c>
      <c r="CJ154" s="28" t="s">
        <v>3840</v>
      </c>
    </row>
    <row r="155" spans="1:88">
      <c r="A155" s="28">
        <v>0.93586683611791754</v>
      </c>
      <c r="B155" s="28">
        <f t="shared" si="2"/>
        <v>0.65510678528254429</v>
      </c>
      <c r="C155" s="28">
        <v>4079</v>
      </c>
      <c r="F155" s="28" t="s">
        <v>1</v>
      </c>
      <c r="G155" s="28">
        <v>0.7</v>
      </c>
      <c r="H155" s="28" t="s">
        <v>2542</v>
      </c>
      <c r="J155" s="28" t="s">
        <v>10</v>
      </c>
      <c r="K155" s="28" t="s">
        <v>2511</v>
      </c>
      <c r="M155" s="28" t="s">
        <v>2518</v>
      </c>
      <c r="N155" s="28" t="s">
        <v>3854</v>
      </c>
      <c r="O155" s="28" t="s">
        <v>2504</v>
      </c>
      <c r="Q155" s="28" t="s">
        <v>37</v>
      </c>
      <c r="S155" s="28" t="s">
        <v>61</v>
      </c>
      <c r="T155" s="28">
        <v>1</v>
      </c>
      <c r="U155" s="28">
        <v>5</v>
      </c>
      <c r="V155" s="28">
        <v>1</v>
      </c>
      <c r="W155" s="28">
        <v>1</v>
      </c>
      <c r="X155" s="28">
        <v>1</v>
      </c>
      <c r="Y155" s="28">
        <v>1</v>
      </c>
      <c r="AS155" s="28" t="s">
        <v>2506</v>
      </c>
      <c r="AU155" s="28">
        <v>0</v>
      </c>
      <c r="CC155" s="28">
        <v>0.93586683611792043</v>
      </c>
      <c r="CF155" s="28" t="s">
        <v>2506</v>
      </c>
      <c r="CG155" s="30"/>
      <c r="CH155" s="30"/>
    </row>
    <row r="156" spans="1:88">
      <c r="A156" s="28">
        <v>0.93586683611791754</v>
      </c>
      <c r="B156" s="28">
        <f t="shared" si="2"/>
        <v>0.65510678528254429</v>
      </c>
      <c r="C156" s="28">
        <v>4165</v>
      </c>
      <c r="F156" s="28" t="s">
        <v>1</v>
      </c>
      <c r="G156" s="28">
        <v>0.7</v>
      </c>
      <c r="H156" s="28" t="s">
        <v>2542</v>
      </c>
      <c r="I156" s="28" t="s">
        <v>2501</v>
      </c>
      <c r="J156" s="28" t="s">
        <v>10</v>
      </c>
      <c r="K156" s="28" t="s">
        <v>2511</v>
      </c>
      <c r="M156" s="28" t="s">
        <v>2503</v>
      </c>
      <c r="N156" s="28" t="s">
        <v>82</v>
      </c>
      <c r="O156" s="28" t="s">
        <v>301</v>
      </c>
      <c r="Q156" s="28" t="s">
        <v>259</v>
      </c>
      <c r="R156" s="28" t="s">
        <v>3861</v>
      </c>
      <c r="S156" s="28" t="s">
        <v>61</v>
      </c>
      <c r="T156" s="28">
        <v>5</v>
      </c>
      <c r="U156" s="28">
        <v>4</v>
      </c>
      <c r="V156" s="28">
        <v>3</v>
      </c>
      <c r="W156" s="28">
        <v>1</v>
      </c>
      <c r="X156" s="28">
        <v>1</v>
      </c>
      <c r="Y156" s="28">
        <v>1</v>
      </c>
      <c r="AS156" s="28" t="s">
        <v>2645</v>
      </c>
      <c r="AU156" s="28">
        <v>0</v>
      </c>
      <c r="AX156" s="28" t="s">
        <v>2507</v>
      </c>
      <c r="BX156" s="28">
        <v>1962</v>
      </c>
      <c r="BY156" s="28" t="s">
        <v>17</v>
      </c>
      <c r="CC156" s="28">
        <v>0.93586683611792043</v>
      </c>
      <c r="CD156" s="28" t="s">
        <v>20</v>
      </c>
      <c r="CE156" s="28" t="s">
        <v>2555</v>
      </c>
      <c r="CF156" s="28" t="s">
        <v>22</v>
      </c>
      <c r="CG156" s="29">
        <v>0.33333333333333298</v>
      </c>
      <c r="CH156" s="29">
        <v>0.625</v>
      </c>
      <c r="CI156" s="28" t="s">
        <v>47</v>
      </c>
    </row>
    <row r="157" spans="1:88">
      <c r="A157" s="28">
        <v>0.93586683611791754</v>
      </c>
      <c r="B157" s="28">
        <f t="shared" si="2"/>
        <v>0.65510678528254429</v>
      </c>
      <c r="C157" s="28">
        <v>4218</v>
      </c>
      <c r="F157" s="28" t="s">
        <v>1</v>
      </c>
      <c r="G157" s="28">
        <v>0.7</v>
      </c>
      <c r="H157" s="28" t="s">
        <v>2500</v>
      </c>
      <c r="K157" s="28" t="s">
        <v>11</v>
      </c>
      <c r="M157" s="28" t="s">
        <v>2503</v>
      </c>
      <c r="N157" s="28" t="s">
        <v>82</v>
      </c>
      <c r="O157" s="28" t="s">
        <v>3862</v>
      </c>
      <c r="P157" s="28" t="s">
        <v>3862</v>
      </c>
      <c r="Q157" s="28" t="s">
        <v>2512</v>
      </c>
      <c r="S157" s="28" t="s">
        <v>61</v>
      </c>
      <c r="T157" s="28">
        <v>1</v>
      </c>
      <c r="U157" s="28">
        <v>5</v>
      </c>
      <c r="V157" s="28">
        <v>1</v>
      </c>
      <c r="W157" s="28">
        <v>1</v>
      </c>
      <c r="X157" s="28">
        <v>1</v>
      </c>
      <c r="Y157" s="28">
        <v>1</v>
      </c>
      <c r="AS157" s="28" t="s">
        <v>2506</v>
      </c>
      <c r="AU157" s="28">
        <v>0</v>
      </c>
      <c r="AX157" s="28" t="s">
        <v>2507</v>
      </c>
      <c r="BX157" s="28">
        <v>1948</v>
      </c>
      <c r="BY157" s="28" t="s">
        <v>65</v>
      </c>
      <c r="CC157" s="28">
        <v>0.93586683611792043</v>
      </c>
      <c r="CD157" s="28" t="s">
        <v>20</v>
      </c>
      <c r="CF157" s="28" t="s">
        <v>2506</v>
      </c>
      <c r="CG157" s="30"/>
      <c r="CH157" s="30"/>
      <c r="CJ157" s="28" t="s">
        <v>2883</v>
      </c>
    </row>
    <row r="158" spans="1:88">
      <c r="A158" s="28">
        <v>0.93586683611791754</v>
      </c>
      <c r="B158" s="28">
        <f t="shared" si="2"/>
        <v>0.65510678528254429</v>
      </c>
      <c r="C158" s="28">
        <v>4264</v>
      </c>
      <c r="F158" s="28" t="s">
        <v>1</v>
      </c>
      <c r="G158" s="28">
        <v>0.7</v>
      </c>
      <c r="H158" s="28" t="s">
        <v>2510</v>
      </c>
      <c r="I158" s="28" t="s">
        <v>2535</v>
      </c>
      <c r="J158" s="28" t="s">
        <v>26</v>
      </c>
      <c r="K158" s="28" t="s">
        <v>2511</v>
      </c>
      <c r="M158" s="28" t="s">
        <v>2518</v>
      </c>
      <c r="N158" s="28" t="s">
        <v>59</v>
      </c>
      <c r="O158" s="28" t="s">
        <v>2504</v>
      </c>
      <c r="Q158" s="28" t="s">
        <v>2505</v>
      </c>
      <c r="S158" s="28" t="s">
        <v>61</v>
      </c>
      <c r="T158" s="28">
        <v>5</v>
      </c>
      <c r="U158" s="28">
        <v>5</v>
      </c>
      <c r="V158" s="28">
        <v>5</v>
      </c>
      <c r="W158" s="28">
        <v>5</v>
      </c>
      <c r="X158" s="28">
        <v>1</v>
      </c>
      <c r="Y158" s="28">
        <v>1</v>
      </c>
      <c r="AS158" s="28" t="s">
        <v>2547</v>
      </c>
      <c r="AU158" s="28">
        <v>0</v>
      </c>
      <c r="AX158" s="28" t="s">
        <v>2507</v>
      </c>
      <c r="CC158" s="28">
        <v>0.93586683611792043</v>
      </c>
      <c r="CF158" s="28" t="s">
        <v>2506</v>
      </c>
      <c r="CG158" s="30"/>
      <c r="CH158" s="30"/>
    </row>
    <row r="159" spans="1:88">
      <c r="A159" s="28">
        <v>0.93586683611791754</v>
      </c>
      <c r="B159" s="28">
        <f t="shared" si="2"/>
        <v>0.65510678528254429</v>
      </c>
      <c r="C159" s="28">
        <v>4269</v>
      </c>
      <c r="F159" s="28" t="s">
        <v>1</v>
      </c>
      <c r="G159" s="28">
        <v>0.7</v>
      </c>
      <c r="H159" s="28" t="s">
        <v>2542</v>
      </c>
      <c r="I159" s="28" t="s">
        <v>2535</v>
      </c>
      <c r="J159" s="28" t="s">
        <v>10</v>
      </c>
      <c r="K159" s="28" t="s">
        <v>2511</v>
      </c>
      <c r="M159" s="28" t="s">
        <v>2518</v>
      </c>
      <c r="N159" s="28" t="s">
        <v>82</v>
      </c>
      <c r="O159" s="28" t="s">
        <v>2525</v>
      </c>
      <c r="Q159" s="28" t="s">
        <v>2512</v>
      </c>
      <c r="S159" s="28" t="s">
        <v>61</v>
      </c>
      <c r="T159" s="28">
        <v>4</v>
      </c>
      <c r="U159" s="28">
        <v>5</v>
      </c>
      <c r="V159" s="28">
        <v>5</v>
      </c>
      <c r="W159" s="28">
        <v>1</v>
      </c>
      <c r="X159" s="28">
        <v>1</v>
      </c>
      <c r="Y159" s="28">
        <v>1</v>
      </c>
      <c r="AS159" s="28" t="s">
        <v>2506</v>
      </c>
      <c r="AU159" s="28">
        <v>0</v>
      </c>
      <c r="AX159" s="28" t="s">
        <v>2507</v>
      </c>
      <c r="BX159" s="28">
        <v>1986</v>
      </c>
      <c r="BY159" s="28" t="s">
        <v>17</v>
      </c>
      <c r="CC159" s="28">
        <v>0.93586683611792043</v>
      </c>
      <c r="CF159" s="28" t="s">
        <v>2506</v>
      </c>
      <c r="CG159" s="30"/>
      <c r="CH159" s="30"/>
    </row>
    <row r="160" spans="1:88">
      <c r="A160" s="28">
        <v>0.93586683611791754</v>
      </c>
      <c r="B160" s="28">
        <f t="shared" si="2"/>
        <v>0.65510678528254429</v>
      </c>
      <c r="C160" s="28">
        <v>2787160</v>
      </c>
      <c r="D160" s="31">
        <v>40735.512708333335</v>
      </c>
      <c r="E160" s="31">
        <v>40735.512708333335</v>
      </c>
      <c r="F160" s="28" t="s">
        <v>1</v>
      </c>
      <c r="G160" s="28">
        <v>0.7</v>
      </c>
      <c r="H160" s="28" t="s">
        <v>25</v>
      </c>
      <c r="I160" s="28" t="s">
        <v>9</v>
      </c>
      <c r="J160" s="28" t="s">
        <v>10</v>
      </c>
      <c r="K160" s="28" t="s">
        <v>27</v>
      </c>
      <c r="M160" s="28" t="s">
        <v>12</v>
      </c>
      <c r="N160" s="28" t="s">
        <v>59</v>
      </c>
      <c r="O160" s="28" t="s">
        <v>60</v>
      </c>
      <c r="Q160" s="28" t="s">
        <v>15</v>
      </c>
      <c r="S160" s="28" t="s">
        <v>61</v>
      </c>
      <c r="T160" s="28">
        <v>5</v>
      </c>
      <c r="U160" s="28">
        <v>1</v>
      </c>
      <c r="V160" s="28">
        <v>5</v>
      </c>
      <c r="W160" s="28">
        <v>1</v>
      </c>
      <c r="X160" s="28">
        <v>5</v>
      </c>
      <c r="Y160" s="28">
        <v>1</v>
      </c>
      <c r="AX160" s="28" t="s">
        <v>5</v>
      </c>
      <c r="BQ160" s="28" t="s">
        <v>25</v>
      </c>
      <c r="BR160" s="28" t="s">
        <v>33</v>
      </c>
      <c r="BS160" s="28" t="s">
        <v>10</v>
      </c>
      <c r="BT160" s="28" t="s">
        <v>27</v>
      </c>
      <c r="BV160" s="28" t="s">
        <v>55</v>
      </c>
      <c r="CC160" s="28">
        <v>0.93586683611792043</v>
      </c>
      <c r="CG160" s="30"/>
    </row>
    <row r="161" spans="1:85">
      <c r="A161" s="28">
        <v>0.93586683611791754</v>
      </c>
      <c r="B161" s="28">
        <f t="shared" si="2"/>
        <v>0.65510678528254429</v>
      </c>
      <c r="C161" s="28">
        <v>2791418</v>
      </c>
      <c r="D161" s="31">
        <v>40736.450925925928</v>
      </c>
      <c r="E161" s="31">
        <v>40736.450925925928</v>
      </c>
      <c r="F161" s="28" t="s">
        <v>1</v>
      </c>
      <c r="G161" s="28">
        <v>0.7</v>
      </c>
      <c r="H161" s="28" t="s">
        <v>25</v>
      </c>
      <c r="I161" s="28" t="s">
        <v>33</v>
      </c>
      <c r="J161" s="28" t="s">
        <v>10</v>
      </c>
      <c r="K161" s="28" t="s">
        <v>27</v>
      </c>
      <c r="M161" s="28" t="s">
        <v>88</v>
      </c>
      <c r="N161" s="28" t="s">
        <v>82</v>
      </c>
      <c r="O161" s="28" t="s">
        <v>301</v>
      </c>
      <c r="Q161" s="28" t="s">
        <v>173</v>
      </c>
      <c r="S161" s="28" t="s">
        <v>61</v>
      </c>
      <c r="T161" s="28">
        <v>1</v>
      </c>
      <c r="U161" s="28">
        <v>5</v>
      </c>
      <c r="V161" s="28">
        <v>5</v>
      </c>
      <c r="W161" s="28">
        <v>1</v>
      </c>
      <c r="X161" s="28">
        <v>1</v>
      </c>
      <c r="Y161" s="28">
        <v>1</v>
      </c>
      <c r="AX161" s="28" t="s">
        <v>5</v>
      </c>
      <c r="BQ161" s="28" t="s">
        <v>25</v>
      </c>
      <c r="BR161" s="28" t="s">
        <v>88</v>
      </c>
      <c r="BS161" s="28" t="s">
        <v>10</v>
      </c>
      <c r="BT161" s="28" t="s">
        <v>27</v>
      </c>
      <c r="BV161" s="28" t="s">
        <v>55</v>
      </c>
      <c r="CC161" s="28">
        <v>0.93586683611792043</v>
      </c>
      <c r="CG161" s="30"/>
    </row>
    <row r="162" spans="1:85">
      <c r="A162" s="28">
        <v>0.93586683611791754</v>
      </c>
      <c r="B162" s="28">
        <f t="shared" si="2"/>
        <v>0.65510678528254429</v>
      </c>
      <c r="C162" s="28">
        <v>2794478</v>
      </c>
      <c r="D162" s="31">
        <v>40737.147858796299</v>
      </c>
      <c r="E162" s="31">
        <v>40737.147858796299</v>
      </c>
      <c r="F162" s="28" t="s">
        <v>1</v>
      </c>
      <c r="G162" s="28">
        <v>0.7</v>
      </c>
      <c r="H162" s="28" t="s">
        <v>8</v>
      </c>
      <c r="I162" s="28" t="s">
        <v>33</v>
      </c>
      <c r="J162" s="28" t="s">
        <v>10</v>
      </c>
      <c r="K162" s="28" t="s">
        <v>11</v>
      </c>
      <c r="M162" s="28" t="s">
        <v>12</v>
      </c>
      <c r="N162" s="28" t="s">
        <v>13</v>
      </c>
      <c r="O162" s="28" t="s">
        <v>60</v>
      </c>
      <c r="Q162" s="28" t="s">
        <v>29</v>
      </c>
      <c r="R162" s="28" t="s">
        <v>422</v>
      </c>
      <c r="S162" s="28" t="s">
        <v>61</v>
      </c>
      <c r="T162" s="28">
        <v>5</v>
      </c>
      <c r="U162" s="28">
        <v>5</v>
      </c>
      <c r="V162" s="28">
        <v>1</v>
      </c>
      <c r="W162" s="28">
        <v>1</v>
      </c>
      <c r="X162" s="28">
        <v>1</v>
      </c>
      <c r="Y162" s="28">
        <v>1</v>
      </c>
      <c r="AX162" s="28" t="s">
        <v>5</v>
      </c>
      <c r="BQ162" s="28" t="s">
        <v>8</v>
      </c>
      <c r="BR162" s="28" t="s">
        <v>33</v>
      </c>
      <c r="BS162" s="28" t="s">
        <v>10</v>
      </c>
      <c r="BT162" s="28" t="s">
        <v>11</v>
      </c>
      <c r="BV162" s="28" t="s">
        <v>12</v>
      </c>
      <c r="CC162" s="28">
        <v>0.93586683611792043</v>
      </c>
      <c r="CG162" s="30"/>
    </row>
    <row r="163" spans="1:85">
      <c r="A163" s="28">
        <v>0.93586683611791754</v>
      </c>
      <c r="B163" s="28">
        <f t="shared" si="2"/>
        <v>0.65510678528254429</v>
      </c>
      <c r="C163" s="28">
        <v>2823134</v>
      </c>
      <c r="D163" s="31">
        <v>40745.794166666667</v>
      </c>
      <c r="E163" s="31">
        <v>40745.794166666667</v>
      </c>
      <c r="F163" s="28" t="s">
        <v>1</v>
      </c>
      <c r="G163" s="28">
        <v>0.7</v>
      </c>
      <c r="H163" s="28" t="s">
        <v>25</v>
      </c>
      <c r="I163" s="28" t="s">
        <v>9</v>
      </c>
      <c r="J163" s="28" t="s">
        <v>10</v>
      </c>
      <c r="K163" s="28" t="s">
        <v>27</v>
      </c>
      <c r="M163" s="28" t="s">
        <v>12</v>
      </c>
      <c r="N163" s="28" t="s">
        <v>59</v>
      </c>
      <c r="O163" s="28" t="s">
        <v>60</v>
      </c>
      <c r="Q163" s="28" t="s">
        <v>37</v>
      </c>
      <c r="S163" s="28" t="s">
        <v>61</v>
      </c>
      <c r="T163" s="28">
        <v>2</v>
      </c>
      <c r="U163" s="28">
        <v>4</v>
      </c>
      <c r="V163" s="28">
        <v>4</v>
      </c>
      <c r="W163" s="28">
        <v>1</v>
      </c>
      <c r="X163" s="28">
        <v>1</v>
      </c>
      <c r="Y163" s="28">
        <v>1</v>
      </c>
      <c r="AX163" s="28" t="s">
        <v>7</v>
      </c>
      <c r="CC163" s="28">
        <v>0.93586683611792043</v>
      </c>
      <c r="CG163" s="30"/>
    </row>
    <row r="164" spans="1:85">
      <c r="A164" s="28">
        <v>0.93586683611791754</v>
      </c>
      <c r="B164" s="28">
        <f t="shared" si="2"/>
        <v>0.65510678528254429</v>
      </c>
      <c r="C164" s="28">
        <v>2824734</v>
      </c>
      <c r="D164" s="31">
        <v>40746.193645833337</v>
      </c>
      <c r="E164" s="31">
        <v>40746.193645833337</v>
      </c>
      <c r="F164" s="28" t="s">
        <v>1</v>
      </c>
      <c r="G164" s="28">
        <v>0.7</v>
      </c>
      <c r="H164" s="28" t="s">
        <v>8</v>
      </c>
      <c r="I164" s="28" t="s">
        <v>49</v>
      </c>
      <c r="J164" s="28" t="s">
        <v>10</v>
      </c>
      <c r="K164" s="28" t="s">
        <v>144</v>
      </c>
      <c r="M164" s="28" t="s">
        <v>49</v>
      </c>
      <c r="N164" s="28" t="s">
        <v>13</v>
      </c>
      <c r="O164" s="28" t="s">
        <v>14</v>
      </c>
      <c r="Q164" s="28" t="s">
        <v>173</v>
      </c>
      <c r="S164" s="28" t="s">
        <v>61</v>
      </c>
      <c r="T164" s="28">
        <v>1</v>
      </c>
      <c r="U164" s="28">
        <v>1</v>
      </c>
      <c r="V164" s="28">
        <v>1</v>
      </c>
      <c r="W164" s="28">
        <v>1</v>
      </c>
      <c r="X164" s="28">
        <v>1</v>
      </c>
      <c r="Y164" s="28">
        <v>1</v>
      </c>
      <c r="AX164" s="28" t="s">
        <v>5</v>
      </c>
      <c r="BQ164" s="28" t="s">
        <v>8</v>
      </c>
      <c r="BR164" s="28" t="s">
        <v>49</v>
      </c>
      <c r="BS164" s="28" t="s">
        <v>10</v>
      </c>
      <c r="BT164" s="28" t="s">
        <v>144</v>
      </c>
      <c r="BV164" s="28" t="s">
        <v>49</v>
      </c>
      <c r="BY164" s="28" t="s">
        <v>65</v>
      </c>
      <c r="CC164" s="28">
        <v>0.93586683611792043</v>
      </c>
      <c r="CG164" s="30"/>
    </row>
    <row r="165" spans="1:85">
      <c r="A165" s="28">
        <v>0.93586683611791754</v>
      </c>
      <c r="B165" s="28">
        <f t="shared" si="2"/>
        <v>0.65510678528254429</v>
      </c>
      <c r="C165" s="28">
        <v>2825574</v>
      </c>
      <c r="D165" s="31">
        <v>40746.578206018516</v>
      </c>
      <c r="E165" s="31">
        <v>40746.578206018516</v>
      </c>
      <c r="F165" s="28" t="s">
        <v>1</v>
      </c>
      <c r="G165" s="28">
        <v>0.7</v>
      </c>
      <c r="H165" s="28" t="s">
        <v>8</v>
      </c>
      <c r="I165" s="28" t="s">
        <v>33</v>
      </c>
      <c r="J165" s="28" t="s">
        <v>10</v>
      </c>
      <c r="K165" s="28" t="s">
        <v>27</v>
      </c>
      <c r="M165" s="28" t="s">
        <v>88</v>
      </c>
      <c r="N165" s="28" t="s">
        <v>13</v>
      </c>
      <c r="O165" s="28" t="s">
        <v>14</v>
      </c>
      <c r="Q165" s="28" t="s">
        <v>173</v>
      </c>
      <c r="S165" s="28" t="s">
        <v>61</v>
      </c>
      <c r="T165" s="28">
        <v>5</v>
      </c>
      <c r="U165" s="28">
        <v>5</v>
      </c>
      <c r="V165" s="28">
        <v>5</v>
      </c>
      <c r="W165" s="28">
        <v>3</v>
      </c>
      <c r="X165" s="28">
        <v>5</v>
      </c>
      <c r="Y165" s="28">
        <v>4</v>
      </c>
      <c r="AX165" s="28" t="s">
        <v>7</v>
      </c>
      <c r="CC165" s="28">
        <v>0.93586683611792043</v>
      </c>
      <c r="CG165" s="30"/>
    </row>
    <row r="166" spans="1:85">
      <c r="A166" s="28">
        <v>0.93586683611791754</v>
      </c>
      <c r="B166" s="28">
        <f t="shared" si="2"/>
        <v>0.65510678528254429</v>
      </c>
      <c r="C166" s="28">
        <v>2828229</v>
      </c>
      <c r="D166" s="31">
        <v>40747.006967592592</v>
      </c>
      <c r="E166" s="31">
        <v>40747.006967592592</v>
      </c>
      <c r="F166" s="28" t="s">
        <v>1</v>
      </c>
      <c r="G166" s="28">
        <v>0.7</v>
      </c>
      <c r="H166" s="28" t="s">
        <v>25</v>
      </c>
      <c r="I166" s="28" t="s">
        <v>9</v>
      </c>
      <c r="J166" s="28" t="s">
        <v>257</v>
      </c>
      <c r="K166" s="28" t="s">
        <v>29</v>
      </c>
      <c r="L166" s="28" t="s">
        <v>1219</v>
      </c>
      <c r="M166" s="28" t="s">
        <v>55</v>
      </c>
      <c r="N166" s="28" t="s">
        <v>59</v>
      </c>
      <c r="O166" s="28" t="s">
        <v>60</v>
      </c>
      <c r="Q166" s="28" t="s">
        <v>15</v>
      </c>
      <c r="S166" s="28" t="s">
        <v>61</v>
      </c>
      <c r="T166" s="28">
        <v>5</v>
      </c>
      <c r="U166" s="28">
        <v>3</v>
      </c>
      <c r="V166" s="28">
        <v>3</v>
      </c>
      <c r="W166" s="28">
        <v>1</v>
      </c>
      <c r="X166" s="28">
        <v>1</v>
      </c>
      <c r="Y166" s="28">
        <v>1</v>
      </c>
      <c r="AX166" s="28" t="s">
        <v>5</v>
      </c>
      <c r="BQ166" s="28" t="s">
        <v>25</v>
      </c>
      <c r="BR166" s="28" t="s">
        <v>9</v>
      </c>
      <c r="BS166" s="28" t="s">
        <v>257</v>
      </c>
      <c r="BT166" s="28" t="s">
        <v>11</v>
      </c>
      <c r="BV166" s="28" t="s">
        <v>55</v>
      </c>
      <c r="CC166" s="28">
        <v>0.93586683611792043</v>
      </c>
      <c r="CG166" s="30"/>
    </row>
    <row r="167" spans="1:85">
      <c r="A167" s="28">
        <v>0.93586683611791754</v>
      </c>
      <c r="B167" s="28">
        <f t="shared" si="2"/>
        <v>0.65510678528254429</v>
      </c>
      <c r="C167" s="28">
        <v>2830228</v>
      </c>
      <c r="D167" s="31">
        <v>40748.509722222225</v>
      </c>
      <c r="E167" s="31">
        <v>40748.509722222225</v>
      </c>
      <c r="F167" s="28" t="s">
        <v>1</v>
      </c>
      <c r="G167" s="28">
        <v>0.7</v>
      </c>
      <c r="H167" s="28" t="s">
        <v>0</v>
      </c>
      <c r="I167" s="28" t="s">
        <v>9</v>
      </c>
      <c r="J167" s="28" t="s">
        <v>10</v>
      </c>
      <c r="K167" s="28" t="s">
        <v>81</v>
      </c>
      <c r="M167" s="28" t="s">
        <v>55</v>
      </c>
      <c r="N167" s="28" t="s">
        <v>59</v>
      </c>
      <c r="O167" s="28" t="s">
        <v>60</v>
      </c>
      <c r="Q167" s="28" t="s">
        <v>37</v>
      </c>
      <c r="S167" s="28" t="s">
        <v>61</v>
      </c>
      <c r="T167" s="28">
        <v>1</v>
      </c>
      <c r="U167" s="28">
        <v>5</v>
      </c>
      <c r="V167" s="28">
        <v>1</v>
      </c>
      <c r="W167" s="28">
        <v>1</v>
      </c>
      <c r="X167" s="28">
        <v>1</v>
      </c>
      <c r="Y167" s="28">
        <v>1</v>
      </c>
      <c r="AX167" s="28" t="s">
        <v>5</v>
      </c>
      <c r="CC167" s="28">
        <v>0.93586683611792043</v>
      </c>
      <c r="CG167" s="30"/>
    </row>
    <row r="168" spans="1:85">
      <c r="A168" s="28">
        <v>0.93586683611791754</v>
      </c>
      <c r="B168" s="28">
        <f t="shared" si="2"/>
        <v>0.65510678528254429</v>
      </c>
      <c r="C168" s="28">
        <v>2830351</v>
      </c>
      <c r="D168" s="31">
        <v>40748.604363425926</v>
      </c>
      <c r="E168" s="31">
        <v>40748.604363425926</v>
      </c>
      <c r="F168" s="28" t="s">
        <v>1</v>
      </c>
      <c r="G168" s="28">
        <v>0.7</v>
      </c>
      <c r="H168" s="28" t="s">
        <v>25</v>
      </c>
      <c r="I168" s="28" t="s">
        <v>9</v>
      </c>
      <c r="J168" s="28" t="s">
        <v>10</v>
      </c>
      <c r="K168" s="28" t="s">
        <v>27</v>
      </c>
      <c r="M168" s="28" t="s">
        <v>55</v>
      </c>
      <c r="N168" s="28" t="s">
        <v>59</v>
      </c>
      <c r="O168" s="28" t="s">
        <v>220</v>
      </c>
      <c r="Q168" s="28" t="s">
        <v>15</v>
      </c>
      <c r="S168" s="28" t="s">
        <v>61</v>
      </c>
      <c r="CC168" s="28">
        <v>0.93586683611792043</v>
      </c>
      <c r="CG168" s="30"/>
    </row>
    <row r="169" spans="1:85">
      <c r="A169" s="28">
        <v>0.93586683611791754</v>
      </c>
      <c r="B169" s="28">
        <f t="shared" si="2"/>
        <v>0.65510678528254429</v>
      </c>
      <c r="C169" s="28">
        <v>2854085</v>
      </c>
      <c r="D169" s="31">
        <v>40754.819062499999</v>
      </c>
      <c r="E169" s="31">
        <v>40754.819062499999</v>
      </c>
      <c r="F169" s="28" t="s">
        <v>1</v>
      </c>
      <c r="G169" s="28">
        <v>0.7</v>
      </c>
      <c r="H169" s="28" t="s">
        <v>25</v>
      </c>
      <c r="I169" s="28" t="s">
        <v>9</v>
      </c>
      <c r="J169" s="28" t="s">
        <v>10</v>
      </c>
      <c r="K169" s="28" t="s">
        <v>11</v>
      </c>
      <c r="M169" s="28" t="s">
        <v>12</v>
      </c>
      <c r="N169" s="28" t="s">
        <v>59</v>
      </c>
      <c r="O169" s="28" t="s">
        <v>14</v>
      </c>
      <c r="Q169" s="28" t="s">
        <v>259</v>
      </c>
      <c r="S169" s="28" t="s">
        <v>61</v>
      </c>
      <c r="T169" s="28">
        <v>5</v>
      </c>
      <c r="U169" s="28">
        <v>3</v>
      </c>
      <c r="V169" s="28">
        <v>4</v>
      </c>
      <c r="W169" s="28">
        <v>1</v>
      </c>
      <c r="X169" s="28">
        <v>1</v>
      </c>
      <c r="Y169" s="28">
        <v>1</v>
      </c>
      <c r="CC169" s="28">
        <v>0.93586683611792043</v>
      </c>
      <c r="CG169" s="30"/>
    </row>
    <row r="170" spans="1:85">
      <c r="A170" s="28">
        <v>0.93586683611791754</v>
      </c>
      <c r="B170" s="28">
        <f t="shared" si="2"/>
        <v>0.65510678528254429</v>
      </c>
      <c r="C170" s="28">
        <v>2889197</v>
      </c>
      <c r="D170" s="31">
        <v>40765.141412037039</v>
      </c>
      <c r="E170" s="31">
        <v>40765.141412037039</v>
      </c>
      <c r="F170" s="28" t="s">
        <v>1</v>
      </c>
      <c r="G170" s="28">
        <v>0.7</v>
      </c>
      <c r="H170" s="28" t="s">
        <v>103</v>
      </c>
      <c r="I170" s="28" t="s">
        <v>9</v>
      </c>
      <c r="J170" s="28" t="s">
        <v>10</v>
      </c>
      <c r="K170" s="28" t="s">
        <v>27</v>
      </c>
      <c r="M170" s="28" t="s">
        <v>12</v>
      </c>
      <c r="N170" s="28" t="s">
        <v>13</v>
      </c>
      <c r="O170" s="28" t="s">
        <v>14</v>
      </c>
      <c r="Q170" s="28" t="s">
        <v>15</v>
      </c>
      <c r="S170" s="28" t="s">
        <v>61</v>
      </c>
      <c r="T170" s="28">
        <v>5</v>
      </c>
      <c r="U170" s="28">
        <v>5</v>
      </c>
      <c r="AX170" s="28" t="s">
        <v>5</v>
      </c>
      <c r="CC170" s="28">
        <v>0.93586683611792043</v>
      </c>
      <c r="CG170" s="30"/>
    </row>
    <row r="171" spans="1:85">
      <c r="A171" s="28">
        <v>0.93586683611791754</v>
      </c>
      <c r="B171" s="28">
        <f t="shared" si="2"/>
        <v>0.65510678528254429</v>
      </c>
      <c r="C171" s="28">
        <v>2889729</v>
      </c>
      <c r="D171" s="31">
        <v>40765.539479166669</v>
      </c>
      <c r="E171" s="31">
        <v>40765.539479166669</v>
      </c>
      <c r="F171" s="28" t="s">
        <v>1</v>
      </c>
      <c r="G171" s="28">
        <v>0.7</v>
      </c>
      <c r="H171" s="28" t="s">
        <v>0</v>
      </c>
      <c r="I171" s="28" t="s">
        <v>33</v>
      </c>
      <c r="J171" s="28" t="s">
        <v>257</v>
      </c>
      <c r="K171" s="28" t="s">
        <v>11</v>
      </c>
      <c r="M171" s="28" t="s">
        <v>55</v>
      </c>
      <c r="N171" s="28" t="s">
        <v>82</v>
      </c>
      <c r="O171" s="28" t="s">
        <v>258</v>
      </c>
      <c r="Q171" s="28" t="s">
        <v>173</v>
      </c>
      <c r="S171" s="28" t="s">
        <v>61</v>
      </c>
      <c r="T171" s="28">
        <v>1</v>
      </c>
      <c r="U171" s="28">
        <v>4</v>
      </c>
      <c r="V171" s="28">
        <v>1</v>
      </c>
      <c r="W171" s="28">
        <v>2</v>
      </c>
      <c r="X171" s="28">
        <v>1</v>
      </c>
      <c r="Y171" s="28">
        <v>4</v>
      </c>
      <c r="AX171" s="28" t="s">
        <v>5</v>
      </c>
      <c r="BQ171" s="28" t="s">
        <v>103</v>
      </c>
      <c r="BR171" s="28" t="s">
        <v>88</v>
      </c>
      <c r="BS171" s="28" t="s">
        <v>26</v>
      </c>
      <c r="BT171" s="28" t="s">
        <v>144</v>
      </c>
      <c r="BV171" s="28" t="s">
        <v>49</v>
      </c>
      <c r="BY171" s="28" t="s">
        <v>17</v>
      </c>
      <c r="CC171" s="28">
        <v>0.93586683611792043</v>
      </c>
      <c r="CG171" s="30"/>
    </row>
    <row r="172" spans="1:85">
      <c r="A172" s="28">
        <v>0.93586683611791754</v>
      </c>
      <c r="B172" s="28">
        <f t="shared" si="2"/>
        <v>0.65510678528254429</v>
      </c>
      <c r="C172" s="28">
        <v>2919393</v>
      </c>
      <c r="D172" s="31">
        <v>40774.495578703703</v>
      </c>
      <c r="E172" s="31">
        <v>40774.495578703703</v>
      </c>
      <c r="F172" s="28" t="s">
        <v>1</v>
      </c>
      <c r="G172" s="28">
        <v>0.7</v>
      </c>
      <c r="H172" s="28" t="s">
        <v>25</v>
      </c>
      <c r="I172" s="28" t="s">
        <v>9</v>
      </c>
      <c r="J172" s="28" t="s">
        <v>10</v>
      </c>
      <c r="K172" s="28" t="s">
        <v>27</v>
      </c>
      <c r="M172" s="28" t="s">
        <v>12</v>
      </c>
      <c r="N172" s="28" t="s">
        <v>13</v>
      </c>
      <c r="O172" s="28" t="s">
        <v>14</v>
      </c>
      <c r="Q172" s="28" t="s">
        <v>15</v>
      </c>
      <c r="S172" s="28" t="s">
        <v>61</v>
      </c>
      <c r="V172" s="28">
        <v>5</v>
      </c>
      <c r="AX172" s="28" t="s">
        <v>7</v>
      </c>
      <c r="CC172" s="28">
        <v>0.93586683611792043</v>
      </c>
      <c r="CG172" s="30"/>
    </row>
    <row r="173" spans="1:85">
      <c r="A173" s="28">
        <v>0.93586683611791754</v>
      </c>
      <c r="B173" s="28">
        <f t="shared" si="2"/>
        <v>0.65510678528254429</v>
      </c>
      <c r="C173" s="28">
        <v>2931137</v>
      </c>
      <c r="D173" s="31">
        <v>40778.550393518519</v>
      </c>
      <c r="E173" s="31">
        <v>40778.550393518519</v>
      </c>
      <c r="F173" s="28" t="s">
        <v>1</v>
      </c>
      <c r="G173" s="28">
        <v>0.7</v>
      </c>
      <c r="H173" s="28" t="s">
        <v>8</v>
      </c>
      <c r="I173" s="28" t="s">
        <v>9</v>
      </c>
      <c r="J173" s="28" t="s">
        <v>10</v>
      </c>
      <c r="K173" s="28" t="s">
        <v>27</v>
      </c>
      <c r="M173" s="28" t="s">
        <v>12</v>
      </c>
      <c r="N173" s="28" t="s">
        <v>13</v>
      </c>
      <c r="O173" s="28" t="s">
        <v>60</v>
      </c>
      <c r="Q173" s="28" t="s">
        <v>15</v>
      </c>
      <c r="S173" s="28" t="s">
        <v>61</v>
      </c>
      <c r="W173" s="28">
        <v>5</v>
      </c>
      <c r="CC173" s="28">
        <v>0.93586683611792043</v>
      </c>
      <c r="CG173" s="30"/>
    </row>
    <row r="174" spans="1:85">
      <c r="A174" s="28">
        <v>0.93586683611791754</v>
      </c>
      <c r="B174" s="28">
        <f t="shared" si="2"/>
        <v>0.65510678528254429</v>
      </c>
      <c r="C174" s="28">
        <v>2931862</v>
      </c>
      <c r="D174" s="31">
        <v>40778.716828703706</v>
      </c>
      <c r="E174" s="31">
        <v>40778.716828703706</v>
      </c>
      <c r="F174" s="28" t="s">
        <v>1</v>
      </c>
      <c r="G174" s="28">
        <v>0.7</v>
      </c>
      <c r="H174" s="28" t="s">
        <v>25</v>
      </c>
      <c r="I174" s="28" t="s">
        <v>9</v>
      </c>
      <c r="J174" s="28" t="s">
        <v>10</v>
      </c>
      <c r="K174" s="28" t="s">
        <v>144</v>
      </c>
      <c r="M174" s="28" t="s">
        <v>55</v>
      </c>
      <c r="N174" s="28" t="s">
        <v>59</v>
      </c>
      <c r="O174" s="28" t="s">
        <v>60</v>
      </c>
      <c r="Q174" s="28" t="s">
        <v>15</v>
      </c>
      <c r="S174" s="28" t="s">
        <v>61</v>
      </c>
      <c r="T174" s="28">
        <v>1</v>
      </c>
      <c r="U174" s="28">
        <v>5</v>
      </c>
      <c r="V174" s="28">
        <v>3</v>
      </c>
      <c r="W174" s="28">
        <v>1</v>
      </c>
      <c r="X174" s="28">
        <v>1</v>
      </c>
      <c r="Y174" s="28">
        <v>2</v>
      </c>
      <c r="AX174" s="28" t="s">
        <v>7</v>
      </c>
      <c r="CC174" s="28">
        <v>0.93586683611792043</v>
      </c>
      <c r="CG174" s="30"/>
    </row>
    <row r="175" spans="1:85">
      <c r="A175" s="28">
        <v>0.93586683611791754</v>
      </c>
      <c r="B175" s="28">
        <f t="shared" si="2"/>
        <v>0.65510678528254429</v>
      </c>
      <c r="C175" s="28">
        <v>2960549</v>
      </c>
      <c r="D175" s="31">
        <v>40786.462604166663</v>
      </c>
      <c r="E175" s="31">
        <v>40786.462604166663</v>
      </c>
      <c r="F175" s="28" t="s">
        <v>1</v>
      </c>
      <c r="G175" s="28">
        <v>0.7</v>
      </c>
      <c r="H175" s="28" t="s">
        <v>25</v>
      </c>
      <c r="I175" s="28" t="s">
        <v>9</v>
      </c>
      <c r="J175" s="28" t="s">
        <v>10</v>
      </c>
      <c r="K175" s="28" t="s">
        <v>27</v>
      </c>
      <c r="M175" s="28" t="s">
        <v>12</v>
      </c>
      <c r="O175" s="28" t="s">
        <v>60</v>
      </c>
      <c r="Q175" s="28" t="s">
        <v>29</v>
      </c>
      <c r="R175" s="28" t="s">
        <v>2130</v>
      </c>
      <c r="S175" s="28" t="s">
        <v>61</v>
      </c>
      <c r="T175" s="28">
        <v>5</v>
      </c>
      <c r="CC175" s="28">
        <v>0.93586683611792043</v>
      </c>
      <c r="CG175" s="30"/>
    </row>
    <row r="176" spans="1:85">
      <c r="A176" s="28">
        <v>0.93586683611791754</v>
      </c>
      <c r="B176" s="28">
        <f t="shared" si="2"/>
        <v>0.65510678528254429</v>
      </c>
      <c r="C176" s="28">
        <v>2963790</v>
      </c>
      <c r="D176" s="31">
        <v>40786.846331018518</v>
      </c>
      <c r="E176" s="31">
        <v>40786.846331018518</v>
      </c>
      <c r="F176" s="28" t="s">
        <v>1</v>
      </c>
      <c r="G176" s="28">
        <v>0.7</v>
      </c>
      <c r="H176" s="28" t="s">
        <v>8</v>
      </c>
      <c r="I176" s="28" t="s">
        <v>9</v>
      </c>
      <c r="J176" s="28" t="s">
        <v>257</v>
      </c>
      <c r="K176" s="28" t="s">
        <v>29</v>
      </c>
      <c r="L176" s="28" t="s">
        <v>2134</v>
      </c>
      <c r="M176" s="28" t="s">
        <v>55</v>
      </c>
      <c r="N176" s="28" t="s">
        <v>28</v>
      </c>
      <c r="O176" s="28" t="s">
        <v>14</v>
      </c>
      <c r="Q176" s="28" t="s">
        <v>15</v>
      </c>
      <c r="S176" s="28" t="s">
        <v>61</v>
      </c>
      <c r="T176" s="28">
        <v>11</v>
      </c>
      <c r="U176" s="28">
        <v>111</v>
      </c>
      <c r="V176" s="28">
        <v>1</v>
      </c>
      <c r="W176" s="28">
        <v>1</v>
      </c>
      <c r="X176" s="28">
        <v>1</v>
      </c>
      <c r="Y176" s="28">
        <v>1</v>
      </c>
      <c r="AX176" s="28" t="s">
        <v>5</v>
      </c>
      <c r="CC176" s="28">
        <v>0.93586683611792043</v>
      </c>
      <c r="CG176" s="30"/>
    </row>
    <row r="177" spans="1:88">
      <c r="A177" s="28">
        <v>0.93586683611791754</v>
      </c>
      <c r="B177" s="28">
        <f t="shared" si="2"/>
        <v>0.65510678528254429</v>
      </c>
      <c r="C177" s="28">
        <v>3001110</v>
      </c>
      <c r="D177" s="31">
        <v>40795.510763888888</v>
      </c>
      <c r="E177" s="31">
        <v>40795.510763888888</v>
      </c>
      <c r="F177" s="28" t="s">
        <v>1</v>
      </c>
      <c r="G177" s="28">
        <v>0.7</v>
      </c>
      <c r="H177" s="28" t="s">
        <v>25</v>
      </c>
      <c r="I177" s="28" t="s">
        <v>33</v>
      </c>
      <c r="J177" s="28" t="s">
        <v>10</v>
      </c>
      <c r="K177" s="28" t="s">
        <v>27</v>
      </c>
      <c r="M177" s="28" t="s">
        <v>12</v>
      </c>
      <c r="N177" s="28" t="s">
        <v>13</v>
      </c>
      <c r="O177" s="28" t="s">
        <v>14</v>
      </c>
      <c r="Q177" s="28" t="s">
        <v>15</v>
      </c>
      <c r="S177" s="28" t="s">
        <v>61</v>
      </c>
      <c r="T177" s="28">
        <v>1</v>
      </c>
      <c r="U177" s="28">
        <v>3</v>
      </c>
      <c r="V177" s="28">
        <v>3</v>
      </c>
      <c r="W177" s="28">
        <v>3</v>
      </c>
      <c r="X177" s="28">
        <v>1</v>
      </c>
      <c r="Y177" s="28">
        <v>1</v>
      </c>
      <c r="AX177" s="28" t="s">
        <v>5</v>
      </c>
      <c r="CC177" s="28">
        <v>0.93586683611792043</v>
      </c>
      <c r="CG177" s="30"/>
    </row>
    <row r="178" spans="1:88">
      <c r="A178" s="28">
        <v>0.93586683611791754</v>
      </c>
      <c r="B178" s="28">
        <f t="shared" si="2"/>
        <v>0.65510678528254429</v>
      </c>
      <c r="C178" s="28">
        <v>3001366</v>
      </c>
      <c r="D178" s="31">
        <v>40795.585486111115</v>
      </c>
      <c r="E178" s="31">
        <v>40795.585486111115</v>
      </c>
      <c r="F178" s="28" t="s">
        <v>1</v>
      </c>
      <c r="G178" s="28">
        <v>0.7</v>
      </c>
      <c r="H178" s="28" t="s">
        <v>25</v>
      </c>
      <c r="I178" s="28" t="s">
        <v>9</v>
      </c>
      <c r="J178" s="28" t="s">
        <v>10</v>
      </c>
      <c r="K178" s="28" t="s">
        <v>27</v>
      </c>
      <c r="M178" s="28" t="s">
        <v>88</v>
      </c>
      <c r="N178" s="28" t="s">
        <v>13</v>
      </c>
      <c r="O178" s="28" t="s">
        <v>14</v>
      </c>
      <c r="Q178" s="28" t="s">
        <v>15</v>
      </c>
      <c r="S178" s="28" t="s">
        <v>61</v>
      </c>
      <c r="T178" s="28">
        <v>4</v>
      </c>
      <c r="U178" s="28">
        <v>5</v>
      </c>
      <c r="V178" s="28">
        <v>3</v>
      </c>
      <c r="W178" s="28">
        <v>3</v>
      </c>
      <c r="X178" s="28">
        <v>1</v>
      </c>
      <c r="Y178" s="28">
        <v>1</v>
      </c>
      <c r="AX178" s="28" t="s">
        <v>5</v>
      </c>
      <c r="BQ178" s="28" t="s">
        <v>25</v>
      </c>
      <c r="BR178" s="28" t="s">
        <v>88</v>
      </c>
      <c r="BS178" s="28" t="s">
        <v>10</v>
      </c>
      <c r="BV178" s="28" t="s">
        <v>49</v>
      </c>
      <c r="CC178" s="28">
        <v>0.93586683611792043</v>
      </c>
      <c r="CG178" s="30"/>
    </row>
    <row r="179" spans="1:88">
      <c r="A179" s="28">
        <v>0.93586683611791754</v>
      </c>
      <c r="B179" s="28">
        <f t="shared" si="2"/>
        <v>0.65510678528254429</v>
      </c>
      <c r="C179" s="28">
        <v>4002</v>
      </c>
      <c r="F179" s="28" t="s">
        <v>1</v>
      </c>
      <c r="G179" s="28">
        <v>0.7</v>
      </c>
      <c r="H179" s="28" t="s">
        <v>2500</v>
      </c>
      <c r="I179" s="28" t="s">
        <v>2501</v>
      </c>
      <c r="J179" s="28" t="s">
        <v>10</v>
      </c>
      <c r="L179" s="28" t="s">
        <v>2502</v>
      </c>
      <c r="M179" s="28" t="s">
        <v>2503</v>
      </c>
      <c r="N179" s="28" t="s">
        <v>59</v>
      </c>
      <c r="O179" s="28" t="s">
        <v>2504</v>
      </c>
      <c r="Q179" s="28" t="s">
        <v>2505</v>
      </c>
      <c r="S179" s="28" t="s">
        <v>16</v>
      </c>
      <c r="T179" s="28">
        <v>3</v>
      </c>
      <c r="U179" s="28">
        <v>3</v>
      </c>
      <c r="V179" s="28">
        <v>2</v>
      </c>
      <c r="W179" s="28">
        <v>1</v>
      </c>
      <c r="X179" s="28">
        <v>1</v>
      </c>
      <c r="Y179" s="28">
        <v>1</v>
      </c>
      <c r="AS179" s="28" t="s">
        <v>2506</v>
      </c>
      <c r="AU179" s="28">
        <v>0</v>
      </c>
      <c r="AX179" s="28" t="s">
        <v>2507</v>
      </c>
      <c r="BX179" s="28">
        <v>1973</v>
      </c>
      <c r="BY179" s="28" t="s">
        <v>65</v>
      </c>
      <c r="CA179" s="28" t="s">
        <v>2508</v>
      </c>
      <c r="CB179" s="28">
        <v>464</v>
      </c>
      <c r="CC179" s="28">
        <v>0.93586683611792043</v>
      </c>
      <c r="CD179" s="28" t="s">
        <v>20</v>
      </c>
      <c r="CE179" s="28" t="s">
        <v>93</v>
      </c>
      <c r="CF179" s="28" t="s">
        <v>22</v>
      </c>
      <c r="CG179" s="29">
        <v>0.36111111111111099</v>
      </c>
      <c r="CH179" s="29">
        <v>0.76041666666666696</v>
      </c>
      <c r="CI179" s="28" t="s">
        <v>23</v>
      </c>
      <c r="CJ179" s="28" t="s">
        <v>2509</v>
      </c>
    </row>
    <row r="180" spans="1:88">
      <c r="A180" s="28">
        <v>0.93586683611791754</v>
      </c>
      <c r="B180" s="28">
        <f t="shared" si="2"/>
        <v>0.65510678528254429</v>
      </c>
      <c r="C180" s="28">
        <v>4204</v>
      </c>
      <c r="F180" s="28" t="s">
        <v>1</v>
      </c>
      <c r="G180" s="28">
        <v>0.7</v>
      </c>
      <c r="H180" s="28" t="s">
        <v>2510</v>
      </c>
      <c r="I180" s="28" t="s">
        <v>2501</v>
      </c>
      <c r="J180" s="28" t="s">
        <v>10</v>
      </c>
      <c r="K180" s="28" t="s">
        <v>2511</v>
      </c>
      <c r="M180" s="28" t="s">
        <v>2518</v>
      </c>
      <c r="N180" s="28" t="s">
        <v>13</v>
      </c>
      <c r="O180" s="28" t="s">
        <v>2504</v>
      </c>
      <c r="Q180" s="28" t="s">
        <v>2512</v>
      </c>
      <c r="S180" s="28" t="s">
        <v>16</v>
      </c>
      <c r="T180" s="28">
        <v>5</v>
      </c>
      <c r="U180" s="28">
        <v>5</v>
      </c>
      <c r="V180" s="28">
        <v>5</v>
      </c>
      <c r="W180" s="28">
        <v>5</v>
      </c>
      <c r="X180" s="28">
        <v>4</v>
      </c>
      <c r="Y180" s="28">
        <v>1</v>
      </c>
      <c r="AS180" s="28" t="s">
        <v>83</v>
      </c>
      <c r="AU180" s="28">
        <v>0</v>
      </c>
      <c r="AX180" s="28" t="s">
        <v>2507</v>
      </c>
      <c r="BX180" s="28">
        <v>1978</v>
      </c>
      <c r="BY180" s="28" t="s">
        <v>17</v>
      </c>
      <c r="BZ180" s="28" t="s">
        <v>2519</v>
      </c>
      <c r="CA180" s="28" t="s">
        <v>2520</v>
      </c>
      <c r="CB180" s="28">
        <v>12593</v>
      </c>
      <c r="CC180" s="28">
        <v>0.93586683611792043</v>
      </c>
      <c r="CD180" s="28" t="s">
        <v>20</v>
      </c>
      <c r="CE180" s="28" t="s">
        <v>2521</v>
      </c>
      <c r="CF180" s="28" t="s">
        <v>22</v>
      </c>
      <c r="CG180" s="29">
        <v>0.33333333333333298</v>
      </c>
      <c r="CH180" s="29">
        <v>0.625</v>
      </c>
      <c r="CI180" s="28" t="s">
        <v>47</v>
      </c>
      <c r="CJ180" s="28" t="s">
        <v>2522</v>
      </c>
    </row>
    <row r="181" spans="1:88">
      <c r="A181" s="28">
        <v>5.1112727203363191</v>
      </c>
      <c r="B181" s="28">
        <f t="shared" si="2"/>
        <v>3.5778909042354341</v>
      </c>
      <c r="C181" s="28">
        <v>2815834</v>
      </c>
      <c r="D181" s="31">
        <v>40743.722951388889</v>
      </c>
      <c r="E181" s="31">
        <v>40743.722951388889</v>
      </c>
      <c r="F181" s="28" t="s">
        <v>1</v>
      </c>
      <c r="G181" s="28">
        <v>0.7</v>
      </c>
      <c r="H181" s="28" t="s">
        <v>25</v>
      </c>
      <c r="I181" s="28" t="s">
        <v>9</v>
      </c>
      <c r="J181" s="28" t="s">
        <v>10</v>
      </c>
      <c r="K181" s="28" t="s">
        <v>27</v>
      </c>
      <c r="M181" s="28" t="s">
        <v>12</v>
      </c>
      <c r="N181" s="28" t="s">
        <v>59</v>
      </c>
      <c r="O181" s="28" t="s">
        <v>60</v>
      </c>
      <c r="Q181" s="28" t="s">
        <v>37</v>
      </c>
      <c r="S181" s="28" t="s">
        <v>16</v>
      </c>
      <c r="T181" s="28">
        <v>5</v>
      </c>
      <c r="U181" s="28">
        <v>3</v>
      </c>
      <c r="V181" s="28">
        <v>3</v>
      </c>
      <c r="W181" s="28">
        <v>2</v>
      </c>
      <c r="X181" s="28">
        <v>2</v>
      </c>
      <c r="Y181" s="28">
        <v>1</v>
      </c>
      <c r="AX181" s="28" t="s">
        <v>7</v>
      </c>
      <c r="BX181" s="28">
        <v>1986</v>
      </c>
      <c r="BY181" s="28" t="s">
        <v>17</v>
      </c>
      <c r="BZ181" s="28" t="s">
        <v>814</v>
      </c>
      <c r="CA181" s="28" t="s">
        <v>19</v>
      </c>
      <c r="CB181" s="28">
        <v>46001</v>
      </c>
      <c r="CC181" s="28">
        <v>5.1112727203363351</v>
      </c>
      <c r="CD181" s="28" t="s">
        <v>20</v>
      </c>
      <c r="CE181" s="28" t="s">
        <v>101</v>
      </c>
      <c r="CF181" s="28" t="s">
        <v>53</v>
      </c>
      <c r="CG181" s="30">
        <v>8.375</v>
      </c>
      <c r="CH181" s="28">
        <v>16</v>
      </c>
      <c r="CJ181" s="28" t="s">
        <v>815</v>
      </c>
    </row>
    <row r="182" spans="1:88">
      <c r="A182" s="28">
        <v>5.1112727203363191</v>
      </c>
      <c r="B182" s="28">
        <f t="shared" si="2"/>
        <v>3.5778909042354341</v>
      </c>
      <c r="C182" s="28">
        <v>2823400</v>
      </c>
      <c r="D182" s="31">
        <v>40745.82540509259</v>
      </c>
      <c r="E182" s="31">
        <v>40745.82540509259</v>
      </c>
      <c r="F182" s="28" t="s">
        <v>1</v>
      </c>
      <c r="G182" s="28">
        <v>0.7</v>
      </c>
      <c r="H182" s="28" t="s">
        <v>25</v>
      </c>
      <c r="I182" s="28" t="s">
        <v>9</v>
      </c>
      <c r="J182" s="28" t="s">
        <v>10</v>
      </c>
      <c r="K182" s="28" t="s">
        <v>144</v>
      </c>
      <c r="M182" s="28" t="s">
        <v>55</v>
      </c>
      <c r="N182" s="28" t="s">
        <v>59</v>
      </c>
      <c r="O182" s="28" t="s">
        <v>301</v>
      </c>
      <c r="Q182" s="28" t="s">
        <v>37</v>
      </c>
      <c r="S182" s="28" t="s">
        <v>16</v>
      </c>
      <c r="T182" s="28">
        <v>3</v>
      </c>
      <c r="U182" s="28">
        <v>5</v>
      </c>
      <c r="V182" s="28">
        <v>3</v>
      </c>
      <c r="W182" s="28">
        <v>1</v>
      </c>
      <c r="X182" s="28">
        <v>1</v>
      </c>
      <c r="Y182" s="28">
        <v>1</v>
      </c>
      <c r="AX182" s="28" t="s">
        <v>5</v>
      </c>
      <c r="BQ182" s="28" t="s">
        <v>25</v>
      </c>
      <c r="BR182" s="28" t="s">
        <v>9</v>
      </c>
      <c r="BS182" s="28" t="s">
        <v>10</v>
      </c>
      <c r="BT182" s="28" t="s">
        <v>144</v>
      </c>
      <c r="BV182" s="28" t="s">
        <v>55</v>
      </c>
      <c r="BX182" s="28">
        <v>1977</v>
      </c>
      <c r="BY182" s="28" t="s">
        <v>65</v>
      </c>
      <c r="BZ182" s="28" t="s">
        <v>1072</v>
      </c>
      <c r="CA182" s="28" t="s">
        <v>57</v>
      </c>
      <c r="CB182" s="28">
        <v>46001</v>
      </c>
      <c r="CC182" s="28">
        <v>5.1112727203363351</v>
      </c>
      <c r="CD182" s="28" t="s">
        <v>20</v>
      </c>
      <c r="CE182" s="28" t="s">
        <v>21</v>
      </c>
      <c r="CF182" s="28" t="s">
        <v>22</v>
      </c>
      <c r="CG182" s="30">
        <v>0.32291666666666669</v>
      </c>
      <c r="CH182" s="32">
        <v>0.63541666666666663</v>
      </c>
      <c r="CJ182" s="28" t="s">
        <v>1073</v>
      </c>
    </row>
    <row r="183" spans="1:88">
      <c r="A183" s="28">
        <v>5.1112727203363191</v>
      </c>
      <c r="B183" s="28">
        <f t="shared" si="2"/>
        <v>3.5778909042354341</v>
      </c>
      <c r="C183" s="28">
        <v>2984377</v>
      </c>
      <c r="D183" s="31">
        <v>40792.028113425928</v>
      </c>
      <c r="E183" s="31">
        <v>40792.028113425928</v>
      </c>
      <c r="F183" s="28" t="s">
        <v>1</v>
      </c>
      <c r="G183" s="28">
        <v>0.7</v>
      </c>
      <c r="H183" s="28" t="s">
        <v>0</v>
      </c>
      <c r="I183" s="28" t="s">
        <v>9</v>
      </c>
      <c r="J183" s="28" t="s">
        <v>257</v>
      </c>
      <c r="K183" s="28" t="s">
        <v>11</v>
      </c>
      <c r="M183" s="28" t="s">
        <v>55</v>
      </c>
      <c r="N183" s="28" t="s">
        <v>59</v>
      </c>
      <c r="O183" s="28" t="s">
        <v>60</v>
      </c>
      <c r="Q183" s="28" t="s">
        <v>15</v>
      </c>
      <c r="S183" s="28" t="s">
        <v>16</v>
      </c>
      <c r="T183" s="28">
        <v>1</v>
      </c>
      <c r="U183" s="28">
        <v>4</v>
      </c>
      <c r="V183" s="28">
        <v>3</v>
      </c>
      <c r="W183" s="28">
        <v>2</v>
      </c>
      <c r="X183" s="28">
        <v>1</v>
      </c>
      <c r="Y183" s="28">
        <v>1</v>
      </c>
      <c r="AX183" s="28" t="s">
        <v>5</v>
      </c>
      <c r="BQ183" s="28" t="s">
        <v>0</v>
      </c>
      <c r="BR183" s="28" t="s">
        <v>9</v>
      </c>
      <c r="BS183" s="28" t="s">
        <v>257</v>
      </c>
      <c r="BV183" s="28" t="s">
        <v>55</v>
      </c>
      <c r="BX183" s="28">
        <v>1963</v>
      </c>
      <c r="BY183" s="28" t="s">
        <v>65</v>
      </c>
      <c r="BZ183" s="28" t="s">
        <v>2185</v>
      </c>
      <c r="CA183" s="28" t="s">
        <v>57</v>
      </c>
      <c r="CB183" s="28">
        <v>46001</v>
      </c>
      <c r="CC183" s="28">
        <v>5.1112727203363351</v>
      </c>
      <c r="CD183" s="28" t="s">
        <v>20</v>
      </c>
      <c r="CE183" s="28" t="s">
        <v>21</v>
      </c>
      <c r="CF183" s="28" t="s">
        <v>22</v>
      </c>
      <c r="CG183" s="30">
        <v>0.33333333333333331</v>
      </c>
      <c r="CH183" s="32">
        <v>0.625</v>
      </c>
      <c r="CJ183" s="28" t="s">
        <v>2186</v>
      </c>
    </row>
    <row r="184" spans="1:88">
      <c r="A184" s="28">
        <v>3.8474525484847719</v>
      </c>
      <c r="B184" s="28">
        <f t="shared" si="2"/>
        <v>2.6932167839393482</v>
      </c>
      <c r="C184" s="28">
        <v>2794868</v>
      </c>
      <c r="D184" s="31">
        <v>40737.369317129633</v>
      </c>
      <c r="E184" s="31">
        <v>40737.369317129633</v>
      </c>
      <c r="F184" s="28" t="s">
        <v>1</v>
      </c>
      <c r="G184" s="28">
        <v>0.7</v>
      </c>
      <c r="H184" s="28" t="s">
        <v>8</v>
      </c>
      <c r="I184" s="28" t="s">
        <v>9</v>
      </c>
      <c r="J184" s="28" t="s">
        <v>10</v>
      </c>
      <c r="K184" s="28" t="s">
        <v>27</v>
      </c>
      <c r="M184" s="28" t="s">
        <v>88</v>
      </c>
      <c r="N184" s="28" t="s">
        <v>28</v>
      </c>
      <c r="O184" s="28" t="s">
        <v>154</v>
      </c>
      <c r="Q184" s="28" t="s">
        <v>29</v>
      </c>
      <c r="R184" s="28" t="s">
        <v>440</v>
      </c>
      <c r="S184" s="28" t="s">
        <v>16</v>
      </c>
      <c r="T184" s="28">
        <v>3</v>
      </c>
      <c r="U184" s="28">
        <v>3</v>
      </c>
      <c r="V184" s="28">
        <v>3</v>
      </c>
      <c r="W184" s="28">
        <v>4</v>
      </c>
      <c r="X184" s="28">
        <v>5</v>
      </c>
      <c r="Y184" s="28">
        <v>1</v>
      </c>
      <c r="AX184" s="28" t="s">
        <v>5</v>
      </c>
      <c r="BQ184" s="28" t="s">
        <v>25</v>
      </c>
      <c r="BR184" s="28" t="s">
        <v>33</v>
      </c>
      <c r="BS184" s="28" t="s">
        <v>10</v>
      </c>
      <c r="BT184" s="28" t="s">
        <v>27</v>
      </c>
      <c r="BV184" s="28" t="s">
        <v>55</v>
      </c>
      <c r="BX184" s="28">
        <v>1974</v>
      </c>
      <c r="BY184" s="28" t="s">
        <v>65</v>
      </c>
      <c r="BZ184" s="28" t="s">
        <v>441</v>
      </c>
      <c r="CA184" s="28" t="s">
        <v>43</v>
      </c>
      <c r="CB184" s="28">
        <v>46003</v>
      </c>
      <c r="CC184" s="28">
        <v>3.8474525484847835</v>
      </c>
      <c r="CD184" s="28" t="s">
        <v>20</v>
      </c>
      <c r="CE184" s="28" t="s">
        <v>21</v>
      </c>
      <c r="CF184" s="28" t="s">
        <v>22</v>
      </c>
      <c r="CG184" s="30">
        <v>0.33333333333333331</v>
      </c>
      <c r="CH184" s="28">
        <v>15</v>
      </c>
      <c r="CI184" s="28" t="s">
        <v>47</v>
      </c>
      <c r="CJ184" s="28" t="s">
        <v>442</v>
      </c>
    </row>
    <row r="185" spans="1:88">
      <c r="A185" s="28">
        <v>3.8474525484847719</v>
      </c>
      <c r="B185" s="28">
        <f t="shared" si="2"/>
        <v>2.6932167839393482</v>
      </c>
      <c r="C185" s="28">
        <v>2879712</v>
      </c>
      <c r="D185" s="31">
        <v>40761.856921296298</v>
      </c>
      <c r="E185" s="31">
        <v>40761.856921296298</v>
      </c>
      <c r="F185" s="28" t="s">
        <v>1</v>
      </c>
      <c r="G185" s="28">
        <v>0.7</v>
      </c>
      <c r="H185" s="28" t="s">
        <v>25</v>
      </c>
      <c r="I185" s="28" t="s">
        <v>33</v>
      </c>
      <c r="J185" s="28" t="s">
        <v>26</v>
      </c>
      <c r="K185" s="28" t="s">
        <v>27</v>
      </c>
      <c r="M185" s="28" t="s">
        <v>49</v>
      </c>
      <c r="N185" s="28" t="s">
        <v>59</v>
      </c>
      <c r="O185" s="28" t="s">
        <v>60</v>
      </c>
      <c r="Q185" s="28" t="s">
        <v>15</v>
      </c>
      <c r="S185" s="28" t="s">
        <v>16</v>
      </c>
      <c r="T185" s="28">
        <v>5</v>
      </c>
      <c r="U185" s="28">
        <v>5</v>
      </c>
      <c r="V185" s="28">
        <v>4</v>
      </c>
      <c r="W185" s="28">
        <v>3</v>
      </c>
      <c r="X185" s="28">
        <v>3</v>
      </c>
      <c r="Y185" s="28">
        <v>1</v>
      </c>
      <c r="AX185" s="28" t="s">
        <v>41</v>
      </c>
      <c r="AY185" s="28" t="s">
        <v>103</v>
      </c>
      <c r="AZ185" s="28" t="s">
        <v>9</v>
      </c>
      <c r="BA185" s="28" t="s">
        <v>1555</v>
      </c>
      <c r="BC185" s="28" t="s">
        <v>1745</v>
      </c>
      <c r="BD185" s="28" t="s">
        <v>1746</v>
      </c>
      <c r="BE185" s="28" t="s">
        <v>4</v>
      </c>
      <c r="BF185" s="28" t="s">
        <v>38</v>
      </c>
      <c r="BH185" s="28">
        <v>8</v>
      </c>
      <c r="BI185" s="28" t="s">
        <v>317</v>
      </c>
      <c r="BJ185" s="28" t="s">
        <v>35</v>
      </c>
      <c r="BO185" s="28" t="s">
        <v>49</v>
      </c>
      <c r="BQ185" s="28" t="s">
        <v>25</v>
      </c>
      <c r="BR185" s="28" t="s">
        <v>33</v>
      </c>
      <c r="BS185" s="28" t="s">
        <v>26</v>
      </c>
      <c r="BT185" s="28" t="s">
        <v>27</v>
      </c>
      <c r="BV185" s="28" t="s">
        <v>12</v>
      </c>
      <c r="BX185" s="28">
        <v>1983</v>
      </c>
      <c r="BY185" s="28" t="s">
        <v>17</v>
      </c>
      <c r="BZ185" s="28" t="s">
        <v>1747</v>
      </c>
      <c r="CA185" s="28" t="s">
        <v>19</v>
      </c>
      <c r="CB185" s="28">
        <v>46003</v>
      </c>
      <c r="CC185" s="28">
        <v>3.8474525484847835</v>
      </c>
      <c r="CD185" s="28" t="s">
        <v>20</v>
      </c>
      <c r="CE185" s="28" t="s">
        <v>101</v>
      </c>
      <c r="CF185" s="28" t="s">
        <v>22</v>
      </c>
      <c r="CG185" s="30">
        <v>0.33333333333333331</v>
      </c>
      <c r="CH185" s="32">
        <v>0.625</v>
      </c>
      <c r="CI185" s="28" t="s">
        <v>23</v>
      </c>
      <c r="CJ185" s="28" t="s">
        <v>1748</v>
      </c>
    </row>
    <row r="186" spans="1:88">
      <c r="A186" s="28">
        <v>3.8474525484847719</v>
      </c>
      <c r="B186" s="28">
        <f t="shared" si="2"/>
        <v>2.6932167839393482</v>
      </c>
      <c r="C186" s="28">
        <v>2901818</v>
      </c>
      <c r="D186" s="31">
        <v>40769.405509259261</v>
      </c>
      <c r="E186" s="31">
        <v>40769.405509259261</v>
      </c>
      <c r="F186" s="28" t="s">
        <v>1</v>
      </c>
      <c r="G186" s="28">
        <v>0.7</v>
      </c>
      <c r="H186" s="28" t="s">
        <v>8</v>
      </c>
      <c r="I186" s="28" t="s">
        <v>88</v>
      </c>
      <c r="J186" s="28" t="s">
        <v>26</v>
      </c>
      <c r="K186" s="28" t="s">
        <v>144</v>
      </c>
      <c r="M186" s="28" t="s">
        <v>55</v>
      </c>
      <c r="N186" s="28" t="s">
        <v>13</v>
      </c>
      <c r="O186" s="28" t="s">
        <v>60</v>
      </c>
      <c r="Q186" s="28" t="s">
        <v>259</v>
      </c>
      <c r="S186" s="28" t="s">
        <v>16</v>
      </c>
      <c r="T186" s="28">
        <v>5</v>
      </c>
      <c r="U186" s="28">
        <v>5</v>
      </c>
      <c r="V186" s="28">
        <v>4</v>
      </c>
      <c r="W186" s="28">
        <v>3</v>
      </c>
      <c r="X186" s="28">
        <v>1</v>
      </c>
      <c r="Y186" s="28">
        <v>1</v>
      </c>
      <c r="AX186" s="28" t="s">
        <v>7</v>
      </c>
      <c r="BX186" s="28">
        <v>1977</v>
      </c>
      <c r="BY186" s="28" t="s">
        <v>17</v>
      </c>
      <c r="BZ186" s="28" t="s">
        <v>1853</v>
      </c>
      <c r="CA186" s="28" t="s">
        <v>19</v>
      </c>
      <c r="CB186" s="28">
        <v>46003</v>
      </c>
      <c r="CC186" s="28">
        <v>3.8474525484847835</v>
      </c>
      <c r="CD186" s="28" t="s">
        <v>20</v>
      </c>
      <c r="CE186" s="28" t="s">
        <v>21</v>
      </c>
      <c r="CF186" s="28" t="s">
        <v>22</v>
      </c>
      <c r="CG186" s="30">
        <v>0.35416666666666669</v>
      </c>
      <c r="CH186" s="32">
        <v>0.625</v>
      </c>
      <c r="CJ186" s="28" t="s">
        <v>1854</v>
      </c>
    </row>
    <row r="187" spans="1:88">
      <c r="A187" s="28">
        <v>3.8474525484847719</v>
      </c>
      <c r="B187" s="28">
        <f t="shared" si="2"/>
        <v>2.6932167839393482</v>
      </c>
      <c r="C187" s="28">
        <v>3052993</v>
      </c>
      <c r="D187" s="31">
        <v>40807.418657407405</v>
      </c>
      <c r="E187" s="31">
        <v>40807.418657407405</v>
      </c>
      <c r="F187" s="28" t="s">
        <v>1</v>
      </c>
      <c r="G187" s="28">
        <v>0.7</v>
      </c>
      <c r="H187" s="28" t="s">
        <v>0</v>
      </c>
      <c r="I187" s="28" t="s">
        <v>9</v>
      </c>
      <c r="J187" s="28" t="s">
        <v>257</v>
      </c>
      <c r="K187" s="28" t="s">
        <v>11</v>
      </c>
      <c r="M187" s="28" t="s">
        <v>55</v>
      </c>
      <c r="N187" s="28" t="s">
        <v>13</v>
      </c>
      <c r="O187" s="28" t="s">
        <v>220</v>
      </c>
      <c r="Q187" s="28" t="s">
        <v>173</v>
      </c>
      <c r="S187" s="28" t="s">
        <v>16</v>
      </c>
      <c r="T187" s="28">
        <v>5</v>
      </c>
      <c r="U187" s="28">
        <v>5</v>
      </c>
      <c r="V187" s="28">
        <v>5</v>
      </c>
      <c r="W187" s="28">
        <v>5</v>
      </c>
      <c r="X187" s="28">
        <v>5</v>
      </c>
      <c r="Y187" s="28">
        <v>1</v>
      </c>
      <c r="AX187" s="28" t="s">
        <v>7</v>
      </c>
      <c r="BX187" s="28">
        <v>1978</v>
      </c>
      <c r="BY187" s="28" t="s">
        <v>65</v>
      </c>
      <c r="BZ187" s="28" t="s">
        <v>2331</v>
      </c>
      <c r="CA187" s="28" t="s">
        <v>19</v>
      </c>
      <c r="CB187" s="28">
        <v>46003</v>
      </c>
      <c r="CC187" s="28">
        <v>3.8474525484847835</v>
      </c>
      <c r="CD187" s="28" t="s">
        <v>20</v>
      </c>
      <c r="CE187" s="28" t="s">
        <v>63</v>
      </c>
      <c r="CF187" s="28" t="s">
        <v>22</v>
      </c>
      <c r="CG187" s="30">
        <v>0.33333333333333331</v>
      </c>
      <c r="CH187" s="28">
        <v>15</v>
      </c>
    </row>
    <row r="188" spans="1:88">
      <c r="A188" s="28">
        <v>2.8255979475098663</v>
      </c>
      <c r="B188" s="28">
        <f t="shared" si="2"/>
        <v>1.9779185632569125</v>
      </c>
      <c r="C188" s="28">
        <v>2872729</v>
      </c>
      <c r="D188" s="31">
        <v>40759.657407407409</v>
      </c>
      <c r="E188" s="31">
        <v>40759.657407407409</v>
      </c>
      <c r="F188" s="28" t="s">
        <v>1</v>
      </c>
      <c r="G188" s="28">
        <v>0.7</v>
      </c>
      <c r="H188" s="28" t="s">
        <v>25</v>
      </c>
      <c r="I188" s="28" t="s">
        <v>9</v>
      </c>
      <c r="J188" s="28" t="s">
        <v>10</v>
      </c>
      <c r="K188" s="28" t="s">
        <v>144</v>
      </c>
      <c r="M188" s="28" t="s">
        <v>55</v>
      </c>
      <c r="N188" s="28" t="s">
        <v>59</v>
      </c>
      <c r="O188" s="28" t="s">
        <v>60</v>
      </c>
      <c r="Q188" s="28" t="s">
        <v>29</v>
      </c>
      <c r="R188" s="28" t="s">
        <v>673</v>
      </c>
      <c r="S188" s="28" t="s">
        <v>16</v>
      </c>
      <c r="T188" s="28">
        <v>1</v>
      </c>
      <c r="U188" s="28">
        <v>5</v>
      </c>
      <c r="V188" s="28">
        <v>5</v>
      </c>
      <c r="W188" s="28">
        <v>3</v>
      </c>
      <c r="X188" s="28">
        <v>3</v>
      </c>
      <c r="Y188" s="28">
        <v>1</v>
      </c>
      <c r="AW188" s="28" t="s">
        <v>25</v>
      </c>
      <c r="AX188" s="28" t="s">
        <v>5</v>
      </c>
      <c r="AY188" s="28" t="s">
        <v>25</v>
      </c>
      <c r="AZ188" s="28" t="s">
        <v>9</v>
      </c>
      <c r="BA188" s="28" t="s">
        <v>75</v>
      </c>
      <c r="BC188" s="28">
        <v>0</v>
      </c>
      <c r="BD188" s="28">
        <v>0</v>
      </c>
      <c r="BE188" s="28" t="s">
        <v>35</v>
      </c>
      <c r="BO188" s="28" t="s">
        <v>33</v>
      </c>
      <c r="BQ188" s="28" t="s">
        <v>0</v>
      </c>
      <c r="BR188" s="28" t="s">
        <v>9</v>
      </c>
      <c r="BS188" s="28" t="s">
        <v>10</v>
      </c>
      <c r="BT188" s="28" t="s">
        <v>144</v>
      </c>
      <c r="BV188" s="28" t="s">
        <v>55</v>
      </c>
      <c r="BX188" s="28">
        <v>1966</v>
      </c>
      <c r="BY188" s="28" t="s">
        <v>17</v>
      </c>
      <c r="BZ188" s="28" t="s">
        <v>1698</v>
      </c>
      <c r="CA188" s="28" t="s">
        <v>57</v>
      </c>
      <c r="CB188" s="28">
        <v>46005</v>
      </c>
      <c r="CC188" s="28">
        <v>2.8255979475098751</v>
      </c>
      <c r="CD188" s="28" t="s">
        <v>20</v>
      </c>
      <c r="CE188" s="28" t="s">
        <v>93</v>
      </c>
      <c r="CF188" s="28" t="s">
        <v>184</v>
      </c>
      <c r="CG188" s="30">
        <v>0.33333333333333331</v>
      </c>
      <c r="CH188" s="28">
        <v>15</v>
      </c>
      <c r="CJ188" s="28" t="s">
        <v>1699</v>
      </c>
    </row>
    <row r="189" spans="1:88">
      <c r="A189" s="28">
        <v>2.8255979475098663</v>
      </c>
      <c r="B189" s="28">
        <f t="shared" si="2"/>
        <v>1.9779185632569125</v>
      </c>
      <c r="C189" s="28">
        <v>2955748</v>
      </c>
      <c r="D189" s="31">
        <v>40785.606192129628</v>
      </c>
      <c r="E189" s="31">
        <v>40785.606192129628</v>
      </c>
      <c r="F189" s="28" t="s">
        <v>1</v>
      </c>
      <c r="G189" s="28">
        <v>0.7</v>
      </c>
      <c r="H189" s="28" t="s">
        <v>0</v>
      </c>
      <c r="I189" s="28" t="s">
        <v>9</v>
      </c>
      <c r="J189" s="28" t="s">
        <v>10</v>
      </c>
      <c r="K189" s="28" t="s">
        <v>27</v>
      </c>
      <c r="M189" s="28" t="s">
        <v>55</v>
      </c>
      <c r="N189" s="28" t="s">
        <v>82</v>
      </c>
      <c r="O189" s="28" t="s">
        <v>301</v>
      </c>
      <c r="Q189" s="28" t="s">
        <v>31</v>
      </c>
      <c r="S189" s="28" t="s">
        <v>16</v>
      </c>
      <c r="V189" s="28">
        <v>5</v>
      </c>
      <c r="AX189" s="28" t="s">
        <v>7</v>
      </c>
      <c r="BX189" s="28">
        <v>1955</v>
      </c>
      <c r="BY189" s="28" t="s">
        <v>65</v>
      </c>
      <c r="BZ189" s="28" t="s">
        <v>2117</v>
      </c>
      <c r="CA189" s="28" t="s">
        <v>43</v>
      </c>
      <c r="CB189" s="28">
        <v>46005</v>
      </c>
      <c r="CC189" s="28">
        <v>2.8255979475098751</v>
      </c>
      <c r="CD189" s="28" t="s">
        <v>20</v>
      </c>
      <c r="CE189" s="28" t="s">
        <v>63</v>
      </c>
      <c r="CF189" s="28" t="s">
        <v>22</v>
      </c>
      <c r="CG189" s="30">
        <v>0.33333333333333331</v>
      </c>
      <c r="CH189" s="28">
        <v>15</v>
      </c>
      <c r="CJ189" s="28" t="s">
        <v>2118</v>
      </c>
    </row>
    <row r="190" spans="1:88">
      <c r="A190" s="28">
        <v>2.8255979475098663</v>
      </c>
      <c r="B190" s="28">
        <f t="shared" si="2"/>
        <v>1.9779185632569125</v>
      </c>
      <c r="C190" s="28">
        <v>2990948</v>
      </c>
      <c r="D190" s="31">
        <v>40793.503842592596</v>
      </c>
      <c r="E190" s="31">
        <v>40793.503842592596</v>
      </c>
      <c r="F190" s="28" t="s">
        <v>1</v>
      </c>
      <c r="G190" s="28">
        <v>0.7</v>
      </c>
      <c r="H190" s="28" t="s">
        <v>8</v>
      </c>
      <c r="I190" s="28" t="s">
        <v>88</v>
      </c>
      <c r="J190" s="28" t="s">
        <v>10</v>
      </c>
      <c r="K190" s="28" t="s">
        <v>27</v>
      </c>
      <c r="M190" s="28" t="s">
        <v>55</v>
      </c>
      <c r="N190" s="28" t="s">
        <v>13</v>
      </c>
      <c r="O190" s="28" t="s">
        <v>220</v>
      </c>
      <c r="Q190" s="28" t="s">
        <v>15</v>
      </c>
      <c r="S190" s="28" t="s">
        <v>16</v>
      </c>
      <c r="V190" s="28">
        <v>4</v>
      </c>
      <c r="AX190" s="28" t="s">
        <v>7</v>
      </c>
      <c r="BX190" s="28" t="s">
        <v>2218</v>
      </c>
      <c r="BY190" s="28" t="s">
        <v>17</v>
      </c>
      <c r="BZ190" s="28" t="s">
        <v>2219</v>
      </c>
      <c r="CA190" s="28" t="s">
        <v>19</v>
      </c>
      <c r="CB190" s="28">
        <v>46005</v>
      </c>
      <c r="CC190" s="28">
        <v>2.8255979475098751</v>
      </c>
      <c r="CD190" s="28" t="s">
        <v>20</v>
      </c>
      <c r="CE190" s="28" t="s">
        <v>44</v>
      </c>
      <c r="CF190" s="28" t="s">
        <v>22</v>
      </c>
      <c r="CG190" s="30">
        <v>0.33333333333333331</v>
      </c>
      <c r="CH190" s="28" t="s">
        <v>98</v>
      </c>
      <c r="CJ190" s="28" t="s">
        <v>2220</v>
      </c>
    </row>
    <row r="191" spans="1:88">
      <c r="A191" s="28">
        <v>2.8255979475098663</v>
      </c>
      <c r="B191" s="28">
        <f t="shared" si="2"/>
        <v>1.9779185632569125</v>
      </c>
      <c r="C191" s="28">
        <v>3068471</v>
      </c>
      <c r="D191" s="31">
        <v>40810.043634259258</v>
      </c>
      <c r="E191" s="31">
        <v>40810.043634259258</v>
      </c>
      <c r="F191" s="28" t="s">
        <v>1</v>
      </c>
      <c r="G191" s="28">
        <v>0.7</v>
      </c>
      <c r="H191" s="28" t="s">
        <v>25</v>
      </c>
      <c r="I191" s="28" t="s">
        <v>9</v>
      </c>
      <c r="J191" s="28" t="s">
        <v>10</v>
      </c>
      <c r="K191" s="28" t="s">
        <v>11</v>
      </c>
      <c r="M191" s="28" t="s">
        <v>12</v>
      </c>
      <c r="N191" s="28" t="s">
        <v>28</v>
      </c>
      <c r="O191" s="28" t="s">
        <v>14</v>
      </c>
      <c r="Q191" s="28" t="s">
        <v>37</v>
      </c>
      <c r="S191" s="28" t="s">
        <v>16</v>
      </c>
      <c r="V191" s="28">
        <v>5</v>
      </c>
      <c r="AX191" s="28" t="s">
        <v>7</v>
      </c>
      <c r="BX191" s="28">
        <v>1955</v>
      </c>
      <c r="BY191" s="28" t="s">
        <v>17</v>
      </c>
      <c r="BZ191" s="28" t="s">
        <v>2351</v>
      </c>
      <c r="CA191" s="28" t="s">
        <v>19</v>
      </c>
      <c r="CB191" s="28">
        <v>46005</v>
      </c>
      <c r="CC191" s="28">
        <v>2.8255979475098751</v>
      </c>
      <c r="CD191" s="28" t="s">
        <v>20</v>
      </c>
      <c r="CE191" s="28" t="s">
        <v>44</v>
      </c>
      <c r="CF191" s="28" t="s">
        <v>184</v>
      </c>
      <c r="CG191" s="30">
        <v>0.91666666666666663</v>
      </c>
      <c r="CH191" s="28" t="s">
        <v>218</v>
      </c>
      <c r="CJ191" s="28" t="e">
        <f>- el metro al nuevo hospital yaumentando las lineas de la EMT</f>
        <v>#NAME?</v>
      </c>
    </row>
    <row r="192" spans="1:88">
      <c r="A192" s="28">
        <v>4.7810588366893612</v>
      </c>
      <c r="B192" s="28">
        <f t="shared" si="2"/>
        <v>3.3467411856825633</v>
      </c>
      <c r="C192" s="28">
        <v>3271</v>
      </c>
      <c r="F192" s="28" t="s">
        <v>1</v>
      </c>
      <c r="G192" s="28">
        <v>0.7</v>
      </c>
      <c r="H192" s="28" t="s">
        <v>2500</v>
      </c>
      <c r="I192" s="28" t="s">
        <v>2501</v>
      </c>
      <c r="J192" s="28" t="s">
        <v>10</v>
      </c>
      <c r="K192" s="28" t="s">
        <v>11</v>
      </c>
      <c r="M192" s="28" t="s">
        <v>2503</v>
      </c>
      <c r="N192" s="28" t="s">
        <v>59</v>
      </c>
      <c r="O192" s="28" t="s">
        <v>2592</v>
      </c>
      <c r="Q192" s="28" t="s">
        <v>2505</v>
      </c>
      <c r="R192" s="28" t="s">
        <v>2593</v>
      </c>
      <c r="S192" s="28" t="s">
        <v>16</v>
      </c>
      <c r="T192" s="28">
        <v>5</v>
      </c>
      <c r="U192" s="28">
        <v>4</v>
      </c>
      <c r="V192" s="28">
        <v>4</v>
      </c>
      <c r="W192" s="28">
        <v>1</v>
      </c>
      <c r="X192" s="28">
        <v>1</v>
      </c>
      <c r="Y192" s="28">
        <v>1</v>
      </c>
      <c r="AS192" s="28" t="s">
        <v>2506</v>
      </c>
      <c r="AU192" s="28">
        <v>0</v>
      </c>
      <c r="AX192" s="28" t="s">
        <v>2507</v>
      </c>
      <c r="BX192" s="28">
        <v>1950</v>
      </c>
      <c r="BY192" s="28" t="s">
        <v>65</v>
      </c>
      <c r="BZ192" s="28" t="s">
        <v>2594</v>
      </c>
      <c r="CA192" s="28" t="s">
        <v>57</v>
      </c>
      <c r="CB192" s="28">
        <v>46006</v>
      </c>
      <c r="CC192" s="28">
        <v>4.7810588366893763</v>
      </c>
      <c r="CD192" s="28" t="s">
        <v>20</v>
      </c>
      <c r="CE192" s="28" t="s">
        <v>2558</v>
      </c>
      <c r="CF192" s="28" t="s">
        <v>2506</v>
      </c>
      <c r="CG192" s="29">
        <v>0.625</v>
      </c>
      <c r="CH192" s="29">
        <v>0.91666666666666696</v>
      </c>
      <c r="CI192" s="28" t="s">
        <v>641</v>
      </c>
      <c r="CJ192" s="28" t="s">
        <v>2595</v>
      </c>
    </row>
    <row r="193" spans="1:88">
      <c r="A193" s="28">
        <v>4.7810588366893612</v>
      </c>
      <c r="B193" s="28">
        <f t="shared" si="2"/>
        <v>3.3467411856825633</v>
      </c>
      <c r="C193" s="28">
        <v>2815159</v>
      </c>
      <c r="D193" s="31">
        <v>40743.613668981481</v>
      </c>
      <c r="E193" s="31">
        <v>40743.613668981481</v>
      </c>
      <c r="F193" s="28" t="s">
        <v>1</v>
      </c>
      <c r="G193" s="28">
        <v>0.7</v>
      </c>
      <c r="H193" s="28" t="s">
        <v>25</v>
      </c>
      <c r="I193" s="28" t="s">
        <v>9</v>
      </c>
      <c r="J193" s="28" t="s">
        <v>10</v>
      </c>
      <c r="K193" s="28" t="s">
        <v>27</v>
      </c>
      <c r="M193" s="28" t="s">
        <v>12</v>
      </c>
      <c r="N193" s="28" t="s">
        <v>59</v>
      </c>
      <c r="O193" s="28" t="s">
        <v>60</v>
      </c>
      <c r="Q193" s="28" t="s">
        <v>173</v>
      </c>
      <c r="S193" s="28" t="s">
        <v>16</v>
      </c>
      <c r="T193" s="28">
        <v>5</v>
      </c>
      <c r="U193" s="28">
        <v>4</v>
      </c>
      <c r="V193" s="28">
        <v>4</v>
      </c>
      <c r="W193" s="28">
        <v>4</v>
      </c>
      <c r="X193" s="28">
        <v>3</v>
      </c>
      <c r="Y193" s="28">
        <v>1</v>
      </c>
      <c r="AX193" s="28" t="s">
        <v>7</v>
      </c>
      <c r="BX193" s="28">
        <v>1979</v>
      </c>
      <c r="BY193" s="28" t="s">
        <v>17</v>
      </c>
      <c r="BZ193" s="28" t="s">
        <v>780</v>
      </c>
      <c r="CA193" s="28" t="s">
        <v>43</v>
      </c>
      <c r="CB193" s="28">
        <v>46006</v>
      </c>
      <c r="CC193" s="28">
        <v>4.7810588366893763</v>
      </c>
      <c r="CD193" s="28" t="s">
        <v>20</v>
      </c>
      <c r="CE193" s="28" t="s">
        <v>21</v>
      </c>
      <c r="CF193" s="28" t="s">
        <v>22</v>
      </c>
      <c r="CG193" s="30">
        <v>0.33333333333333331</v>
      </c>
      <c r="CH193" s="28" t="s">
        <v>579</v>
      </c>
      <c r="CJ193" s="28" t="s">
        <v>781</v>
      </c>
    </row>
    <row r="194" spans="1:88">
      <c r="A194" s="28">
        <v>4.7810588366893612</v>
      </c>
      <c r="B194" s="28">
        <f t="shared" ref="B194:B257" si="3">+G194*CC194</f>
        <v>2.8102840661337627</v>
      </c>
      <c r="C194" s="28">
        <v>2821679</v>
      </c>
      <c r="D194" s="31">
        <v>40745.466840277775</v>
      </c>
      <c r="E194" s="31">
        <v>40745.466840277775</v>
      </c>
      <c r="F194" s="28" t="s">
        <v>3</v>
      </c>
      <c r="G194" s="22">
        <f>0.839707617116084*0.7</f>
        <v>0.58779533198125877</v>
      </c>
      <c r="H194" s="28" t="s">
        <v>0</v>
      </c>
      <c r="I194" s="28" t="s">
        <v>9</v>
      </c>
      <c r="J194" s="28" t="s">
        <v>10</v>
      </c>
      <c r="K194" s="28" t="s">
        <v>27</v>
      </c>
      <c r="M194" s="28" t="s">
        <v>12</v>
      </c>
      <c r="N194" s="28" t="s">
        <v>28</v>
      </c>
      <c r="O194" s="28" t="s">
        <v>29</v>
      </c>
      <c r="P194" s="28" t="s">
        <v>981</v>
      </c>
      <c r="Q194" s="28" t="s">
        <v>173</v>
      </c>
      <c r="S194" s="28" t="s">
        <v>16</v>
      </c>
      <c r="T194" s="28">
        <v>5</v>
      </c>
      <c r="U194" s="28">
        <v>5</v>
      </c>
      <c r="V194" s="28">
        <v>4</v>
      </c>
      <c r="W194" s="28">
        <v>3</v>
      </c>
      <c r="X194" s="28">
        <v>1</v>
      </c>
      <c r="Y194" s="28">
        <v>1</v>
      </c>
      <c r="Z194" s="28" t="s">
        <v>25</v>
      </c>
      <c r="AA194" s="28" t="s">
        <v>9</v>
      </c>
      <c r="AC194" s="28" t="s">
        <v>10</v>
      </c>
      <c r="AE194" s="28">
        <v>8</v>
      </c>
      <c r="AF194" s="28">
        <v>1.3</v>
      </c>
      <c r="AG194" s="28" t="s">
        <v>35</v>
      </c>
      <c r="AQ194" s="28" t="s">
        <v>9</v>
      </c>
      <c r="AS194" s="28" t="s">
        <v>36</v>
      </c>
      <c r="AU194" s="28" t="s">
        <v>173</v>
      </c>
      <c r="AX194" s="28" t="s">
        <v>7</v>
      </c>
      <c r="BX194" s="28">
        <v>1981</v>
      </c>
      <c r="BY194" s="28" t="s">
        <v>17</v>
      </c>
      <c r="BZ194" s="28" t="s">
        <v>982</v>
      </c>
      <c r="CA194" s="28" t="s">
        <v>43</v>
      </c>
      <c r="CB194" s="28">
        <v>46006</v>
      </c>
      <c r="CC194" s="28">
        <v>4.7810588366893763</v>
      </c>
      <c r="CD194" s="28" t="s">
        <v>20</v>
      </c>
      <c r="CE194" s="28" t="s">
        <v>21</v>
      </c>
      <c r="CF194" s="28" t="s">
        <v>53</v>
      </c>
      <c r="CG194" s="30">
        <v>8.375</v>
      </c>
      <c r="CH194" s="28">
        <v>17.3</v>
      </c>
      <c r="CJ194" s="28" t="s">
        <v>983</v>
      </c>
    </row>
    <row r="195" spans="1:88">
      <c r="A195" s="28">
        <v>4.7810588366893612</v>
      </c>
      <c r="B195" s="28">
        <f t="shared" si="3"/>
        <v>3.3467411856825633</v>
      </c>
      <c r="C195" s="28">
        <v>2874216</v>
      </c>
      <c r="D195" s="31">
        <v>40759.862407407411</v>
      </c>
      <c r="E195" s="31">
        <v>40759.862407407411</v>
      </c>
      <c r="F195" s="28" t="s">
        <v>1</v>
      </c>
      <c r="G195" s="28">
        <v>0.7</v>
      </c>
      <c r="H195" s="28" t="s">
        <v>0</v>
      </c>
      <c r="I195" s="28" t="s">
        <v>49</v>
      </c>
      <c r="J195" s="28" t="s">
        <v>257</v>
      </c>
      <c r="K195" s="28" t="s">
        <v>11</v>
      </c>
      <c r="M195" s="28" t="s">
        <v>55</v>
      </c>
      <c r="N195" s="28" t="s">
        <v>59</v>
      </c>
      <c r="O195" s="28" t="s">
        <v>14</v>
      </c>
      <c r="Q195" s="28" t="s">
        <v>31</v>
      </c>
      <c r="S195" s="28" t="s">
        <v>16</v>
      </c>
      <c r="T195" s="28">
        <v>5</v>
      </c>
      <c r="U195" s="28">
        <v>5</v>
      </c>
      <c r="V195" s="28">
        <v>5</v>
      </c>
      <c r="W195" s="28">
        <v>1</v>
      </c>
      <c r="X195" s="28">
        <v>3</v>
      </c>
      <c r="Y195" s="28">
        <v>1</v>
      </c>
      <c r="AX195" s="28" t="s">
        <v>5</v>
      </c>
      <c r="BQ195" s="28" t="s">
        <v>0</v>
      </c>
      <c r="BR195" s="28" t="s">
        <v>9</v>
      </c>
      <c r="BS195" s="28" t="s">
        <v>257</v>
      </c>
      <c r="BT195" s="28" t="s">
        <v>11</v>
      </c>
      <c r="BV195" s="28" t="s">
        <v>55</v>
      </c>
      <c r="BX195" s="28">
        <v>1968</v>
      </c>
      <c r="BY195" s="28" t="s">
        <v>65</v>
      </c>
      <c r="BZ195" s="28" t="s">
        <v>1700</v>
      </c>
      <c r="CA195" s="28" t="s">
        <v>57</v>
      </c>
      <c r="CB195" s="28">
        <v>46006</v>
      </c>
      <c r="CC195" s="28">
        <v>4.7810588366893763</v>
      </c>
      <c r="CD195" s="28" t="s">
        <v>20</v>
      </c>
      <c r="CE195" s="28" t="s">
        <v>93</v>
      </c>
      <c r="CF195" s="28" t="s">
        <v>184</v>
      </c>
      <c r="CG195" s="30">
        <v>0.625</v>
      </c>
      <c r="CH195" s="28">
        <v>22</v>
      </c>
      <c r="CI195" s="28" t="s">
        <v>23</v>
      </c>
      <c r="CJ195" s="28" t="s">
        <v>1701</v>
      </c>
    </row>
    <row r="196" spans="1:88">
      <c r="A196" s="28">
        <v>7.2884174812819644</v>
      </c>
      <c r="B196" s="28">
        <f t="shared" si="3"/>
        <v>5.10189223689739</v>
      </c>
      <c r="C196" s="28">
        <v>3034</v>
      </c>
      <c r="F196" s="28" t="s">
        <v>1</v>
      </c>
      <c r="G196" s="28">
        <v>0.7</v>
      </c>
      <c r="H196" s="28" t="s">
        <v>2523</v>
      </c>
      <c r="I196" s="28" t="s">
        <v>2538</v>
      </c>
      <c r="J196" s="28" t="s">
        <v>10</v>
      </c>
      <c r="K196" s="28" t="s">
        <v>2511</v>
      </c>
      <c r="M196" s="28" t="s">
        <v>2503</v>
      </c>
      <c r="N196" s="28" t="s">
        <v>13</v>
      </c>
      <c r="O196" s="28" t="s">
        <v>2506</v>
      </c>
      <c r="Q196" s="28" t="s">
        <v>37</v>
      </c>
      <c r="S196" s="28" t="s">
        <v>16</v>
      </c>
      <c r="T196" s="28">
        <v>1</v>
      </c>
      <c r="U196" s="28">
        <v>5</v>
      </c>
      <c r="V196" s="28">
        <v>5</v>
      </c>
      <c r="W196" s="28">
        <v>5</v>
      </c>
      <c r="X196" s="28">
        <v>5</v>
      </c>
      <c r="Y196" s="28">
        <v>1</v>
      </c>
      <c r="AS196" s="28" t="s">
        <v>2506</v>
      </c>
      <c r="AU196" s="28">
        <v>0</v>
      </c>
      <c r="AX196" s="28" t="s">
        <v>2507</v>
      </c>
      <c r="BX196" s="28">
        <v>1973</v>
      </c>
      <c r="BY196" s="28" t="s">
        <v>65</v>
      </c>
      <c r="BZ196" s="28" t="s">
        <v>2627</v>
      </c>
      <c r="CA196" s="28" t="s">
        <v>57</v>
      </c>
      <c r="CB196" s="28">
        <v>46007</v>
      </c>
      <c r="CC196" s="28">
        <v>7.2884174812819866</v>
      </c>
      <c r="CD196" s="28" t="s">
        <v>20</v>
      </c>
      <c r="CE196" s="28" t="s">
        <v>2534</v>
      </c>
      <c r="CF196" s="28" t="s">
        <v>184</v>
      </c>
      <c r="CG196" s="29">
        <v>0.33333333333333298</v>
      </c>
      <c r="CH196" s="29">
        <v>0.625</v>
      </c>
    </row>
    <row r="197" spans="1:88">
      <c r="A197" s="28">
        <v>7.2884174812819644</v>
      </c>
      <c r="B197" s="28">
        <f t="shared" si="3"/>
        <v>5.10189223689739</v>
      </c>
      <c r="C197" s="28">
        <v>2795041</v>
      </c>
      <c r="D197" s="31">
        <v>40737.47761574074</v>
      </c>
      <c r="E197" s="31">
        <v>40737.47761574074</v>
      </c>
      <c r="F197" s="28" t="s">
        <v>1</v>
      </c>
      <c r="G197" s="28">
        <v>0.7</v>
      </c>
      <c r="H197" s="28" t="s">
        <v>25</v>
      </c>
      <c r="I197" s="28" t="s">
        <v>9</v>
      </c>
      <c r="J197" s="28" t="s">
        <v>10</v>
      </c>
      <c r="K197" s="28" t="s">
        <v>144</v>
      </c>
      <c r="M197" s="28" t="s">
        <v>55</v>
      </c>
      <c r="N197" s="28" t="s">
        <v>59</v>
      </c>
      <c r="O197" s="28" t="s">
        <v>14</v>
      </c>
      <c r="Q197" s="28" t="s">
        <v>31</v>
      </c>
      <c r="S197" s="28" t="s">
        <v>16</v>
      </c>
      <c r="T197" s="28">
        <v>5</v>
      </c>
      <c r="U197" s="28">
        <v>5</v>
      </c>
      <c r="V197" s="28">
        <v>4</v>
      </c>
      <c r="W197" s="28">
        <v>1</v>
      </c>
      <c r="X197" s="28">
        <v>1</v>
      </c>
      <c r="Y197" s="28">
        <v>1</v>
      </c>
      <c r="AX197" s="28" t="s">
        <v>5</v>
      </c>
      <c r="BQ197" s="28" t="s">
        <v>25</v>
      </c>
      <c r="BR197" s="28" t="s">
        <v>9</v>
      </c>
      <c r="BS197" s="28" t="s">
        <v>10</v>
      </c>
      <c r="BT197" s="28" t="s">
        <v>144</v>
      </c>
      <c r="BV197" s="28" t="s">
        <v>55</v>
      </c>
      <c r="BX197" s="28">
        <v>1977</v>
      </c>
      <c r="BY197" s="28" t="s">
        <v>65</v>
      </c>
      <c r="BZ197" s="28" t="s">
        <v>468</v>
      </c>
      <c r="CA197" s="28" t="s">
        <v>57</v>
      </c>
      <c r="CB197" s="28">
        <v>46007</v>
      </c>
      <c r="CC197" s="28">
        <v>7.2884174812819866</v>
      </c>
      <c r="CD197" s="28" t="s">
        <v>20</v>
      </c>
      <c r="CE197" s="28" t="s">
        <v>63</v>
      </c>
      <c r="CF197" s="28" t="s">
        <v>22</v>
      </c>
      <c r="CG197" s="30">
        <v>0.33333333333333331</v>
      </c>
      <c r="CH197" s="32">
        <v>0.625</v>
      </c>
      <c r="CJ197" s="28" t="s">
        <v>469</v>
      </c>
    </row>
    <row r="198" spans="1:88">
      <c r="A198" s="28">
        <v>7.2884174812819644</v>
      </c>
      <c r="B198" s="28">
        <f t="shared" si="3"/>
        <v>5.10189223689739</v>
      </c>
      <c r="C198" s="28">
        <v>2832431</v>
      </c>
      <c r="D198" s="31">
        <v>40749.67046296296</v>
      </c>
      <c r="E198" s="31">
        <v>40749.67046296296</v>
      </c>
      <c r="F198" s="28" t="s">
        <v>1</v>
      </c>
      <c r="G198" s="28">
        <v>0.7</v>
      </c>
      <c r="H198" s="28" t="s">
        <v>25</v>
      </c>
      <c r="I198" s="28" t="s">
        <v>9</v>
      </c>
      <c r="J198" s="28" t="s">
        <v>26</v>
      </c>
      <c r="K198" s="28" t="s">
        <v>29</v>
      </c>
      <c r="L198" s="28" t="s">
        <v>745</v>
      </c>
      <c r="M198" s="28" t="s">
        <v>55</v>
      </c>
      <c r="N198" s="28" t="s">
        <v>59</v>
      </c>
      <c r="O198" s="28" t="s">
        <v>60</v>
      </c>
      <c r="Q198" s="28" t="s">
        <v>37</v>
      </c>
      <c r="S198" s="28" t="s">
        <v>16</v>
      </c>
      <c r="T198" s="28">
        <v>1</v>
      </c>
      <c r="U198" s="28">
        <v>3</v>
      </c>
      <c r="V198" s="28">
        <v>5</v>
      </c>
      <c r="W198" s="28">
        <v>1</v>
      </c>
      <c r="X198" s="28">
        <v>1</v>
      </c>
      <c r="Y198" s="28">
        <v>1</v>
      </c>
      <c r="AX198" s="28" t="s">
        <v>7</v>
      </c>
      <c r="BX198" s="28">
        <v>1955</v>
      </c>
      <c r="BY198" s="28" t="s">
        <v>17</v>
      </c>
      <c r="BZ198" s="28" t="s">
        <v>1330</v>
      </c>
      <c r="CA198" s="28" t="s">
        <v>19</v>
      </c>
      <c r="CB198" s="28">
        <v>46007</v>
      </c>
      <c r="CC198" s="28">
        <v>7.2884174812819866</v>
      </c>
      <c r="CD198" s="28" t="s">
        <v>20</v>
      </c>
      <c r="CE198" s="28" t="s">
        <v>44</v>
      </c>
      <c r="CF198" s="28" t="s">
        <v>184</v>
      </c>
      <c r="CG198" s="30">
        <v>0.625</v>
      </c>
      <c r="CH198" s="28">
        <v>22</v>
      </c>
      <c r="CJ198" s="28" t="s">
        <v>1331</v>
      </c>
    </row>
    <row r="199" spans="1:88">
      <c r="A199" s="28">
        <v>7.2469688335284896</v>
      </c>
      <c r="B199" s="28">
        <f t="shared" si="3"/>
        <v>5.0728781834699577</v>
      </c>
      <c r="C199" s="28">
        <v>3013</v>
      </c>
      <c r="F199" s="28" t="s">
        <v>1</v>
      </c>
      <c r="G199" s="28">
        <v>0.7</v>
      </c>
      <c r="H199" s="28" t="s">
        <v>2542</v>
      </c>
      <c r="I199" s="28" t="s">
        <v>2501</v>
      </c>
      <c r="J199" s="28" t="s">
        <v>26</v>
      </c>
      <c r="K199" s="28" t="s">
        <v>2611</v>
      </c>
      <c r="M199" s="28" t="s">
        <v>2503</v>
      </c>
      <c r="N199" s="28" t="s">
        <v>13</v>
      </c>
      <c r="O199" s="28" t="s">
        <v>2504</v>
      </c>
      <c r="Q199" s="28" t="s">
        <v>2505</v>
      </c>
      <c r="S199" s="28" t="s">
        <v>16</v>
      </c>
      <c r="T199" s="28">
        <v>1</v>
      </c>
      <c r="U199" s="28">
        <v>5</v>
      </c>
      <c r="V199" s="28">
        <v>3</v>
      </c>
      <c r="W199" s="28">
        <v>1</v>
      </c>
      <c r="X199" s="28">
        <v>1</v>
      </c>
      <c r="Y199" s="28">
        <v>1</v>
      </c>
      <c r="AS199" s="28" t="s">
        <v>2506</v>
      </c>
      <c r="AU199" s="28">
        <v>0</v>
      </c>
      <c r="AX199" s="28" t="s">
        <v>2507</v>
      </c>
      <c r="BX199" s="28">
        <v>1962</v>
      </c>
      <c r="BY199" s="28" t="s">
        <v>17</v>
      </c>
      <c r="BZ199" s="28" t="s">
        <v>2663</v>
      </c>
      <c r="CA199" s="28" t="s">
        <v>57</v>
      </c>
      <c r="CB199" s="28">
        <v>46008</v>
      </c>
      <c r="CC199" s="28">
        <v>7.2469688335285118</v>
      </c>
      <c r="CD199" s="28" t="s">
        <v>20</v>
      </c>
      <c r="CE199" s="28" t="s">
        <v>2555</v>
      </c>
      <c r="CF199" s="28" t="s">
        <v>184</v>
      </c>
      <c r="CG199" s="29">
        <v>0.33333333333333298</v>
      </c>
      <c r="CH199" s="29">
        <v>0.625</v>
      </c>
      <c r="CI199" s="28" t="s">
        <v>641</v>
      </c>
      <c r="CJ199" s="28" t="s">
        <v>2664</v>
      </c>
    </row>
    <row r="200" spans="1:88">
      <c r="A200" s="28">
        <v>7.2469688335284896</v>
      </c>
      <c r="B200" s="28">
        <f t="shared" si="3"/>
        <v>5.0728781834699577</v>
      </c>
      <c r="C200" s="28">
        <v>2799117</v>
      </c>
      <c r="D200" s="31">
        <v>40738.517708333333</v>
      </c>
      <c r="E200" s="31">
        <v>40738.517708333333</v>
      </c>
      <c r="F200" s="28" t="s">
        <v>1</v>
      </c>
      <c r="G200" s="28">
        <v>0.7</v>
      </c>
      <c r="H200" s="28" t="s">
        <v>0</v>
      </c>
      <c r="I200" s="28" t="s">
        <v>9</v>
      </c>
      <c r="J200" s="28" t="s">
        <v>257</v>
      </c>
      <c r="K200" s="28" t="s">
        <v>11</v>
      </c>
      <c r="M200" s="28" t="s">
        <v>55</v>
      </c>
      <c r="N200" s="28" t="s">
        <v>28</v>
      </c>
      <c r="O200" s="28" t="s">
        <v>301</v>
      </c>
      <c r="Q200" s="28" t="s">
        <v>37</v>
      </c>
      <c r="S200" s="28" t="s">
        <v>16</v>
      </c>
      <c r="T200" s="28">
        <v>1</v>
      </c>
      <c r="U200" s="28">
        <v>5</v>
      </c>
      <c r="V200" s="28">
        <v>3</v>
      </c>
      <c r="W200" s="28">
        <v>4</v>
      </c>
      <c r="X200" s="28">
        <v>1</v>
      </c>
      <c r="Y200" s="28">
        <v>1</v>
      </c>
      <c r="AX200" s="28" t="s">
        <v>5</v>
      </c>
      <c r="BQ200" s="28" t="s">
        <v>0</v>
      </c>
      <c r="BR200" s="28" t="s">
        <v>9</v>
      </c>
      <c r="BS200" s="28" t="s">
        <v>257</v>
      </c>
      <c r="BT200" s="28" t="s">
        <v>11</v>
      </c>
      <c r="BV200" s="28" t="s">
        <v>55</v>
      </c>
      <c r="BX200" s="28">
        <v>1957</v>
      </c>
      <c r="BY200" s="28" t="s">
        <v>65</v>
      </c>
      <c r="BZ200" s="28" t="s">
        <v>573</v>
      </c>
      <c r="CA200" s="28" t="s">
        <v>19</v>
      </c>
      <c r="CB200" s="28">
        <v>46008</v>
      </c>
      <c r="CC200" s="28">
        <v>7.2469688335285118</v>
      </c>
      <c r="CD200" s="28" t="s">
        <v>20</v>
      </c>
      <c r="CE200" s="28" t="s">
        <v>21</v>
      </c>
      <c r="CF200" s="28" t="s">
        <v>22</v>
      </c>
      <c r="CG200" s="30">
        <v>8.1</v>
      </c>
      <c r="CH200" s="28">
        <v>14.5</v>
      </c>
      <c r="CJ200" s="28" t="s">
        <v>574</v>
      </c>
    </row>
    <row r="201" spans="1:88">
      <c r="A201" s="28">
        <v>7.2469688335284896</v>
      </c>
      <c r="B201" s="28">
        <f t="shared" si="3"/>
        <v>5.0728781834699577</v>
      </c>
      <c r="C201" s="28">
        <v>2823819</v>
      </c>
      <c r="D201" s="31">
        <v>40745.966770833336</v>
      </c>
      <c r="E201" s="31">
        <v>40745.966770833336</v>
      </c>
      <c r="F201" s="28" t="s">
        <v>1</v>
      </c>
      <c r="G201" s="28">
        <v>0.7</v>
      </c>
      <c r="H201" s="28" t="s">
        <v>25</v>
      </c>
      <c r="I201" s="28" t="s">
        <v>33</v>
      </c>
      <c r="J201" s="28" t="s">
        <v>26</v>
      </c>
      <c r="K201" s="28" t="s">
        <v>27</v>
      </c>
      <c r="M201" s="28" t="s">
        <v>55</v>
      </c>
      <c r="N201" s="28" t="s">
        <v>59</v>
      </c>
      <c r="O201" s="28" t="s">
        <v>60</v>
      </c>
      <c r="Q201" s="28" t="s">
        <v>173</v>
      </c>
      <c r="S201" s="28" t="s">
        <v>16</v>
      </c>
      <c r="T201" s="28">
        <v>2</v>
      </c>
      <c r="U201" s="28">
        <v>5</v>
      </c>
      <c r="V201" s="28">
        <v>5</v>
      </c>
      <c r="W201" s="28">
        <v>3</v>
      </c>
      <c r="X201" s="28">
        <v>1</v>
      </c>
      <c r="Y201" s="28">
        <v>1</v>
      </c>
      <c r="AX201" s="28" t="s">
        <v>7</v>
      </c>
      <c r="BX201" s="28">
        <v>1959</v>
      </c>
      <c r="BY201" s="28" t="s">
        <v>17</v>
      </c>
      <c r="BZ201" s="28" t="s">
        <v>1077</v>
      </c>
      <c r="CA201" s="28" t="s">
        <v>57</v>
      </c>
      <c r="CB201" s="28">
        <v>46008</v>
      </c>
      <c r="CC201" s="28">
        <v>7.2469688335285118</v>
      </c>
      <c r="CD201" s="28" t="s">
        <v>20</v>
      </c>
      <c r="CE201" s="28" t="s">
        <v>21</v>
      </c>
      <c r="CF201" s="28" t="s">
        <v>22</v>
      </c>
      <c r="CG201" s="30">
        <v>0.33333333333333331</v>
      </c>
      <c r="CH201" s="28">
        <v>15</v>
      </c>
      <c r="CJ201" s="28" t="s">
        <v>1078</v>
      </c>
    </row>
    <row r="202" spans="1:88">
      <c r="A202" s="28">
        <v>7.2469688335284896</v>
      </c>
      <c r="B202" s="28">
        <f t="shared" si="3"/>
        <v>5.0728781834699577</v>
      </c>
      <c r="C202" s="28">
        <v>2825525</v>
      </c>
      <c r="D202" s="31">
        <v>40746.558796296296</v>
      </c>
      <c r="E202" s="31">
        <v>40746.558796296296</v>
      </c>
      <c r="F202" s="28" t="s">
        <v>1</v>
      </c>
      <c r="G202" s="28">
        <v>0.7</v>
      </c>
      <c r="H202" s="28" t="s">
        <v>25</v>
      </c>
      <c r="I202" s="28" t="s">
        <v>9</v>
      </c>
      <c r="J202" s="28" t="s">
        <v>10</v>
      </c>
      <c r="K202" s="28" t="s">
        <v>27</v>
      </c>
      <c r="M202" s="28" t="s">
        <v>55</v>
      </c>
      <c r="N202" s="28" t="s">
        <v>82</v>
      </c>
      <c r="O202" s="28" t="s">
        <v>301</v>
      </c>
      <c r="Q202" s="28" t="s">
        <v>15</v>
      </c>
      <c r="S202" s="28" t="s">
        <v>16</v>
      </c>
      <c r="T202" s="28">
        <v>4</v>
      </c>
      <c r="U202" s="28">
        <v>4</v>
      </c>
      <c r="V202" s="28">
        <v>3</v>
      </c>
      <c r="W202" s="28">
        <v>3</v>
      </c>
      <c r="X202" s="28">
        <v>3</v>
      </c>
      <c r="Y202" s="28">
        <v>0</v>
      </c>
      <c r="AX202" s="28" t="s">
        <v>7</v>
      </c>
      <c r="BX202" s="28">
        <v>1959</v>
      </c>
      <c r="BY202" s="28" t="s">
        <v>17</v>
      </c>
      <c r="BZ202" s="28" t="s">
        <v>1173</v>
      </c>
      <c r="CA202" s="28" t="s">
        <v>57</v>
      </c>
      <c r="CB202" s="28">
        <v>46008</v>
      </c>
      <c r="CC202" s="28">
        <v>7.2469688335285118</v>
      </c>
      <c r="CD202" s="28" t="s">
        <v>20</v>
      </c>
      <c r="CE202" s="28" t="s">
        <v>21</v>
      </c>
      <c r="CF202" s="28" t="s">
        <v>22</v>
      </c>
      <c r="CG202" s="30">
        <v>0.33333333333333331</v>
      </c>
      <c r="CH202" s="28">
        <v>15</v>
      </c>
      <c r="CJ202" s="28" t="s">
        <v>1174</v>
      </c>
    </row>
    <row r="203" spans="1:88">
      <c r="A203" s="28">
        <v>7.2469688335284896</v>
      </c>
      <c r="B203" s="28">
        <f t="shared" si="3"/>
        <v>5.0728781834699577</v>
      </c>
      <c r="C203" s="28">
        <v>2919438</v>
      </c>
      <c r="D203" s="31">
        <v>40774.547222222223</v>
      </c>
      <c r="E203" s="31">
        <v>40774.547222222223</v>
      </c>
      <c r="F203" s="28" t="s">
        <v>1</v>
      </c>
      <c r="G203" s="28">
        <v>0.7</v>
      </c>
      <c r="H203" s="28" t="s">
        <v>0</v>
      </c>
      <c r="I203" s="28" t="s">
        <v>9</v>
      </c>
      <c r="J203" s="28" t="s">
        <v>26</v>
      </c>
      <c r="K203" s="28" t="s">
        <v>144</v>
      </c>
      <c r="M203" s="28" t="s">
        <v>55</v>
      </c>
      <c r="N203" s="28" t="s">
        <v>59</v>
      </c>
      <c r="O203" s="28" t="s">
        <v>60</v>
      </c>
      <c r="Q203" s="28" t="s">
        <v>31</v>
      </c>
      <c r="S203" s="28" t="s">
        <v>16</v>
      </c>
      <c r="T203" s="28">
        <v>5</v>
      </c>
      <c r="U203" s="28">
        <v>3</v>
      </c>
      <c r="V203" s="28">
        <v>5</v>
      </c>
      <c r="W203" s="28">
        <v>1</v>
      </c>
      <c r="X203" s="28">
        <v>1</v>
      </c>
      <c r="Y203" s="28">
        <v>1</v>
      </c>
      <c r="AX203" s="28" t="s">
        <v>7</v>
      </c>
      <c r="BX203" s="28">
        <v>1959</v>
      </c>
      <c r="BY203" s="28" t="s">
        <v>17</v>
      </c>
      <c r="BZ203" s="28" t="s">
        <v>1935</v>
      </c>
      <c r="CA203" s="28" t="s">
        <v>43</v>
      </c>
      <c r="CB203" s="28">
        <v>46008</v>
      </c>
      <c r="CC203" s="28">
        <v>7.2469688335285118</v>
      </c>
      <c r="CD203" s="28" t="s">
        <v>20</v>
      </c>
      <c r="CE203" s="28" t="s">
        <v>44</v>
      </c>
      <c r="CF203" s="28" t="s">
        <v>22</v>
      </c>
      <c r="CG203" s="30">
        <v>0.33333333333333331</v>
      </c>
      <c r="CH203" s="28">
        <v>15</v>
      </c>
      <c r="CJ203" s="28" t="s">
        <v>1936</v>
      </c>
    </row>
    <row r="204" spans="1:88">
      <c r="A204" s="28">
        <v>7.2469688335284896</v>
      </c>
      <c r="B204" s="28">
        <f t="shared" si="3"/>
        <v>5.0728781834699577</v>
      </c>
      <c r="C204" s="28">
        <v>2940094</v>
      </c>
      <c r="D204" s="31">
        <v>40780.426099537035</v>
      </c>
      <c r="E204" s="31">
        <v>40780.426099537035</v>
      </c>
      <c r="F204" s="28" t="s">
        <v>1</v>
      </c>
      <c r="G204" s="28">
        <v>0.7</v>
      </c>
      <c r="H204" s="28" t="s">
        <v>0</v>
      </c>
      <c r="I204" s="28" t="s">
        <v>9</v>
      </c>
      <c r="J204" s="28" t="s">
        <v>10</v>
      </c>
      <c r="K204" s="28" t="s">
        <v>144</v>
      </c>
      <c r="M204" s="28" t="s">
        <v>55</v>
      </c>
      <c r="N204" s="28" t="s">
        <v>13</v>
      </c>
      <c r="O204" s="28" t="s">
        <v>220</v>
      </c>
      <c r="Q204" s="28" t="s">
        <v>37</v>
      </c>
      <c r="S204" s="28" t="s">
        <v>16</v>
      </c>
      <c r="T204" s="28">
        <v>3</v>
      </c>
      <c r="U204" s="28">
        <v>5</v>
      </c>
      <c r="V204" s="28">
        <v>5</v>
      </c>
      <c r="W204" s="28">
        <v>1</v>
      </c>
      <c r="X204" s="28">
        <v>1</v>
      </c>
      <c r="Y204" s="28">
        <v>1</v>
      </c>
      <c r="AX204" s="28" t="s">
        <v>7</v>
      </c>
      <c r="BX204" s="28">
        <v>1954</v>
      </c>
      <c r="BY204" s="28" t="s">
        <v>65</v>
      </c>
      <c r="BZ204" s="28" t="s">
        <v>2045</v>
      </c>
      <c r="CA204" s="28" t="s">
        <v>19</v>
      </c>
      <c r="CB204" s="28">
        <v>46008</v>
      </c>
      <c r="CC204" s="28">
        <v>7.2469688335285118</v>
      </c>
      <c r="CD204" s="28" t="s">
        <v>20</v>
      </c>
      <c r="CE204" s="28" t="s">
        <v>44</v>
      </c>
      <c r="CF204" s="28" t="s">
        <v>22</v>
      </c>
      <c r="CG204" s="30">
        <v>7.3</v>
      </c>
      <c r="CH204" s="28">
        <v>15</v>
      </c>
      <c r="CJ204" s="28" t="s">
        <v>2046</v>
      </c>
    </row>
    <row r="205" spans="1:88">
      <c r="A205" s="28">
        <v>4.7922836263279569</v>
      </c>
      <c r="B205" s="28">
        <f t="shared" si="3"/>
        <v>3.3545985384295802</v>
      </c>
      <c r="C205" s="28">
        <v>3125</v>
      </c>
      <c r="F205" s="28" t="s">
        <v>1</v>
      </c>
      <c r="G205" s="28">
        <v>0.7</v>
      </c>
      <c r="H205" s="28" t="s">
        <v>2542</v>
      </c>
      <c r="I205" s="28" t="s">
        <v>2501</v>
      </c>
      <c r="J205" s="28" t="s">
        <v>10</v>
      </c>
      <c r="K205" s="28" t="s">
        <v>81</v>
      </c>
      <c r="M205" s="28" t="s">
        <v>2503</v>
      </c>
      <c r="N205" s="28" t="s">
        <v>59</v>
      </c>
      <c r="O205" s="28" t="s">
        <v>2504</v>
      </c>
      <c r="Q205" s="28" t="s">
        <v>37</v>
      </c>
      <c r="S205" s="28" t="s">
        <v>16</v>
      </c>
      <c r="T205" s="28">
        <v>2</v>
      </c>
      <c r="U205" s="28">
        <v>5</v>
      </c>
      <c r="V205" s="28">
        <v>5</v>
      </c>
      <c r="W205" s="28">
        <v>1</v>
      </c>
      <c r="X205" s="28">
        <v>1</v>
      </c>
      <c r="Y205" s="28">
        <v>1</v>
      </c>
      <c r="AS205" s="28" t="s">
        <v>2506</v>
      </c>
      <c r="AU205" s="28">
        <v>0</v>
      </c>
      <c r="AX205" s="28" t="s">
        <v>2507</v>
      </c>
      <c r="BX205" s="28">
        <v>1959</v>
      </c>
      <c r="BY205" s="28" t="s">
        <v>17</v>
      </c>
      <c r="BZ205" s="28" t="s">
        <v>2704</v>
      </c>
      <c r="CA205" s="28" t="s">
        <v>57</v>
      </c>
      <c r="CB205" s="28">
        <v>46009</v>
      </c>
      <c r="CC205" s="28">
        <v>4.792283626327972</v>
      </c>
      <c r="CD205" s="28" t="s">
        <v>20</v>
      </c>
      <c r="CE205" s="28" t="s">
        <v>2555</v>
      </c>
      <c r="CF205" s="28" t="s">
        <v>22</v>
      </c>
      <c r="CG205" s="29">
        <v>0.33333333333333298</v>
      </c>
      <c r="CH205" s="29">
        <v>0.625</v>
      </c>
      <c r="CI205" s="28" t="s">
        <v>641</v>
      </c>
    </row>
    <row r="206" spans="1:88">
      <c r="A206" s="28">
        <v>4.7922836263279569</v>
      </c>
      <c r="B206" s="28">
        <f t="shared" si="3"/>
        <v>2.8168819450858011</v>
      </c>
      <c r="C206" s="28">
        <v>3165</v>
      </c>
      <c r="F206" s="28" t="s">
        <v>3</v>
      </c>
      <c r="G206" s="22">
        <f>0.839707617116084*0.7</f>
        <v>0.58779533198125877</v>
      </c>
      <c r="N206" s="28" t="s">
        <v>2506</v>
      </c>
      <c r="O206" s="28" t="s">
        <v>2506</v>
      </c>
      <c r="Q206" s="28" t="s">
        <v>2506</v>
      </c>
      <c r="S206" s="28" t="s">
        <v>16</v>
      </c>
      <c r="T206" s="28">
        <v>1</v>
      </c>
      <c r="U206" s="28">
        <v>5</v>
      </c>
      <c r="V206" s="28">
        <v>5</v>
      </c>
      <c r="W206" s="28">
        <v>1</v>
      </c>
      <c r="X206" s="28">
        <v>1</v>
      </c>
      <c r="Y206" s="28">
        <v>1</v>
      </c>
      <c r="Z206" s="28" t="s">
        <v>2542</v>
      </c>
      <c r="AC206" s="28" t="s">
        <v>1555</v>
      </c>
      <c r="AG206" s="28" t="s">
        <v>641</v>
      </c>
      <c r="AQ206" s="28" t="s">
        <v>2503</v>
      </c>
      <c r="AS206" s="28" t="s">
        <v>2506</v>
      </c>
      <c r="AT206" s="28" t="s">
        <v>2568</v>
      </c>
      <c r="AU206" s="28">
        <v>0</v>
      </c>
      <c r="AX206" s="28" t="s">
        <v>641</v>
      </c>
      <c r="AY206" s="28" t="s">
        <v>2510</v>
      </c>
      <c r="AZ206" s="28" t="s">
        <v>2501</v>
      </c>
      <c r="BA206" s="28" t="s">
        <v>38</v>
      </c>
      <c r="BC206" s="28" t="s">
        <v>2766</v>
      </c>
      <c r="BE206" s="28" t="s">
        <v>641</v>
      </c>
      <c r="BO206" s="28" t="s">
        <v>2518</v>
      </c>
      <c r="BX206" s="28">
        <v>1950</v>
      </c>
      <c r="BY206" s="28" t="s">
        <v>17</v>
      </c>
      <c r="BZ206" s="28" t="s">
        <v>2767</v>
      </c>
      <c r="CA206" s="28" t="s">
        <v>57</v>
      </c>
      <c r="CB206" s="28">
        <v>46009</v>
      </c>
      <c r="CC206" s="28">
        <v>4.792283626327972</v>
      </c>
      <c r="CD206" s="28" t="s">
        <v>20</v>
      </c>
      <c r="CE206" s="28" t="s">
        <v>2558</v>
      </c>
      <c r="CF206" s="28" t="s">
        <v>22</v>
      </c>
      <c r="CG206" s="29">
        <v>0.375</v>
      </c>
      <c r="CH206" s="29">
        <v>0.66666666666666696</v>
      </c>
      <c r="CI206" s="28" t="s">
        <v>641</v>
      </c>
      <c r="CJ206" s="28" t="s">
        <v>2768</v>
      </c>
    </row>
    <row r="207" spans="1:88">
      <c r="A207" s="28">
        <v>4.7922836263279569</v>
      </c>
      <c r="B207" s="28">
        <f t="shared" si="3"/>
        <v>3.3545985384295802</v>
      </c>
      <c r="C207" s="28">
        <v>3235</v>
      </c>
      <c r="F207" s="28" t="s">
        <v>1</v>
      </c>
      <c r="G207" s="28">
        <v>0.7</v>
      </c>
      <c r="H207" s="28" t="s">
        <v>2542</v>
      </c>
      <c r="I207" s="28" t="s">
        <v>2501</v>
      </c>
      <c r="J207" s="28" t="s">
        <v>10</v>
      </c>
      <c r="K207" s="28" t="s">
        <v>2511</v>
      </c>
      <c r="N207" s="28" t="s">
        <v>59</v>
      </c>
      <c r="O207" s="28" t="s">
        <v>2592</v>
      </c>
      <c r="Q207" s="28" t="s">
        <v>259</v>
      </c>
      <c r="S207" s="28" t="s">
        <v>16</v>
      </c>
      <c r="AS207" s="28" t="s">
        <v>2645</v>
      </c>
      <c r="AU207" s="28">
        <v>0</v>
      </c>
      <c r="AX207" s="28" t="s">
        <v>2507</v>
      </c>
      <c r="BX207" s="28">
        <v>1968</v>
      </c>
      <c r="BY207" s="28" t="s">
        <v>65</v>
      </c>
      <c r="BZ207" s="28" t="s">
        <v>2708</v>
      </c>
      <c r="CA207" s="28" t="s">
        <v>57</v>
      </c>
      <c r="CB207" s="28">
        <v>46009</v>
      </c>
      <c r="CC207" s="28">
        <v>4.792283626327972</v>
      </c>
      <c r="CD207" s="28" t="s">
        <v>20</v>
      </c>
      <c r="CE207" s="28" t="s">
        <v>2534</v>
      </c>
      <c r="CF207" s="28" t="s">
        <v>184</v>
      </c>
      <c r="CG207" s="29">
        <v>0.79166666666666696</v>
      </c>
      <c r="CH207" s="29">
        <v>0.29166666666666702</v>
      </c>
      <c r="CI207" s="28" t="s">
        <v>641</v>
      </c>
      <c r="CJ207" s="28" t="s">
        <v>2709</v>
      </c>
    </row>
    <row r="208" spans="1:88">
      <c r="A208" s="28">
        <v>4.7922836263279569</v>
      </c>
      <c r="B208" s="28">
        <f t="shared" si="3"/>
        <v>3.3545985384295802</v>
      </c>
      <c r="C208" s="28">
        <v>3308</v>
      </c>
      <c r="F208" s="28" t="s">
        <v>1</v>
      </c>
      <c r="G208" s="28">
        <v>0.7</v>
      </c>
      <c r="H208" s="28" t="s">
        <v>2500</v>
      </c>
      <c r="I208" s="28" t="s">
        <v>2501</v>
      </c>
      <c r="J208" s="28" t="s">
        <v>10</v>
      </c>
      <c r="K208" s="28" t="s">
        <v>11</v>
      </c>
      <c r="M208" s="28" t="s">
        <v>2503</v>
      </c>
      <c r="N208" s="28" t="s">
        <v>59</v>
      </c>
      <c r="O208" s="28" t="s">
        <v>2506</v>
      </c>
      <c r="Q208" s="28" t="s">
        <v>2512</v>
      </c>
      <c r="S208" s="28" t="s">
        <v>16</v>
      </c>
      <c r="T208" s="28">
        <v>5</v>
      </c>
      <c r="U208" s="28">
        <v>2</v>
      </c>
      <c r="V208" s="28">
        <v>1</v>
      </c>
      <c r="W208" s="28">
        <v>3</v>
      </c>
      <c r="X208" s="28">
        <v>3</v>
      </c>
      <c r="Y208" s="28">
        <v>1</v>
      </c>
      <c r="AS208" s="28" t="s">
        <v>2506</v>
      </c>
      <c r="AU208" s="28">
        <v>0</v>
      </c>
      <c r="AX208" s="28" t="s">
        <v>2507</v>
      </c>
      <c r="BX208" s="28">
        <v>1983</v>
      </c>
      <c r="BY208" s="28" t="s">
        <v>65</v>
      </c>
      <c r="BZ208" s="28" t="s">
        <v>2716</v>
      </c>
      <c r="CA208" s="28" t="s">
        <v>57</v>
      </c>
      <c r="CB208" s="28">
        <v>46009</v>
      </c>
      <c r="CC208" s="28">
        <v>4.792283626327972</v>
      </c>
      <c r="CD208" s="28" t="s">
        <v>20</v>
      </c>
      <c r="CE208" s="28" t="s">
        <v>2534</v>
      </c>
      <c r="CF208" s="28" t="s">
        <v>22</v>
      </c>
      <c r="CG208" s="29">
        <v>0.23958333333333301</v>
      </c>
      <c r="CH208" s="29">
        <v>0.70833333333333304</v>
      </c>
      <c r="CI208" s="28" t="s">
        <v>641</v>
      </c>
    </row>
    <row r="209" spans="1:88">
      <c r="A209" s="28">
        <v>4.7922836263279569</v>
      </c>
      <c r="B209" s="28">
        <f t="shared" si="3"/>
        <v>3.3545985384295802</v>
      </c>
      <c r="C209" s="28">
        <v>3379</v>
      </c>
      <c r="F209" s="28" t="s">
        <v>1</v>
      </c>
      <c r="G209" s="28">
        <v>0.7</v>
      </c>
      <c r="H209" s="28" t="s">
        <v>2542</v>
      </c>
      <c r="I209" s="28" t="s">
        <v>2501</v>
      </c>
      <c r="J209" s="28" t="s">
        <v>10</v>
      </c>
      <c r="K209" s="28" t="s">
        <v>2511</v>
      </c>
      <c r="M209" s="28" t="s">
        <v>2518</v>
      </c>
      <c r="N209" s="28" t="s">
        <v>59</v>
      </c>
      <c r="O209" s="28" t="s">
        <v>2504</v>
      </c>
      <c r="Q209" s="28" t="s">
        <v>2512</v>
      </c>
      <c r="S209" s="28" t="s">
        <v>16</v>
      </c>
      <c r="T209" s="28">
        <v>5</v>
      </c>
      <c r="U209" s="28">
        <v>5</v>
      </c>
      <c r="V209" s="28">
        <v>3</v>
      </c>
      <c r="W209" s="28">
        <v>1</v>
      </c>
      <c r="X209" s="28">
        <v>1</v>
      </c>
      <c r="Y209" s="28">
        <v>1</v>
      </c>
      <c r="AS209" s="28" t="s">
        <v>2506</v>
      </c>
      <c r="AU209" s="28">
        <v>0</v>
      </c>
      <c r="AX209" s="28" t="s">
        <v>2507</v>
      </c>
      <c r="BX209" s="28">
        <v>1984</v>
      </c>
      <c r="BY209" s="28" t="s">
        <v>17</v>
      </c>
      <c r="BZ209" s="28" t="s">
        <v>2720</v>
      </c>
      <c r="CA209" s="28" t="s">
        <v>57</v>
      </c>
      <c r="CB209" s="28">
        <v>46009</v>
      </c>
      <c r="CC209" s="28">
        <v>4.792283626327972</v>
      </c>
      <c r="CD209" s="28" t="s">
        <v>20</v>
      </c>
      <c r="CE209" s="28" t="s">
        <v>2558</v>
      </c>
      <c r="CF209" s="28" t="s">
        <v>184</v>
      </c>
      <c r="CG209" s="29">
        <v>0.33333333333333298</v>
      </c>
      <c r="CH209" s="29">
        <v>0.64583333333333304</v>
      </c>
      <c r="CI209" s="28" t="s">
        <v>641</v>
      </c>
      <c r="CJ209" s="28" t="s">
        <v>2721</v>
      </c>
    </row>
    <row r="210" spans="1:88">
      <c r="A210" s="28">
        <v>4.7922836263279569</v>
      </c>
      <c r="B210" s="28">
        <f t="shared" si="3"/>
        <v>3.3545985384295802</v>
      </c>
      <c r="C210" s="28">
        <v>4009</v>
      </c>
      <c r="F210" s="28" t="s">
        <v>1</v>
      </c>
      <c r="G210" s="28">
        <v>0.7</v>
      </c>
      <c r="H210" s="28" t="s">
        <v>2510</v>
      </c>
      <c r="I210" s="28" t="s">
        <v>2501</v>
      </c>
      <c r="J210" s="28" t="s">
        <v>26</v>
      </c>
      <c r="K210" s="28" t="s">
        <v>144</v>
      </c>
      <c r="M210" s="28" t="s">
        <v>2548</v>
      </c>
      <c r="N210" s="28" t="s">
        <v>59</v>
      </c>
      <c r="O210" s="28" t="s">
        <v>2525</v>
      </c>
      <c r="Q210" s="28" t="s">
        <v>2512</v>
      </c>
      <c r="S210" s="28" t="s">
        <v>16</v>
      </c>
      <c r="T210" s="28">
        <v>5</v>
      </c>
      <c r="U210" s="28">
        <v>5</v>
      </c>
      <c r="V210" s="28">
        <v>3</v>
      </c>
      <c r="W210" s="28">
        <v>1</v>
      </c>
      <c r="X210" s="28">
        <v>1</v>
      </c>
      <c r="Y210" s="28">
        <v>1</v>
      </c>
      <c r="AS210" s="28" t="s">
        <v>2506</v>
      </c>
      <c r="AU210" s="28">
        <v>0</v>
      </c>
      <c r="AX210" s="28" t="s">
        <v>2507</v>
      </c>
      <c r="BX210" s="28">
        <v>1964</v>
      </c>
      <c r="BY210" s="28" t="s">
        <v>17</v>
      </c>
      <c r="BZ210" s="28" t="s">
        <v>2729</v>
      </c>
      <c r="CA210" s="28" t="s">
        <v>43</v>
      </c>
      <c r="CB210" s="28">
        <v>46009</v>
      </c>
      <c r="CC210" s="28">
        <v>4.792283626327972</v>
      </c>
      <c r="CD210" s="28" t="s">
        <v>20</v>
      </c>
      <c r="CE210" s="28" t="s">
        <v>2555</v>
      </c>
      <c r="CF210" s="28" t="s">
        <v>22</v>
      </c>
      <c r="CG210" s="29">
        <v>0.32291666666666702</v>
      </c>
      <c r="CH210" s="29">
        <v>0.62152777777777801</v>
      </c>
      <c r="CI210" s="28" t="s">
        <v>641</v>
      </c>
      <c r="CJ210" s="28" t="s">
        <v>2730</v>
      </c>
    </row>
    <row r="211" spans="1:88">
      <c r="A211" s="28">
        <v>4.7922836263279569</v>
      </c>
      <c r="B211" s="28">
        <f t="shared" si="3"/>
        <v>3.3545985384295802</v>
      </c>
      <c r="C211" s="28">
        <v>4013</v>
      </c>
      <c r="F211" s="28" t="s">
        <v>1</v>
      </c>
      <c r="G211" s="28">
        <v>0.7</v>
      </c>
      <c r="H211" s="28" t="s">
        <v>2542</v>
      </c>
      <c r="I211" s="28" t="s">
        <v>2501</v>
      </c>
      <c r="J211" s="28" t="s">
        <v>10</v>
      </c>
      <c r="K211" s="28" t="s">
        <v>2511</v>
      </c>
      <c r="M211" s="28" t="s">
        <v>2548</v>
      </c>
      <c r="N211" s="28" t="s">
        <v>59</v>
      </c>
      <c r="O211" s="28" t="s">
        <v>2525</v>
      </c>
      <c r="Q211" s="28" t="s">
        <v>2731</v>
      </c>
      <c r="R211" s="28" t="s">
        <v>2731</v>
      </c>
      <c r="S211" s="28" t="s">
        <v>16</v>
      </c>
      <c r="T211" s="28">
        <v>1</v>
      </c>
      <c r="U211" s="28">
        <v>3</v>
      </c>
      <c r="V211" s="28">
        <v>4</v>
      </c>
      <c r="W211" s="28">
        <v>2</v>
      </c>
      <c r="X211" s="28">
        <v>4</v>
      </c>
      <c r="Y211" s="28">
        <v>1</v>
      </c>
      <c r="AS211" s="28" t="s">
        <v>2506</v>
      </c>
      <c r="AU211" s="28">
        <v>0</v>
      </c>
      <c r="AX211" s="28" t="s">
        <v>2507</v>
      </c>
      <c r="BX211" s="28">
        <v>1972</v>
      </c>
      <c r="BY211" s="28" t="s">
        <v>65</v>
      </c>
      <c r="BZ211" s="28" t="s">
        <v>2732</v>
      </c>
      <c r="CA211" s="28" t="s">
        <v>43</v>
      </c>
      <c r="CB211" s="28">
        <v>46009</v>
      </c>
      <c r="CC211" s="28">
        <v>4.792283626327972</v>
      </c>
      <c r="CD211" s="28" t="s">
        <v>20</v>
      </c>
      <c r="CE211" s="28" t="s">
        <v>2521</v>
      </c>
      <c r="CF211" s="28" t="s">
        <v>22</v>
      </c>
      <c r="CG211" s="29">
        <v>0.33333333333333298</v>
      </c>
      <c r="CH211" s="29">
        <v>0.6875</v>
      </c>
      <c r="CI211" s="28" t="s">
        <v>641</v>
      </c>
      <c r="CJ211" s="28" t="s">
        <v>2733</v>
      </c>
    </row>
    <row r="212" spans="1:88">
      <c r="A212" s="28">
        <v>4.7922836263279569</v>
      </c>
      <c r="B212" s="28">
        <f t="shared" si="3"/>
        <v>3.3545985384295802</v>
      </c>
      <c r="C212" s="28">
        <v>4032</v>
      </c>
      <c r="F212" s="28" t="s">
        <v>1</v>
      </c>
      <c r="G212" s="28">
        <v>0.7</v>
      </c>
      <c r="H212" s="28" t="s">
        <v>2542</v>
      </c>
      <c r="I212" s="28" t="s">
        <v>2535</v>
      </c>
      <c r="J212" s="28" t="s">
        <v>10</v>
      </c>
      <c r="K212" s="28" t="s">
        <v>2511</v>
      </c>
      <c r="M212" s="28" t="s">
        <v>2518</v>
      </c>
      <c r="N212" s="28" t="s">
        <v>13</v>
      </c>
      <c r="O212" s="28" t="s">
        <v>2525</v>
      </c>
      <c r="Q212" s="28" t="s">
        <v>2512</v>
      </c>
      <c r="S212" s="28" t="s">
        <v>16</v>
      </c>
      <c r="T212" s="28">
        <v>3</v>
      </c>
      <c r="U212" s="28">
        <v>5</v>
      </c>
      <c r="V212" s="28">
        <v>4</v>
      </c>
      <c r="W212" s="28">
        <v>1</v>
      </c>
      <c r="X212" s="28">
        <v>1</v>
      </c>
      <c r="Y212" s="28">
        <v>1</v>
      </c>
      <c r="AS212" s="28" t="s">
        <v>2506</v>
      </c>
      <c r="AU212" s="28">
        <v>0</v>
      </c>
      <c r="AX212" s="28" t="s">
        <v>2507</v>
      </c>
      <c r="BX212" s="28">
        <v>1967</v>
      </c>
      <c r="BY212" s="28" t="s">
        <v>17</v>
      </c>
      <c r="BZ212" s="28" t="s">
        <v>2734</v>
      </c>
      <c r="CA212" s="28" t="s">
        <v>43</v>
      </c>
      <c r="CB212" s="28">
        <v>46009</v>
      </c>
      <c r="CC212" s="28">
        <v>4.792283626327972</v>
      </c>
      <c r="CD212" s="28" t="s">
        <v>20</v>
      </c>
      <c r="CE212" s="28" t="s">
        <v>2692</v>
      </c>
      <c r="CF212" s="28" t="s">
        <v>22</v>
      </c>
      <c r="CG212" s="29">
        <v>0.33333333333333298</v>
      </c>
      <c r="CH212" s="29">
        <v>0.625</v>
      </c>
      <c r="CI212" s="28" t="s">
        <v>641</v>
      </c>
      <c r="CJ212" s="28" t="s">
        <v>2735</v>
      </c>
    </row>
    <row r="213" spans="1:88">
      <c r="A213" s="28">
        <v>4.7922836263279569</v>
      </c>
      <c r="B213" s="28">
        <f t="shared" si="3"/>
        <v>3.3545985384295802</v>
      </c>
      <c r="C213" s="28">
        <v>4234</v>
      </c>
      <c r="F213" s="28" t="s">
        <v>1</v>
      </c>
      <c r="G213" s="28">
        <v>0.7</v>
      </c>
      <c r="H213" s="28" t="s">
        <v>2510</v>
      </c>
      <c r="I213" s="28" t="s">
        <v>2535</v>
      </c>
      <c r="J213" s="28" t="s">
        <v>10</v>
      </c>
      <c r="K213" s="28" t="s">
        <v>144</v>
      </c>
      <c r="M213" s="28" t="s">
        <v>2518</v>
      </c>
      <c r="N213" s="28" t="s">
        <v>2741</v>
      </c>
      <c r="O213" s="28" t="s">
        <v>2525</v>
      </c>
      <c r="Q213" s="28" t="s">
        <v>37</v>
      </c>
      <c r="S213" s="28" t="s">
        <v>16</v>
      </c>
      <c r="T213" s="28">
        <v>1</v>
      </c>
      <c r="U213" s="28">
        <v>5</v>
      </c>
      <c r="V213" s="28">
        <v>1</v>
      </c>
      <c r="W213" s="28">
        <v>1</v>
      </c>
      <c r="X213" s="28">
        <v>1</v>
      </c>
      <c r="Y213" s="28">
        <v>1</v>
      </c>
      <c r="AS213" s="28" t="s">
        <v>2506</v>
      </c>
      <c r="AU213" s="28">
        <v>0</v>
      </c>
      <c r="AX213" s="28" t="s">
        <v>2507</v>
      </c>
      <c r="BX213" s="28">
        <v>1948</v>
      </c>
      <c r="BY213" s="28" t="s">
        <v>17</v>
      </c>
      <c r="CA213" s="28" t="s">
        <v>43</v>
      </c>
      <c r="CB213" s="28">
        <v>46009</v>
      </c>
      <c r="CC213" s="28">
        <v>4.792283626327972</v>
      </c>
      <c r="CD213" s="28" t="s">
        <v>20</v>
      </c>
      <c r="CE213" s="28" t="s">
        <v>2558</v>
      </c>
      <c r="CF213" s="28" t="s">
        <v>184</v>
      </c>
      <c r="CG213" s="29">
        <v>0.625</v>
      </c>
      <c r="CH213" s="29">
        <v>0.91666666666666696</v>
      </c>
      <c r="CI213" s="28" t="s">
        <v>641</v>
      </c>
      <c r="CJ213" s="28" t="s">
        <v>2742</v>
      </c>
    </row>
    <row r="214" spans="1:88">
      <c r="A214" s="28">
        <v>4.7922836263279569</v>
      </c>
      <c r="B214" s="28">
        <f t="shared" si="3"/>
        <v>3.3545985384295802</v>
      </c>
      <c r="C214" s="28">
        <v>2794964</v>
      </c>
      <c r="D214" s="31">
        <v>40737.439259259256</v>
      </c>
      <c r="E214" s="31">
        <v>40737.439259259256</v>
      </c>
      <c r="F214" s="28" t="s">
        <v>1</v>
      </c>
      <c r="G214" s="28">
        <v>0.7</v>
      </c>
      <c r="H214" s="28" t="s">
        <v>8</v>
      </c>
      <c r="I214" s="28" t="s">
        <v>9</v>
      </c>
      <c r="J214" s="28" t="s">
        <v>10</v>
      </c>
      <c r="K214" s="28" t="s">
        <v>29</v>
      </c>
      <c r="L214" s="28" t="s">
        <v>464</v>
      </c>
      <c r="M214" s="28" t="s">
        <v>12</v>
      </c>
      <c r="N214" s="28" t="s">
        <v>59</v>
      </c>
      <c r="O214" s="28" t="s">
        <v>29</v>
      </c>
      <c r="P214" s="28" t="s">
        <v>465</v>
      </c>
      <c r="Q214" s="28" t="s">
        <v>15</v>
      </c>
      <c r="S214" s="28" t="s">
        <v>16</v>
      </c>
      <c r="T214" s="28">
        <v>5</v>
      </c>
      <c r="U214" s="28">
        <v>5</v>
      </c>
      <c r="V214" s="28">
        <v>5</v>
      </c>
      <c r="W214" s="28">
        <v>4</v>
      </c>
      <c r="X214" s="28">
        <v>2</v>
      </c>
      <c r="Y214" s="28">
        <v>1</v>
      </c>
      <c r="AX214" s="28" t="s">
        <v>7</v>
      </c>
      <c r="BX214" s="28">
        <v>1979</v>
      </c>
      <c r="BY214" s="28" t="s">
        <v>17</v>
      </c>
      <c r="BZ214" s="28" t="s">
        <v>466</v>
      </c>
      <c r="CA214" s="28" t="s">
        <v>57</v>
      </c>
      <c r="CB214" s="28">
        <v>46009</v>
      </c>
      <c r="CC214" s="28">
        <v>4.792283626327972</v>
      </c>
      <c r="CD214" s="28" t="s">
        <v>20</v>
      </c>
      <c r="CE214" s="28" t="s">
        <v>21</v>
      </c>
      <c r="CF214" s="28" t="s">
        <v>22</v>
      </c>
      <c r="CG214" s="30">
        <v>8.3000000000000007</v>
      </c>
      <c r="CH214" s="28">
        <v>15.3</v>
      </c>
      <c r="CJ214" s="28" t="s">
        <v>467</v>
      </c>
    </row>
    <row r="215" spans="1:88">
      <c r="A215" s="28">
        <v>4.7922836263279569</v>
      </c>
      <c r="B215" s="28">
        <f t="shared" si="3"/>
        <v>3.3545985384295802</v>
      </c>
      <c r="C215" s="28">
        <v>2803093</v>
      </c>
      <c r="D215" s="31">
        <v>40739.358032407406</v>
      </c>
      <c r="E215" s="31">
        <v>40739.358032407406</v>
      </c>
      <c r="F215" s="28" t="s">
        <v>1</v>
      </c>
      <c r="G215" s="28">
        <v>0.7</v>
      </c>
      <c r="H215" s="28" t="s">
        <v>25</v>
      </c>
      <c r="I215" s="28" t="s">
        <v>9</v>
      </c>
      <c r="J215" s="28" t="s">
        <v>10</v>
      </c>
      <c r="K215" s="28" t="s">
        <v>144</v>
      </c>
      <c r="M215" s="28" t="s">
        <v>55</v>
      </c>
      <c r="N215" s="28" t="s">
        <v>59</v>
      </c>
      <c r="O215" s="28" t="s">
        <v>60</v>
      </c>
      <c r="Q215" s="28" t="s">
        <v>15</v>
      </c>
      <c r="S215" s="28" t="s">
        <v>16</v>
      </c>
      <c r="T215" s="28">
        <v>5</v>
      </c>
      <c r="U215" s="28">
        <v>5</v>
      </c>
      <c r="V215" s="28">
        <v>4</v>
      </c>
      <c r="W215" s="28">
        <v>2</v>
      </c>
      <c r="X215" s="28">
        <v>4</v>
      </c>
      <c r="Y215" s="28">
        <v>1</v>
      </c>
      <c r="AX215" s="28" t="s">
        <v>5</v>
      </c>
      <c r="BQ215" s="28" t="s">
        <v>25</v>
      </c>
      <c r="BR215" s="28" t="s">
        <v>9</v>
      </c>
      <c r="BS215" s="28" t="s">
        <v>10</v>
      </c>
      <c r="BT215" s="28" t="s">
        <v>29</v>
      </c>
      <c r="BU215" s="28" t="s">
        <v>605</v>
      </c>
      <c r="BV215" s="28" t="s">
        <v>55</v>
      </c>
      <c r="BX215" s="28">
        <v>1957</v>
      </c>
      <c r="BY215" s="28" t="s">
        <v>17</v>
      </c>
      <c r="BZ215" s="28" t="s">
        <v>606</v>
      </c>
      <c r="CA215" s="28" t="s">
        <v>43</v>
      </c>
      <c r="CB215" s="28">
        <v>46009</v>
      </c>
      <c r="CC215" s="28">
        <v>4.792283626327972</v>
      </c>
      <c r="CD215" s="28" t="s">
        <v>20</v>
      </c>
      <c r="CE215" s="28" t="s">
        <v>63</v>
      </c>
      <c r="CF215" s="28" t="s">
        <v>22</v>
      </c>
      <c r="CG215" s="30">
        <v>0.33333333333333331</v>
      </c>
      <c r="CH215" s="28" t="s">
        <v>607</v>
      </c>
      <c r="CJ215" s="28" t="s">
        <v>608</v>
      </c>
    </row>
    <row r="216" spans="1:88">
      <c r="A216" s="28">
        <v>4.7922836263279569</v>
      </c>
      <c r="B216" s="28">
        <f t="shared" si="3"/>
        <v>3.3545985384295802</v>
      </c>
      <c r="C216" s="28">
        <v>2809215</v>
      </c>
      <c r="D216" s="31">
        <v>40741.779537037037</v>
      </c>
      <c r="E216" s="31">
        <v>40741.779537037037</v>
      </c>
      <c r="F216" s="28" t="s">
        <v>1</v>
      </c>
      <c r="G216" s="28">
        <v>0.7</v>
      </c>
      <c r="H216" s="28" t="s">
        <v>25</v>
      </c>
      <c r="I216" s="28" t="s">
        <v>9</v>
      </c>
      <c r="J216" s="28" t="s">
        <v>10</v>
      </c>
      <c r="K216" s="28" t="s">
        <v>144</v>
      </c>
      <c r="M216" s="28" t="s">
        <v>55</v>
      </c>
      <c r="N216" s="28" t="s">
        <v>59</v>
      </c>
      <c r="O216" s="28" t="s">
        <v>60</v>
      </c>
      <c r="Q216" s="28" t="s">
        <v>15</v>
      </c>
      <c r="S216" s="28" t="s">
        <v>16</v>
      </c>
      <c r="T216" s="28">
        <v>4</v>
      </c>
      <c r="U216" s="28">
        <v>5</v>
      </c>
      <c r="V216" s="28">
        <v>1</v>
      </c>
      <c r="W216" s="28">
        <v>1</v>
      </c>
      <c r="X216" s="28">
        <v>1</v>
      </c>
      <c r="Y216" s="28">
        <v>1</v>
      </c>
      <c r="AX216" s="28" t="s">
        <v>5</v>
      </c>
      <c r="BQ216" s="28" t="s">
        <v>25</v>
      </c>
      <c r="BR216" s="28" t="s">
        <v>9</v>
      </c>
      <c r="BS216" s="28" t="s">
        <v>10</v>
      </c>
      <c r="BT216" s="28" t="s">
        <v>29</v>
      </c>
      <c r="BU216" s="28" t="s">
        <v>670</v>
      </c>
      <c r="BV216" s="28" t="s">
        <v>55</v>
      </c>
      <c r="BX216" s="28">
        <v>1950</v>
      </c>
      <c r="BY216" s="28" t="s">
        <v>17</v>
      </c>
      <c r="BZ216" s="28" t="s">
        <v>671</v>
      </c>
      <c r="CA216" s="28" t="s">
        <v>43</v>
      </c>
      <c r="CB216" s="28">
        <v>46009</v>
      </c>
      <c r="CC216" s="28">
        <v>4.792283626327972</v>
      </c>
      <c r="CD216" s="28" t="s">
        <v>171</v>
      </c>
      <c r="CE216" s="28" t="s">
        <v>21</v>
      </c>
      <c r="CF216" s="28" t="s">
        <v>22</v>
      </c>
      <c r="CG216" s="30">
        <v>0.31944444444444448</v>
      </c>
      <c r="CH216" s="32">
        <v>0.61458333333333337</v>
      </c>
      <c r="CJ216" s="28" t="s">
        <v>672</v>
      </c>
    </row>
    <row r="217" spans="1:88">
      <c r="A217" s="28">
        <v>4.7922836263279569</v>
      </c>
      <c r="B217" s="28">
        <f t="shared" si="3"/>
        <v>3.3545985384295802</v>
      </c>
      <c r="C217" s="28">
        <v>2814742</v>
      </c>
      <c r="D217" s="31">
        <v>40743.453194444446</v>
      </c>
      <c r="E217" s="31">
        <v>40743.453194444446</v>
      </c>
      <c r="F217" s="28" t="s">
        <v>1</v>
      </c>
      <c r="G217" s="28">
        <v>0.7</v>
      </c>
      <c r="H217" s="28" t="s">
        <v>8</v>
      </c>
      <c r="I217" s="28" t="s">
        <v>9</v>
      </c>
      <c r="J217" s="28" t="s">
        <v>26</v>
      </c>
      <c r="K217" s="28" t="s">
        <v>27</v>
      </c>
      <c r="M217" s="28" t="s">
        <v>12</v>
      </c>
      <c r="N217" s="28" t="s">
        <v>59</v>
      </c>
      <c r="O217" s="28" t="s">
        <v>60</v>
      </c>
      <c r="Q217" s="28" t="s">
        <v>15</v>
      </c>
      <c r="S217" s="28" t="s">
        <v>16</v>
      </c>
      <c r="T217" s="28">
        <v>5</v>
      </c>
      <c r="U217" s="28">
        <v>3</v>
      </c>
      <c r="V217" s="28">
        <v>5</v>
      </c>
      <c r="W217" s="28">
        <v>2</v>
      </c>
      <c r="X217" s="28">
        <v>2</v>
      </c>
      <c r="Y217" s="28">
        <v>1</v>
      </c>
      <c r="AX217" s="28" t="s">
        <v>7</v>
      </c>
      <c r="BX217" s="28">
        <v>1967</v>
      </c>
      <c r="BY217" s="28" t="s">
        <v>17</v>
      </c>
      <c r="BZ217" s="28" t="s">
        <v>755</v>
      </c>
      <c r="CA217" s="28" t="s">
        <v>57</v>
      </c>
      <c r="CB217" s="28">
        <v>46009</v>
      </c>
      <c r="CC217" s="28">
        <v>4.792283626327972</v>
      </c>
      <c r="CD217" s="28" t="s">
        <v>20</v>
      </c>
      <c r="CE217" s="28" t="s">
        <v>21</v>
      </c>
      <c r="CF217" s="28" t="s">
        <v>22</v>
      </c>
      <c r="CG217" s="30">
        <v>0.33333333333333331</v>
      </c>
      <c r="CH217" s="28" t="s">
        <v>756</v>
      </c>
      <c r="CJ217" s="28" t="s">
        <v>757</v>
      </c>
    </row>
    <row r="218" spans="1:88">
      <c r="A218" s="28">
        <v>4.7922836263279569</v>
      </c>
      <c r="B218" s="28">
        <f t="shared" si="3"/>
        <v>3.3545985384295802</v>
      </c>
      <c r="C218" s="28">
        <v>2818670</v>
      </c>
      <c r="D218" s="31">
        <v>40744.429710648146</v>
      </c>
      <c r="E218" s="31">
        <v>40744.429710648146</v>
      </c>
      <c r="F218" s="28" t="s">
        <v>1</v>
      </c>
      <c r="G218" s="28">
        <v>0.7</v>
      </c>
      <c r="H218" s="28" t="s">
        <v>0</v>
      </c>
      <c r="I218" s="28" t="s">
        <v>9</v>
      </c>
      <c r="J218" s="28" t="s">
        <v>10</v>
      </c>
      <c r="K218" s="28" t="s">
        <v>27</v>
      </c>
      <c r="M218" s="28" t="s">
        <v>12</v>
      </c>
      <c r="N218" s="28" t="s">
        <v>13</v>
      </c>
      <c r="O218" s="28" t="s">
        <v>14</v>
      </c>
      <c r="Q218" s="28" t="s">
        <v>15</v>
      </c>
      <c r="S218" s="28" t="s">
        <v>16</v>
      </c>
      <c r="T218" s="28">
        <v>5</v>
      </c>
      <c r="U218" s="28">
        <v>5</v>
      </c>
      <c r="V218" s="28">
        <v>5</v>
      </c>
      <c r="W218" s="28">
        <v>1</v>
      </c>
      <c r="X218" s="28">
        <v>1</v>
      </c>
      <c r="Y218" s="28">
        <v>1</v>
      </c>
      <c r="AX218" s="28" t="s">
        <v>7</v>
      </c>
      <c r="BX218" s="28">
        <v>1983</v>
      </c>
      <c r="BY218" s="28" t="s">
        <v>17</v>
      </c>
      <c r="BZ218" s="28" t="s">
        <v>884</v>
      </c>
      <c r="CA218" s="28" t="s">
        <v>19</v>
      </c>
      <c r="CB218" s="28">
        <v>46009</v>
      </c>
      <c r="CC218" s="28">
        <v>4.792283626327972</v>
      </c>
      <c r="CD218" s="28" t="s">
        <v>20</v>
      </c>
      <c r="CE218" s="28" t="s">
        <v>44</v>
      </c>
      <c r="CF218" s="28" t="s">
        <v>184</v>
      </c>
      <c r="CG218" s="30">
        <v>0.33333333333333331</v>
      </c>
      <c r="CH218" s="32">
        <v>0.625</v>
      </c>
      <c r="CJ218" s="28" t="s">
        <v>885</v>
      </c>
    </row>
    <row r="219" spans="1:88">
      <c r="A219" s="28">
        <v>4.7922836263279569</v>
      </c>
      <c r="B219" s="28">
        <f t="shared" si="3"/>
        <v>3.3545985384295802</v>
      </c>
      <c r="C219" s="28">
        <v>2824159</v>
      </c>
      <c r="D219" s="31">
        <v>40746.011782407404</v>
      </c>
      <c r="E219" s="31">
        <v>40746.011782407404</v>
      </c>
      <c r="F219" s="28" t="s">
        <v>1</v>
      </c>
      <c r="G219" s="28">
        <v>0.7</v>
      </c>
      <c r="H219" s="28" t="s">
        <v>25</v>
      </c>
      <c r="I219" s="28" t="s">
        <v>9</v>
      </c>
      <c r="J219" s="28" t="s">
        <v>10</v>
      </c>
      <c r="K219" s="28" t="s">
        <v>27</v>
      </c>
      <c r="M219" s="28" t="s">
        <v>12</v>
      </c>
      <c r="N219" s="28" t="s">
        <v>59</v>
      </c>
      <c r="O219" s="28" t="s">
        <v>60</v>
      </c>
      <c r="Q219" s="28" t="s">
        <v>15</v>
      </c>
      <c r="S219" s="28" t="s">
        <v>16</v>
      </c>
      <c r="T219" s="28">
        <v>5</v>
      </c>
      <c r="U219" s="28">
        <v>3</v>
      </c>
      <c r="V219" s="28">
        <v>4</v>
      </c>
      <c r="W219" s="28">
        <v>5</v>
      </c>
      <c r="X219" s="28">
        <v>5</v>
      </c>
      <c r="Y219" s="28">
        <v>5</v>
      </c>
      <c r="AX219" s="28" t="s">
        <v>7</v>
      </c>
      <c r="BX219" s="28">
        <v>1984</v>
      </c>
      <c r="BY219" s="28" t="s">
        <v>17</v>
      </c>
      <c r="BZ219" s="28" t="s">
        <v>1079</v>
      </c>
      <c r="CA219" s="28" t="s">
        <v>57</v>
      </c>
      <c r="CB219" s="28">
        <v>46009</v>
      </c>
      <c r="CC219" s="28">
        <v>4.792283626327972</v>
      </c>
      <c r="CD219" s="28" t="s">
        <v>20</v>
      </c>
      <c r="CE219" s="28" t="s">
        <v>101</v>
      </c>
      <c r="CF219" s="28" t="s">
        <v>22</v>
      </c>
      <c r="CG219" s="30">
        <v>0.375</v>
      </c>
      <c r="CH219" s="28">
        <v>16</v>
      </c>
      <c r="CJ219" s="28" t="s">
        <v>1080</v>
      </c>
    </row>
    <row r="220" spans="1:88">
      <c r="A220" s="28">
        <v>4.7922836263279569</v>
      </c>
      <c r="B220" s="28">
        <f t="shared" si="3"/>
        <v>3.3545985384295802</v>
      </c>
      <c r="C220" s="28">
        <v>2826510</v>
      </c>
      <c r="D220" s="31">
        <v>40746.741840277777</v>
      </c>
      <c r="E220" s="31">
        <v>40746.741840277777</v>
      </c>
      <c r="F220" s="28" t="s">
        <v>1</v>
      </c>
      <c r="G220" s="28">
        <v>0.7</v>
      </c>
      <c r="H220" s="28" t="s">
        <v>8</v>
      </c>
      <c r="I220" s="28" t="s">
        <v>88</v>
      </c>
      <c r="J220" s="28" t="s">
        <v>10</v>
      </c>
      <c r="K220" s="28" t="s">
        <v>27</v>
      </c>
      <c r="M220" s="28" t="s">
        <v>12</v>
      </c>
      <c r="N220" s="28" t="s">
        <v>59</v>
      </c>
      <c r="O220" s="28" t="s">
        <v>14</v>
      </c>
      <c r="Q220" s="28" t="s">
        <v>15</v>
      </c>
      <c r="S220" s="28" t="s">
        <v>16</v>
      </c>
      <c r="T220" s="28">
        <v>2</v>
      </c>
      <c r="U220" s="28">
        <v>5</v>
      </c>
      <c r="V220" s="28">
        <v>5</v>
      </c>
      <c r="W220" s="28">
        <v>2</v>
      </c>
      <c r="X220" s="28">
        <v>2</v>
      </c>
      <c r="Y220" s="28">
        <v>1</v>
      </c>
      <c r="AX220" s="28" t="s">
        <v>7</v>
      </c>
      <c r="BX220" s="28">
        <v>1971</v>
      </c>
      <c r="BY220" s="28" t="s">
        <v>17</v>
      </c>
      <c r="BZ220" s="28" t="s">
        <v>1206</v>
      </c>
      <c r="CA220" s="28" t="s">
        <v>43</v>
      </c>
      <c r="CB220" s="28">
        <v>46009</v>
      </c>
      <c r="CC220" s="28">
        <v>4.792283626327972</v>
      </c>
      <c r="CD220" s="28" t="s">
        <v>20</v>
      </c>
      <c r="CE220" s="28" t="s">
        <v>44</v>
      </c>
      <c r="CF220" s="28" t="s">
        <v>184</v>
      </c>
      <c r="CG220" s="30">
        <v>0.625</v>
      </c>
      <c r="CH220" s="28">
        <v>22</v>
      </c>
      <c r="CJ220" s="28" t="s">
        <v>1207</v>
      </c>
    </row>
    <row r="221" spans="1:88">
      <c r="A221" s="28">
        <v>4.7922836263279569</v>
      </c>
      <c r="B221" s="28">
        <f t="shared" si="3"/>
        <v>3.3545985384295802</v>
      </c>
      <c r="C221" s="28">
        <v>2910925</v>
      </c>
      <c r="D221" s="31">
        <v>40772.232719907406</v>
      </c>
      <c r="E221" s="31">
        <v>40772.232719907406</v>
      </c>
      <c r="F221" s="28" t="s">
        <v>1</v>
      </c>
      <c r="G221" s="28">
        <v>0.7</v>
      </c>
      <c r="H221" s="28" t="s">
        <v>25</v>
      </c>
      <c r="I221" s="28" t="s">
        <v>33</v>
      </c>
      <c r="J221" s="28" t="s">
        <v>10</v>
      </c>
      <c r="K221" s="28" t="s">
        <v>11</v>
      </c>
      <c r="M221" s="28" t="s">
        <v>55</v>
      </c>
      <c r="N221" s="28" t="s">
        <v>59</v>
      </c>
      <c r="O221" s="28" t="s">
        <v>154</v>
      </c>
      <c r="Q221" s="28" t="s">
        <v>15</v>
      </c>
      <c r="S221" s="28" t="s">
        <v>16</v>
      </c>
      <c r="T221" s="28">
        <v>5</v>
      </c>
      <c r="U221" s="28">
        <v>4</v>
      </c>
      <c r="V221" s="28">
        <v>4</v>
      </c>
      <c r="W221" s="28">
        <v>1</v>
      </c>
      <c r="X221" s="28">
        <v>1</v>
      </c>
      <c r="Y221" s="28">
        <v>1</v>
      </c>
      <c r="AX221" s="28" t="s">
        <v>5</v>
      </c>
      <c r="BQ221" s="28" t="s">
        <v>25</v>
      </c>
      <c r="BR221" s="28" t="s">
        <v>9</v>
      </c>
      <c r="BS221" s="28" t="s">
        <v>10</v>
      </c>
      <c r="BV221" s="28" t="s">
        <v>55</v>
      </c>
      <c r="BX221" s="28">
        <v>1990</v>
      </c>
      <c r="BY221" s="28" t="s">
        <v>17</v>
      </c>
      <c r="BZ221" s="28" t="s">
        <v>1893</v>
      </c>
      <c r="CA221" s="28" t="s">
        <v>19</v>
      </c>
      <c r="CB221" s="28">
        <v>46009</v>
      </c>
      <c r="CC221" s="28">
        <v>4.792283626327972</v>
      </c>
      <c r="CD221" s="28" t="s">
        <v>20</v>
      </c>
      <c r="CE221" s="28" t="s">
        <v>44</v>
      </c>
      <c r="CF221" s="28" t="s">
        <v>184</v>
      </c>
      <c r="CG221" s="30">
        <v>0.33333333333333331</v>
      </c>
      <c r="CH221" s="28">
        <v>3</v>
      </c>
      <c r="CJ221" s="28" t="s">
        <v>1894</v>
      </c>
    </row>
    <row r="222" spans="1:88">
      <c r="A222" s="28">
        <v>4.7922836263279569</v>
      </c>
      <c r="B222" s="28">
        <f t="shared" si="3"/>
        <v>3.3545985384295802</v>
      </c>
      <c r="C222" s="28">
        <v>2985533</v>
      </c>
      <c r="D222" s="31">
        <v>40792.379340277781</v>
      </c>
      <c r="E222" s="31">
        <v>40792.379340277781</v>
      </c>
      <c r="F222" s="28" t="s">
        <v>1</v>
      </c>
      <c r="G222" s="28">
        <v>0.7</v>
      </c>
      <c r="H222" s="28" t="s">
        <v>8</v>
      </c>
      <c r="I222" s="28" t="s">
        <v>9</v>
      </c>
      <c r="J222" s="28" t="s">
        <v>10</v>
      </c>
      <c r="K222" s="28" t="s">
        <v>27</v>
      </c>
      <c r="M222" s="28" t="s">
        <v>12</v>
      </c>
      <c r="N222" s="28" t="s">
        <v>13</v>
      </c>
      <c r="O222" s="28" t="s">
        <v>60</v>
      </c>
      <c r="Q222" s="28" t="s">
        <v>15</v>
      </c>
      <c r="S222" s="28" t="s">
        <v>16</v>
      </c>
      <c r="T222" s="28">
        <v>5</v>
      </c>
      <c r="U222" s="28">
        <v>5</v>
      </c>
      <c r="V222" s="28">
        <v>3</v>
      </c>
      <c r="W222" s="28">
        <v>1</v>
      </c>
      <c r="X222" s="28">
        <v>1</v>
      </c>
      <c r="Y222" s="28">
        <v>1</v>
      </c>
      <c r="AX222" s="28" t="s">
        <v>5</v>
      </c>
      <c r="BQ222" s="28" t="s">
        <v>8</v>
      </c>
      <c r="BR222" s="28" t="s">
        <v>9</v>
      </c>
      <c r="BS222" s="28" t="s">
        <v>10</v>
      </c>
      <c r="BV222" s="28" t="s">
        <v>12</v>
      </c>
      <c r="BX222" s="28">
        <v>1982</v>
      </c>
      <c r="BY222" s="28" t="s">
        <v>17</v>
      </c>
      <c r="BZ222" s="28" t="s">
        <v>2191</v>
      </c>
      <c r="CA222" s="28" t="s">
        <v>57</v>
      </c>
      <c r="CB222" s="28">
        <v>46009</v>
      </c>
      <c r="CC222" s="28">
        <v>4.792283626327972</v>
      </c>
      <c r="CD222" s="28" t="s">
        <v>20</v>
      </c>
      <c r="CE222" s="28" t="s">
        <v>44</v>
      </c>
      <c r="CF222" s="28" t="s">
        <v>22</v>
      </c>
      <c r="CG222" s="30">
        <v>0.33333333333333331</v>
      </c>
      <c r="CH222" s="32">
        <v>0.625</v>
      </c>
      <c r="CJ222" s="28" t="s">
        <v>2192</v>
      </c>
    </row>
    <row r="223" spans="1:88">
      <c r="A223" s="28">
        <v>4.7922836263279569</v>
      </c>
      <c r="B223" s="28">
        <f t="shared" si="3"/>
        <v>3.3545985384295802</v>
      </c>
      <c r="C223" s="28">
        <v>3061651</v>
      </c>
      <c r="D223" s="31">
        <v>40808.928483796299</v>
      </c>
      <c r="E223" s="31">
        <v>40808.928483796299</v>
      </c>
      <c r="F223" s="28" t="s">
        <v>1</v>
      </c>
      <c r="G223" s="28">
        <v>0.7</v>
      </c>
      <c r="H223" s="28" t="s">
        <v>8</v>
      </c>
      <c r="I223" s="28" t="s">
        <v>9</v>
      </c>
      <c r="J223" s="28" t="s">
        <v>10</v>
      </c>
      <c r="K223" s="28" t="s">
        <v>27</v>
      </c>
      <c r="M223" s="28" t="s">
        <v>12</v>
      </c>
      <c r="N223" s="28" t="s">
        <v>59</v>
      </c>
      <c r="O223" s="28" t="s">
        <v>60</v>
      </c>
      <c r="Q223" s="28" t="s">
        <v>15</v>
      </c>
      <c r="S223" s="28" t="s">
        <v>16</v>
      </c>
      <c r="T223" s="28">
        <v>3</v>
      </c>
      <c r="U223" s="28">
        <v>5</v>
      </c>
      <c r="V223" s="28">
        <v>3</v>
      </c>
      <c r="W223" s="28">
        <v>0</v>
      </c>
      <c r="X223" s="28">
        <v>0</v>
      </c>
      <c r="Y223" s="28">
        <v>0</v>
      </c>
      <c r="AX223" s="28" t="s">
        <v>7</v>
      </c>
      <c r="BX223" s="28">
        <v>1973</v>
      </c>
      <c r="BY223" s="28" t="s">
        <v>65</v>
      </c>
      <c r="CA223" s="28" t="s">
        <v>57</v>
      </c>
      <c r="CB223" s="28">
        <v>46009</v>
      </c>
      <c r="CC223" s="28">
        <v>4.792283626327972</v>
      </c>
      <c r="CD223" s="28" t="s">
        <v>20</v>
      </c>
      <c r="CE223" s="28" t="s">
        <v>21</v>
      </c>
      <c r="CF223" s="28" t="s">
        <v>22</v>
      </c>
      <c r="CG223" s="30">
        <v>0.33333333333333331</v>
      </c>
      <c r="CH223" s="28">
        <v>15</v>
      </c>
      <c r="CJ223" s="28" t="s">
        <v>2347</v>
      </c>
    </row>
    <row r="224" spans="1:88">
      <c r="A224" s="28">
        <v>5.7576155352471883</v>
      </c>
      <c r="B224" s="28">
        <f t="shared" si="3"/>
        <v>4.0303308746730444</v>
      </c>
      <c r="C224" s="28">
        <v>4040</v>
      </c>
      <c r="F224" s="28" t="s">
        <v>1</v>
      </c>
      <c r="G224" s="28">
        <v>0.7</v>
      </c>
      <c r="H224" s="28" t="s">
        <v>2510</v>
      </c>
      <c r="I224" s="28" t="s">
        <v>2524</v>
      </c>
      <c r="J224" s="28" t="s">
        <v>26</v>
      </c>
      <c r="K224" s="28" t="s">
        <v>144</v>
      </c>
      <c r="M224" s="28" t="s">
        <v>2518</v>
      </c>
      <c r="N224" s="28" t="s">
        <v>82</v>
      </c>
      <c r="O224" s="28" t="s">
        <v>301</v>
      </c>
      <c r="Q224" s="28" t="s">
        <v>2832</v>
      </c>
      <c r="R224" s="28" t="s">
        <v>2832</v>
      </c>
      <c r="S224" s="28" t="s">
        <v>16</v>
      </c>
      <c r="T224" s="28">
        <v>1</v>
      </c>
      <c r="U224" s="28">
        <v>1</v>
      </c>
      <c r="V224" s="28">
        <v>5</v>
      </c>
      <c r="W224" s="28">
        <v>1</v>
      </c>
      <c r="X224" s="28">
        <v>1</v>
      </c>
      <c r="Y224" s="28">
        <v>1</v>
      </c>
      <c r="AS224" s="28" t="s">
        <v>83</v>
      </c>
      <c r="AU224" s="28">
        <v>0</v>
      </c>
      <c r="AX224" s="28" t="s">
        <v>2507</v>
      </c>
      <c r="BX224" s="28">
        <v>1951</v>
      </c>
      <c r="BY224" s="28" t="s">
        <v>17</v>
      </c>
      <c r="BZ224" s="28" t="s">
        <v>2833</v>
      </c>
      <c r="CA224" s="28" t="s">
        <v>43</v>
      </c>
      <c r="CB224" s="28">
        <v>46010</v>
      </c>
      <c r="CC224" s="28">
        <v>5.757615535247206</v>
      </c>
      <c r="CD224" s="28" t="s">
        <v>20</v>
      </c>
      <c r="CE224" s="28" t="s">
        <v>2558</v>
      </c>
      <c r="CF224" s="28" t="s">
        <v>22</v>
      </c>
      <c r="CG224" s="29">
        <v>0.33333333333333298</v>
      </c>
      <c r="CH224" s="29">
        <v>0.625</v>
      </c>
      <c r="CI224" s="28" t="s">
        <v>641</v>
      </c>
      <c r="CJ224" s="28" t="s">
        <v>2834</v>
      </c>
    </row>
    <row r="225" spans="1:88">
      <c r="A225" s="28">
        <v>5.7576155352471883</v>
      </c>
      <c r="B225" s="28">
        <f t="shared" si="3"/>
        <v>4.0303308746730444</v>
      </c>
      <c r="C225" s="28">
        <v>4154</v>
      </c>
      <c r="F225" s="28" t="s">
        <v>1</v>
      </c>
      <c r="G225" s="28">
        <v>0.7</v>
      </c>
      <c r="H225" s="28" t="s">
        <v>2500</v>
      </c>
      <c r="I225" s="28" t="s">
        <v>2501</v>
      </c>
      <c r="J225" s="28" t="s">
        <v>10</v>
      </c>
      <c r="K225" s="28" t="s">
        <v>2511</v>
      </c>
      <c r="M225" s="28" t="s">
        <v>2503</v>
      </c>
      <c r="N225" s="28" t="s">
        <v>59</v>
      </c>
      <c r="O225" s="28" t="s">
        <v>2504</v>
      </c>
      <c r="Q225" s="28" t="s">
        <v>2835</v>
      </c>
      <c r="R225" s="28" t="s">
        <v>2835</v>
      </c>
      <c r="S225" s="28" t="s">
        <v>16</v>
      </c>
      <c r="T225" s="28">
        <v>5</v>
      </c>
      <c r="U225" s="28">
        <v>5</v>
      </c>
      <c r="V225" s="28">
        <v>5</v>
      </c>
      <c r="W225" s="28">
        <v>5</v>
      </c>
      <c r="X225" s="28">
        <v>1</v>
      </c>
      <c r="Y225" s="28">
        <v>1</v>
      </c>
      <c r="AS225" s="28" t="s">
        <v>2580</v>
      </c>
      <c r="AU225" s="28">
        <v>0</v>
      </c>
      <c r="AX225" s="28" t="s">
        <v>2507</v>
      </c>
      <c r="BX225" s="28">
        <v>1983</v>
      </c>
      <c r="BY225" s="28" t="s">
        <v>17</v>
      </c>
      <c r="BZ225" s="28" t="s">
        <v>2836</v>
      </c>
      <c r="CA225" s="28" t="s">
        <v>43</v>
      </c>
      <c r="CB225" s="28">
        <v>46010</v>
      </c>
      <c r="CC225" s="28">
        <v>5.757615535247206</v>
      </c>
      <c r="CD225" s="28" t="s">
        <v>20</v>
      </c>
      <c r="CE225" s="28" t="s">
        <v>2551</v>
      </c>
      <c r="CF225" s="28" t="s">
        <v>22</v>
      </c>
      <c r="CG225" s="29">
        <v>0.33333333333333298</v>
      </c>
      <c r="CH225" s="29">
        <v>0.66666666666666696</v>
      </c>
      <c r="CI225" s="28" t="s">
        <v>641</v>
      </c>
    </row>
    <row r="226" spans="1:88">
      <c r="A226" s="28">
        <v>5.7576155352471883</v>
      </c>
      <c r="B226" s="28">
        <f t="shared" si="3"/>
        <v>4.0303308746730444</v>
      </c>
      <c r="C226" s="28">
        <v>2794906</v>
      </c>
      <c r="D226" s="31">
        <v>40737.398043981484</v>
      </c>
      <c r="E226" s="31">
        <v>40737.398043981484</v>
      </c>
      <c r="F226" s="28" t="s">
        <v>1</v>
      </c>
      <c r="G226" s="28">
        <v>0.7</v>
      </c>
      <c r="H226" s="28" t="s">
        <v>25</v>
      </c>
      <c r="I226" s="28" t="s">
        <v>9</v>
      </c>
      <c r="J226" s="28" t="s">
        <v>10</v>
      </c>
      <c r="K226" s="28" t="s">
        <v>81</v>
      </c>
      <c r="M226" s="28" t="s">
        <v>55</v>
      </c>
      <c r="N226" s="28" t="s">
        <v>59</v>
      </c>
      <c r="O226" s="28" t="s">
        <v>60</v>
      </c>
      <c r="Q226" s="28" t="s">
        <v>37</v>
      </c>
      <c r="S226" s="28" t="s">
        <v>16</v>
      </c>
      <c r="T226" s="28">
        <v>3</v>
      </c>
      <c r="U226" s="28">
        <v>4</v>
      </c>
      <c r="V226" s="28">
        <v>1</v>
      </c>
      <c r="W226" s="28">
        <v>1</v>
      </c>
      <c r="X226" s="28">
        <v>1</v>
      </c>
      <c r="Y226" s="28">
        <v>1</v>
      </c>
      <c r="AX226" s="28" t="s">
        <v>7</v>
      </c>
      <c r="BX226" s="28">
        <v>1953</v>
      </c>
      <c r="BY226" s="28" t="s">
        <v>17</v>
      </c>
      <c r="BZ226" s="28" t="s">
        <v>447</v>
      </c>
      <c r="CA226" s="28" t="s">
        <v>57</v>
      </c>
      <c r="CB226" s="28">
        <v>46010</v>
      </c>
      <c r="CC226" s="28">
        <v>5.757615535247206</v>
      </c>
      <c r="CD226" s="28" t="s">
        <v>20</v>
      </c>
      <c r="CE226" s="28" t="s">
        <v>21</v>
      </c>
      <c r="CF226" s="28" t="s">
        <v>22</v>
      </c>
      <c r="CG226" s="30">
        <v>0.34375</v>
      </c>
      <c r="CH226" s="28" t="s">
        <v>448</v>
      </c>
      <c r="CJ226" s="28" t="s">
        <v>449</v>
      </c>
    </row>
    <row r="227" spans="1:88">
      <c r="A227" s="28">
        <v>5.7576155352471883</v>
      </c>
      <c r="B227" s="28">
        <f t="shared" si="3"/>
        <v>4.0303308746730444</v>
      </c>
      <c r="C227" s="28">
        <v>2818973</v>
      </c>
      <c r="D227" s="31">
        <v>40744.594837962963</v>
      </c>
      <c r="E227" s="31">
        <v>40744.594837962963</v>
      </c>
      <c r="F227" s="28" t="s">
        <v>1</v>
      </c>
      <c r="G227" s="28">
        <v>0.7</v>
      </c>
      <c r="H227" s="28" t="s">
        <v>25</v>
      </c>
      <c r="I227" s="28" t="s">
        <v>9</v>
      </c>
      <c r="J227" s="28" t="s">
        <v>10</v>
      </c>
      <c r="K227" s="28" t="s">
        <v>144</v>
      </c>
      <c r="M227" s="28" t="s">
        <v>55</v>
      </c>
      <c r="N227" s="28" t="s">
        <v>59</v>
      </c>
      <c r="O227" s="28" t="s">
        <v>14</v>
      </c>
      <c r="Q227" s="28" t="s">
        <v>15</v>
      </c>
      <c r="S227" s="28" t="s">
        <v>16</v>
      </c>
      <c r="T227" s="28">
        <v>5</v>
      </c>
      <c r="U227" s="28">
        <v>4</v>
      </c>
      <c r="V227" s="28">
        <v>2</v>
      </c>
      <c r="W227" s="28">
        <v>1</v>
      </c>
      <c r="X227" s="28">
        <v>1</v>
      </c>
      <c r="Y227" s="28">
        <v>1</v>
      </c>
      <c r="AX227" s="28" t="s">
        <v>7</v>
      </c>
      <c r="BX227" s="28">
        <v>67</v>
      </c>
      <c r="BY227" s="28" t="s">
        <v>17</v>
      </c>
      <c r="BZ227" s="28" t="s">
        <v>945</v>
      </c>
      <c r="CA227" s="28" t="s">
        <v>19</v>
      </c>
      <c r="CB227" s="28">
        <v>46010</v>
      </c>
      <c r="CC227" s="28">
        <v>5.757615535247206</v>
      </c>
      <c r="CD227" s="28" t="s">
        <v>20</v>
      </c>
      <c r="CE227" s="28" t="s">
        <v>44</v>
      </c>
      <c r="CF227" s="28" t="s">
        <v>184</v>
      </c>
      <c r="CG227" s="30">
        <v>0.33333333333333331</v>
      </c>
      <c r="CH227" s="32">
        <v>0.625</v>
      </c>
      <c r="CJ227" s="28" t="s">
        <v>946</v>
      </c>
    </row>
    <row r="228" spans="1:88">
      <c r="A228" s="28">
        <v>5.7576155352471883</v>
      </c>
      <c r="B228" s="28">
        <f t="shared" si="3"/>
        <v>4.0303308746730444</v>
      </c>
      <c r="C228" s="28">
        <v>2822509</v>
      </c>
      <c r="D228" s="31">
        <v>40745.701550925929</v>
      </c>
      <c r="E228" s="31">
        <v>40745.701550925929</v>
      </c>
      <c r="F228" s="28" t="s">
        <v>1</v>
      </c>
      <c r="G228" s="28">
        <v>0.7</v>
      </c>
      <c r="H228" s="28" t="s">
        <v>25</v>
      </c>
      <c r="I228" s="28" t="s">
        <v>9</v>
      </c>
      <c r="J228" s="28" t="s">
        <v>10</v>
      </c>
      <c r="K228" s="28" t="s">
        <v>81</v>
      </c>
      <c r="M228" s="28" t="s">
        <v>55</v>
      </c>
      <c r="N228" s="28" t="s">
        <v>59</v>
      </c>
      <c r="O228" s="28" t="s">
        <v>60</v>
      </c>
      <c r="Q228" s="28" t="s">
        <v>15</v>
      </c>
      <c r="S228" s="28" t="s">
        <v>16</v>
      </c>
      <c r="T228" s="28">
        <v>1</v>
      </c>
      <c r="U228" s="28">
        <v>5</v>
      </c>
      <c r="V228" s="28">
        <v>5</v>
      </c>
      <c r="W228" s="28">
        <v>1</v>
      </c>
      <c r="X228" s="28">
        <v>1</v>
      </c>
      <c r="Y228" s="28">
        <v>1</v>
      </c>
      <c r="AX228" s="28" t="s">
        <v>7</v>
      </c>
      <c r="BX228" s="28">
        <v>1953</v>
      </c>
      <c r="BY228" s="28" t="s">
        <v>65</v>
      </c>
      <c r="BZ228" s="28" t="s">
        <v>1054</v>
      </c>
      <c r="CA228" s="28" t="s">
        <v>57</v>
      </c>
      <c r="CB228" s="28">
        <v>46010</v>
      </c>
      <c r="CC228" s="28">
        <v>5.757615535247206</v>
      </c>
      <c r="CD228" s="28" t="s">
        <v>20</v>
      </c>
      <c r="CE228" s="28" t="s">
        <v>21</v>
      </c>
      <c r="CF228" s="28" t="s">
        <v>53</v>
      </c>
      <c r="CG228" s="30">
        <v>0.3298611111111111</v>
      </c>
      <c r="CH228" s="32">
        <v>0.63888888888888895</v>
      </c>
      <c r="CI228" s="28" t="s">
        <v>23</v>
      </c>
      <c r="CJ228" s="28" t="s">
        <v>1055</v>
      </c>
    </row>
    <row r="229" spans="1:88">
      <c r="A229" s="28">
        <v>5.7576155352471883</v>
      </c>
      <c r="B229" s="28">
        <f t="shared" si="3"/>
        <v>4.0303308746730444</v>
      </c>
      <c r="C229" s="28">
        <v>2822868</v>
      </c>
      <c r="D229" s="31">
        <v>40745.759108796294</v>
      </c>
      <c r="E229" s="31">
        <v>40745.759108796294</v>
      </c>
      <c r="F229" s="28" t="s">
        <v>1</v>
      </c>
      <c r="G229" s="28">
        <v>0.7</v>
      </c>
      <c r="H229" s="28" t="s">
        <v>25</v>
      </c>
      <c r="I229" s="28" t="s">
        <v>9</v>
      </c>
      <c r="J229" s="28" t="s">
        <v>10</v>
      </c>
      <c r="K229" s="28" t="s">
        <v>81</v>
      </c>
      <c r="M229" s="28" t="s">
        <v>55</v>
      </c>
      <c r="N229" s="28" t="s">
        <v>13</v>
      </c>
      <c r="O229" s="28" t="s">
        <v>60</v>
      </c>
      <c r="Q229" s="28" t="s">
        <v>15</v>
      </c>
      <c r="S229" s="28" t="s">
        <v>16</v>
      </c>
      <c r="T229" s="28">
        <v>3</v>
      </c>
      <c r="U229" s="28">
        <v>5</v>
      </c>
      <c r="V229" s="28">
        <v>4</v>
      </c>
      <c r="W229" s="28">
        <v>1</v>
      </c>
      <c r="X229" s="28">
        <v>1</v>
      </c>
      <c r="Y229" s="28">
        <v>1</v>
      </c>
      <c r="AX229" s="28" t="s">
        <v>7</v>
      </c>
      <c r="BX229" s="28">
        <v>1956</v>
      </c>
      <c r="BY229" s="28" t="s">
        <v>65</v>
      </c>
      <c r="BZ229" s="28" t="s">
        <v>1063</v>
      </c>
      <c r="CA229" s="28" t="s">
        <v>57</v>
      </c>
      <c r="CB229" s="28">
        <v>46010</v>
      </c>
      <c r="CC229" s="28">
        <v>5.757615535247206</v>
      </c>
      <c r="CD229" s="28" t="s">
        <v>20</v>
      </c>
      <c r="CE229" s="28" t="s">
        <v>21</v>
      </c>
      <c r="CF229" s="28" t="s">
        <v>22</v>
      </c>
      <c r="CG229" s="30">
        <v>7.5</v>
      </c>
      <c r="CH229" s="28">
        <v>16</v>
      </c>
      <c r="CJ229" s="28" t="s">
        <v>1064</v>
      </c>
    </row>
    <row r="230" spans="1:88">
      <c r="A230" s="28">
        <v>5.7576155352471883</v>
      </c>
      <c r="B230" s="28">
        <f t="shared" si="3"/>
        <v>4.0303308746730444</v>
      </c>
      <c r="C230" s="28">
        <v>2825023</v>
      </c>
      <c r="D230" s="31">
        <v>40746.352199074077</v>
      </c>
      <c r="E230" s="31">
        <v>40746.352199074077</v>
      </c>
      <c r="F230" s="28" t="s">
        <v>1</v>
      </c>
      <c r="G230" s="28">
        <v>0.7</v>
      </c>
      <c r="H230" s="28" t="s">
        <v>25</v>
      </c>
      <c r="I230" s="28" t="s">
        <v>33</v>
      </c>
      <c r="J230" s="28" t="s">
        <v>10</v>
      </c>
      <c r="K230" s="28" t="s">
        <v>27</v>
      </c>
      <c r="M230" s="28" t="s">
        <v>12</v>
      </c>
      <c r="N230" s="28" t="s">
        <v>59</v>
      </c>
      <c r="O230" s="28" t="s">
        <v>29</v>
      </c>
      <c r="P230" s="28" t="s">
        <v>1110</v>
      </c>
      <c r="Q230" s="28" t="s">
        <v>15</v>
      </c>
      <c r="S230" s="28" t="s">
        <v>16</v>
      </c>
      <c r="T230" s="28">
        <v>2</v>
      </c>
      <c r="U230" s="28">
        <v>5</v>
      </c>
      <c r="V230" s="28">
        <v>4</v>
      </c>
      <c r="W230" s="28">
        <v>1</v>
      </c>
      <c r="X230" s="28">
        <v>1</v>
      </c>
      <c r="Y230" s="28" t="s">
        <v>1111</v>
      </c>
      <c r="AX230" s="28" t="s">
        <v>5</v>
      </c>
      <c r="BQ230" s="28" t="s">
        <v>25</v>
      </c>
      <c r="BR230" s="28" t="s">
        <v>33</v>
      </c>
      <c r="BS230" s="28" t="s">
        <v>10</v>
      </c>
      <c r="BT230" s="28" t="s">
        <v>27</v>
      </c>
      <c r="BV230" s="28" t="s">
        <v>12</v>
      </c>
      <c r="BX230" s="28">
        <v>1976</v>
      </c>
      <c r="BY230" s="28" t="s">
        <v>17</v>
      </c>
      <c r="BZ230" s="28" t="s">
        <v>1112</v>
      </c>
      <c r="CA230" s="28" t="s">
        <v>57</v>
      </c>
      <c r="CB230" s="28">
        <v>46010</v>
      </c>
      <c r="CC230" s="28">
        <v>5.757615535247206</v>
      </c>
      <c r="CD230" s="28" t="s">
        <v>20</v>
      </c>
      <c r="CE230" s="28" t="s">
        <v>93</v>
      </c>
      <c r="CF230" s="28" t="s">
        <v>22</v>
      </c>
      <c r="CG230" s="30">
        <v>0.33333333333333331</v>
      </c>
      <c r="CH230" s="28">
        <v>15</v>
      </c>
      <c r="CJ230" s="28" t="s">
        <v>1113</v>
      </c>
    </row>
    <row r="231" spans="1:88">
      <c r="A231" s="28">
        <v>5.7576155352471883</v>
      </c>
      <c r="B231" s="28">
        <f t="shared" si="3"/>
        <v>4.0303308746730444</v>
      </c>
      <c r="C231" s="28">
        <v>2838419</v>
      </c>
      <c r="D231" s="31">
        <v>40750.833969907406</v>
      </c>
      <c r="E231" s="31">
        <v>40750.833969907406</v>
      </c>
      <c r="F231" s="28" t="s">
        <v>1</v>
      </c>
      <c r="G231" s="28">
        <v>0.7</v>
      </c>
      <c r="H231" s="28" t="s">
        <v>25</v>
      </c>
      <c r="I231" s="28" t="s">
        <v>49</v>
      </c>
      <c r="J231" s="28" t="s">
        <v>10</v>
      </c>
      <c r="K231" s="28" t="s">
        <v>11</v>
      </c>
      <c r="M231" s="28" t="s">
        <v>12</v>
      </c>
      <c r="N231" s="28" t="s">
        <v>59</v>
      </c>
      <c r="O231" s="28" t="s">
        <v>14</v>
      </c>
      <c r="Q231" s="28" t="s">
        <v>15</v>
      </c>
      <c r="S231" s="28" t="s">
        <v>16</v>
      </c>
      <c r="T231" s="28">
        <v>5</v>
      </c>
      <c r="U231" s="28">
        <v>3</v>
      </c>
      <c r="V231" s="28">
        <v>5</v>
      </c>
      <c r="W231" s="28">
        <v>1</v>
      </c>
      <c r="X231" s="28">
        <v>1</v>
      </c>
      <c r="Y231" s="28">
        <v>1</v>
      </c>
      <c r="AX231" s="28" t="s">
        <v>7</v>
      </c>
      <c r="BX231" s="28">
        <v>1984</v>
      </c>
      <c r="BY231" s="28" t="s">
        <v>17</v>
      </c>
      <c r="BZ231" s="28" t="s">
        <v>1395</v>
      </c>
      <c r="CA231" s="28" t="s">
        <v>57</v>
      </c>
      <c r="CB231" s="28">
        <v>46010</v>
      </c>
      <c r="CC231" s="28">
        <v>5.757615535247206</v>
      </c>
      <c r="CD231" s="28" t="s">
        <v>20</v>
      </c>
      <c r="CE231" s="28" t="s">
        <v>21</v>
      </c>
      <c r="CF231" s="28" t="s">
        <v>22</v>
      </c>
      <c r="CG231" s="30">
        <v>8.25</v>
      </c>
      <c r="CH231" s="28">
        <v>15.15</v>
      </c>
      <c r="CI231" s="28" t="s">
        <v>23</v>
      </c>
      <c r="CJ231" s="28" t="s">
        <v>1396</v>
      </c>
    </row>
    <row r="232" spans="1:88">
      <c r="A232" s="28">
        <v>5.7576155352471883</v>
      </c>
      <c r="B232" s="28">
        <f t="shared" si="3"/>
        <v>4.0303308746730444</v>
      </c>
      <c r="C232" s="28">
        <v>2911289</v>
      </c>
      <c r="D232" s="31">
        <v>40772.482881944445</v>
      </c>
      <c r="E232" s="31">
        <v>40772.482881944445</v>
      </c>
      <c r="F232" s="28" t="s">
        <v>1</v>
      </c>
      <c r="G232" s="28">
        <v>0.7</v>
      </c>
      <c r="H232" s="28" t="s">
        <v>0</v>
      </c>
      <c r="I232" s="28" t="s">
        <v>9</v>
      </c>
      <c r="J232" s="28" t="s">
        <v>10</v>
      </c>
      <c r="K232" s="28" t="s">
        <v>81</v>
      </c>
      <c r="M232" s="28" t="s">
        <v>88</v>
      </c>
      <c r="N232" s="28" t="s">
        <v>13</v>
      </c>
      <c r="O232" s="28" t="s">
        <v>14</v>
      </c>
      <c r="Q232" s="28" t="s">
        <v>15</v>
      </c>
      <c r="S232" s="28" t="s">
        <v>16</v>
      </c>
      <c r="T232" s="28">
        <v>2</v>
      </c>
      <c r="U232" s="28">
        <v>5</v>
      </c>
      <c r="V232" s="28">
        <v>5</v>
      </c>
      <c r="W232" s="28">
        <v>3</v>
      </c>
      <c r="X232" s="28">
        <v>3</v>
      </c>
      <c r="AX232" s="28" t="s">
        <v>7</v>
      </c>
      <c r="BX232" s="28">
        <v>1953</v>
      </c>
      <c r="BY232" s="28" t="s">
        <v>65</v>
      </c>
      <c r="BZ232" s="28" t="s">
        <v>1899</v>
      </c>
      <c r="CA232" s="28" t="s">
        <v>57</v>
      </c>
      <c r="CB232" s="28">
        <v>46010</v>
      </c>
      <c r="CC232" s="28">
        <v>5.757615535247206</v>
      </c>
      <c r="CD232" s="28" t="s">
        <v>20</v>
      </c>
      <c r="CE232" s="28" t="s">
        <v>21</v>
      </c>
      <c r="CF232" s="28" t="s">
        <v>22</v>
      </c>
      <c r="CG232" s="30">
        <v>0.29166666666666669</v>
      </c>
      <c r="CH232" s="28">
        <v>14</v>
      </c>
      <c r="CJ232" s="28" t="s">
        <v>1900</v>
      </c>
    </row>
    <row r="233" spans="1:88">
      <c r="A233" s="28">
        <v>5.7576155352471883</v>
      </c>
      <c r="B233" s="28">
        <f t="shared" si="3"/>
        <v>4.0303308746730444</v>
      </c>
      <c r="C233" s="28">
        <v>2919342</v>
      </c>
      <c r="D233" s="31">
        <v>40774.366215277776</v>
      </c>
      <c r="E233" s="31">
        <v>40774.366215277776</v>
      </c>
      <c r="F233" s="28" t="s">
        <v>1</v>
      </c>
      <c r="G233" s="28">
        <v>0.7</v>
      </c>
      <c r="H233" s="28" t="s">
        <v>25</v>
      </c>
      <c r="I233" s="28" t="s">
        <v>9</v>
      </c>
      <c r="J233" s="28" t="s">
        <v>10</v>
      </c>
      <c r="K233" s="28" t="s">
        <v>27</v>
      </c>
      <c r="M233" s="28" t="s">
        <v>55</v>
      </c>
      <c r="N233" s="28" t="s">
        <v>59</v>
      </c>
      <c r="O233" s="28" t="s">
        <v>60</v>
      </c>
      <c r="Q233" s="28" t="s">
        <v>37</v>
      </c>
      <c r="S233" s="28" t="s">
        <v>16</v>
      </c>
      <c r="T233" s="28">
        <v>3</v>
      </c>
      <c r="U233" s="28">
        <v>5</v>
      </c>
      <c r="V233" s="28">
        <v>5</v>
      </c>
      <c r="W233" s="28">
        <v>1</v>
      </c>
      <c r="X233" s="28">
        <v>1</v>
      </c>
      <c r="Y233" s="28">
        <v>1</v>
      </c>
      <c r="AX233" s="28" t="s">
        <v>7</v>
      </c>
      <c r="BX233" s="28">
        <v>1949</v>
      </c>
      <c r="BY233" s="28" t="s">
        <v>17</v>
      </c>
      <c r="BZ233" s="28" t="s">
        <v>1927</v>
      </c>
      <c r="CA233" s="28" t="s">
        <v>43</v>
      </c>
      <c r="CB233" s="28">
        <v>46010</v>
      </c>
      <c r="CC233" s="28">
        <v>5.757615535247206</v>
      </c>
      <c r="CD233" s="28" t="s">
        <v>20</v>
      </c>
      <c r="CE233" s="28" t="s">
        <v>120</v>
      </c>
      <c r="CF233" s="28" t="s">
        <v>22</v>
      </c>
      <c r="CG233" s="30">
        <v>0.33333333333333331</v>
      </c>
      <c r="CH233" s="28">
        <v>15</v>
      </c>
      <c r="CJ233" s="28" t="s">
        <v>1928</v>
      </c>
    </row>
    <row r="234" spans="1:88">
      <c r="A234" s="28">
        <v>5.7576155352471883</v>
      </c>
      <c r="B234" s="28">
        <f t="shared" si="3"/>
        <v>4.0303308746730444</v>
      </c>
      <c r="C234" s="28">
        <v>2935544</v>
      </c>
      <c r="D234" s="31">
        <v>40779.561678240738</v>
      </c>
      <c r="E234" s="31">
        <v>40779.561678240738</v>
      </c>
      <c r="F234" s="28" t="s">
        <v>1</v>
      </c>
      <c r="G234" s="28">
        <v>0.7</v>
      </c>
      <c r="H234" s="28" t="s">
        <v>25</v>
      </c>
      <c r="I234" s="28" t="s">
        <v>9</v>
      </c>
      <c r="J234" s="28" t="s">
        <v>10</v>
      </c>
      <c r="K234" s="28" t="s">
        <v>27</v>
      </c>
      <c r="M234" s="28" t="s">
        <v>55</v>
      </c>
      <c r="N234" s="28" t="s">
        <v>59</v>
      </c>
      <c r="O234" s="28" t="s">
        <v>60</v>
      </c>
      <c r="Q234" s="28" t="s">
        <v>37</v>
      </c>
      <c r="S234" s="28" t="s">
        <v>16</v>
      </c>
      <c r="T234" s="28">
        <v>5</v>
      </c>
      <c r="U234" s="28">
        <v>5</v>
      </c>
      <c r="V234" s="28">
        <v>5</v>
      </c>
      <c r="W234" s="28">
        <v>1</v>
      </c>
      <c r="X234" s="28">
        <v>1</v>
      </c>
      <c r="Y234" s="28">
        <v>1</v>
      </c>
      <c r="AX234" s="28" t="s">
        <v>7</v>
      </c>
      <c r="BX234" s="28">
        <v>1952</v>
      </c>
      <c r="BY234" s="28" t="s">
        <v>17</v>
      </c>
      <c r="BZ234" s="28" t="s">
        <v>2034</v>
      </c>
      <c r="CA234" s="28" t="s">
        <v>19</v>
      </c>
      <c r="CB234" s="28">
        <v>46010</v>
      </c>
      <c r="CC234" s="28">
        <v>5.757615535247206</v>
      </c>
      <c r="CD234" s="28" t="s">
        <v>20</v>
      </c>
      <c r="CE234" s="28" t="s">
        <v>120</v>
      </c>
      <c r="CF234" s="28" t="s">
        <v>22</v>
      </c>
      <c r="CG234" s="30">
        <v>0.33333333333333331</v>
      </c>
      <c r="CH234" s="28">
        <v>1505</v>
      </c>
      <c r="CJ234" s="28" t="s">
        <v>2035</v>
      </c>
    </row>
    <row r="235" spans="1:88">
      <c r="A235" s="28">
        <v>5.8647655063389497</v>
      </c>
      <c r="B235" s="28">
        <f t="shared" si="3"/>
        <v>4.1053358544372776</v>
      </c>
      <c r="C235" s="28">
        <v>3228</v>
      </c>
      <c r="F235" s="28" t="s">
        <v>1</v>
      </c>
      <c r="G235" s="28">
        <v>0.7</v>
      </c>
      <c r="H235" s="28" t="s">
        <v>2542</v>
      </c>
      <c r="I235" s="28" t="s">
        <v>2501</v>
      </c>
      <c r="J235" s="28" t="s">
        <v>10</v>
      </c>
      <c r="K235" s="28" t="s">
        <v>2511</v>
      </c>
      <c r="M235" s="28" t="s">
        <v>2503</v>
      </c>
      <c r="N235" s="28" t="s">
        <v>59</v>
      </c>
      <c r="O235" s="28" t="s">
        <v>2506</v>
      </c>
      <c r="Q235" s="28" t="s">
        <v>37</v>
      </c>
      <c r="S235" s="28" t="s">
        <v>16</v>
      </c>
      <c r="T235" s="28">
        <v>5</v>
      </c>
      <c r="U235" s="28">
        <v>5</v>
      </c>
      <c r="V235" s="28">
        <v>5</v>
      </c>
      <c r="W235" s="28">
        <v>1</v>
      </c>
      <c r="X235" s="28">
        <v>1</v>
      </c>
      <c r="Y235" s="28">
        <v>1</v>
      </c>
      <c r="AS235" s="28" t="s">
        <v>2531</v>
      </c>
      <c r="AU235" s="28">
        <v>0</v>
      </c>
      <c r="AX235" s="28" t="s">
        <v>2507</v>
      </c>
      <c r="BX235" s="28">
        <v>1960</v>
      </c>
      <c r="BY235" s="28" t="s">
        <v>65</v>
      </c>
      <c r="CA235" s="28" t="s">
        <v>57</v>
      </c>
      <c r="CB235" s="28">
        <v>46011</v>
      </c>
      <c r="CC235" s="28">
        <v>5.8647655063389683</v>
      </c>
      <c r="CD235" s="28" t="s">
        <v>20</v>
      </c>
      <c r="CE235" s="28" t="s">
        <v>2558</v>
      </c>
      <c r="CF235" s="28" t="s">
        <v>184</v>
      </c>
      <c r="CG235" s="29">
        <v>0.625</v>
      </c>
      <c r="CH235" s="29">
        <v>0.91666666666666696</v>
      </c>
      <c r="CI235" s="28" t="s">
        <v>641</v>
      </c>
      <c r="CJ235" s="28" t="s">
        <v>2852</v>
      </c>
    </row>
    <row r="236" spans="1:88">
      <c r="A236" s="28">
        <v>2.183689284275141</v>
      </c>
      <c r="B236" s="28">
        <f t="shared" si="3"/>
        <v>1.5285824989926033</v>
      </c>
      <c r="C236" s="28">
        <v>3070</v>
      </c>
      <c r="F236" s="28" t="s">
        <v>1</v>
      </c>
      <c r="G236" s="28">
        <v>0.7</v>
      </c>
      <c r="H236" s="28" t="s">
        <v>2510</v>
      </c>
      <c r="I236" s="28" t="s">
        <v>2501</v>
      </c>
      <c r="J236" s="28" t="s">
        <v>10</v>
      </c>
      <c r="K236" s="28" t="s">
        <v>2511</v>
      </c>
      <c r="M236" s="28" t="s">
        <v>2518</v>
      </c>
      <c r="N236" s="28" t="s">
        <v>13</v>
      </c>
      <c r="O236" s="28" t="s">
        <v>2525</v>
      </c>
      <c r="Q236" s="28" t="s">
        <v>2512</v>
      </c>
      <c r="S236" s="28" t="s">
        <v>16</v>
      </c>
      <c r="T236" s="28">
        <v>5</v>
      </c>
      <c r="U236" s="28">
        <v>2</v>
      </c>
      <c r="V236" s="28">
        <v>2</v>
      </c>
      <c r="W236" s="28">
        <v>1</v>
      </c>
      <c r="X236" s="28">
        <v>1</v>
      </c>
      <c r="Y236" s="28">
        <v>1</v>
      </c>
      <c r="AS236" s="28" t="s">
        <v>2506</v>
      </c>
      <c r="AU236" s="28">
        <v>0</v>
      </c>
      <c r="AX236" s="28" t="s">
        <v>2507</v>
      </c>
      <c r="BX236" s="28">
        <v>1967</v>
      </c>
      <c r="BY236" s="28" t="s">
        <v>17</v>
      </c>
      <c r="BZ236" s="28" t="s">
        <v>2865</v>
      </c>
      <c r="CA236" s="28" t="s">
        <v>2866</v>
      </c>
      <c r="CB236" s="28">
        <v>46012</v>
      </c>
      <c r="CC236" s="28">
        <v>2.1836892842751476</v>
      </c>
      <c r="CD236" s="28" t="s">
        <v>20</v>
      </c>
      <c r="CE236" s="28" t="s">
        <v>2867</v>
      </c>
      <c r="CF236" s="28" t="s">
        <v>22</v>
      </c>
      <c r="CG236" s="29">
        <v>0.41666666666666702</v>
      </c>
      <c r="CH236" s="29">
        <v>0.54166666666666696</v>
      </c>
      <c r="CI236" s="28" t="s">
        <v>641</v>
      </c>
      <c r="CJ236" s="28" t="s">
        <v>2868</v>
      </c>
    </row>
    <row r="237" spans="1:88">
      <c r="A237" s="28">
        <v>2.183689284275141</v>
      </c>
      <c r="B237" s="28">
        <f t="shared" si="3"/>
        <v>1.5285824989926033</v>
      </c>
      <c r="C237" s="28">
        <v>3105262</v>
      </c>
      <c r="D237" s="31">
        <v>40817.373252314814</v>
      </c>
      <c r="E237" s="31">
        <v>40817.373252314814</v>
      </c>
      <c r="F237" s="28" t="s">
        <v>1</v>
      </c>
      <c r="G237" s="28">
        <v>0.7</v>
      </c>
      <c r="H237" s="28" t="s">
        <v>0</v>
      </c>
      <c r="I237" s="28" t="s">
        <v>9</v>
      </c>
      <c r="J237" s="28" t="s">
        <v>10</v>
      </c>
      <c r="K237" s="28" t="s">
        <v>27</v>
      </c>
      <c r="M237" s="28" t="s">
        <v>88</v>
      </c>
      <c r="N237" s="28" t="s">
        <v>13</v>
      </c>
      <c r="O237" s="28" t="s">
        <v>14</v>
      </c>
      <c r="Q237" s="28" t="s">
        <v>15</v>
      </c>
      <c r="S237" s="28" t="s">
        <v>16</v>
      </c>
      <c r="T237" s="28">
        <v>5</v>
      </c>
      <c r="U237" s="28">
        <v>5</v>
      </c>
      <c r="V237" s="28">
        <v>5</v>
      </c>
      <c r="W237" s="28">
        <v>5</v>
      </c>
      <c r="AX237" s="28" t="s">
        <v>5</v>
      </c>
      <c r="BQ237" s="28" t="s">
        <v>0</v>
      </c>
      <c r="BR237" s="28" t="s">
        <v>9</v>
      </c>
      <c r="BS237" s="28" t="s">
        <v>10</v>
      </c>
      <c r="BV237" s="28" t="s">
        <v>49</v>
      </c>
      <c r="BX237" s="28">
        <v>1957</v>
      </c>
      <c r="BY237" s="28" t="s">
        <v>65</v>
      </c>
      <c r="BZ237" s="28" t="s">
        <v>2414</v>
      </c>
      <c r="CA237" s="28" t="s">
        <v>19</v>
      </c>
      <c r="CB237" s="28">
        <v>46012</v>
      </c>
      <c r="CC237" s="28">
        <v>2.1836892842751476</v>
      </c>
      <c r="CD237" s="28" t="s">
        <v>20</v>
      </c>
      <c r="CE237" s="28" t="s">
        <v>44</v>
      </c>
      <c r="CF237" s="28" t="s">
        <v>184</v>
      </c>
      <c r="CG237" s="30">
        <v>0.33333333333333331</v>
      </c>
      <c r="CH237" s="28" t="s">
        <v>79</v>
      </c>
      <c r="CJ237" s="28" t="s">
        <v>2415</v>
      </c>
    </row>
    <row r="238" spans="1:88">
      <c r="A238" s="28">
        <v>3.1351539009950238</v>
      </c>
      <c r="B238" s="28">
        <f t="shared" si="3"/>
        <v>2.1946077306965233</v>
      </c>
      <c r="C238" s="28">
        <v>2972471</v>
      </c>
      <c r="D238" s="31">
        <v>40788.363807870373</v>
      </c>
      <c r="E238" s="31">
        <v>40788.363807870373</v>
      </c>
      <c r="F238" s="28" t="s">
        <v>1</v>
      </c>
      <c r="G238" s="28">
        <v>0.7</v>
      </c>
      <c r="H238" s="28" t="s">
        <v>25</v>
      </c>
      <c r="I238" s="28" t="s">
        <v>9</v>
      </c>
      <c r="J238" s="28" t="s">
        <v>26</v>
      </c>
      <c r="K238" s="28" t="s">
        <v>27</v>
      </c>
      <c r="M238" s="28" t="s">
        <v>55</v>
      </c>
      <c r="N238" s="28" t="s">
        <v>13</v>
      </c>
      <c r="O238" s="28" t="s">
        <v>14</v>
      </c>
      <c r="Q238" s="28" t="s">
        <v>15</v>
      </c>
      <c r="S238" s="28" t="s">
        <v>16</v>
      </c>
      <c r="T238" s="28">
        <v>5</v>
      </c>
      <c r="U238" s="28">
        <v>5</v>
      </c>
      <c r="V238" s="28">
        <v>5</v>
      </c>
      <c r="W238" s="28">
        <v>1</v>
      </c>
      <c r="X238" s="28">
        <v>1</v>
      </c>
      <c r="Y238" s="28">
        <v>1</v>
      </c>
      <c r="AX238" s="28" t="s">
        <v>7</v>
      </c>
      <c r="BX238" s="28">
        <v>1961</v>
      </c>
      <c r="BY238" s="28" t="s">
        <v>17</v>
      </c>
      <c r="BZ238" s="28" t="s">
        <v>2148</v>
      </c>
      <c r="CA238" s="28" t="s">
        <v>57</v>
      </c>
      <c r="CB238" s="28">
        <v>46013</v>
      </c>
      <c r="CC238" s="28">
        <v>3.1351539009950335</v>
      </c>
      <c r="CD238" s="28" t="s">
        <v>20</v>
      </c>
      <c r="CE238" s="28" t="s">
        <v>21</v>
      </c>
      <c r="CF238" s="28" t="s">
        <v>22</v>
      </c>
      <c r="CG238" s="30">
        <v>0.33333333333333331</v>
      </c>
      <c r="CH238" s="32">
        <v>0.625</v>
      </c>
      <c r="CJ238" s="28" t="s">
        <v>2149</v>
      </c>
    </row>
    <row r="239" spans="1:88">
      <c r="A239" s="28">
        <v>7.6949050969695438</v>
      </c>
      <c r="B239" s="28">
        <f t="shared" si="3"/>
        <v>5.3864335678786963</v>
      </c>
      <c r="C239" s="28">
        <v>4062</v>
      </c>
      <c r="F239" s="28" t="s">
        <v>1</v>
      </c>
      <c r="G239" s="28">
        <v>0.7</v>
      </c>
      <c r="H239" s="28" t="s">
        <v>2500</v>
      </c>
      <c r="I239" s="28" t="s">
        <v>2501</v>
      </c>
      <c r="J239" s="28" t="s">
        <v>26</v>
      </c>
      <c r="M239" s="28" t="s">
        <v>2503</v>
      </c>
      <c r="N239" s="28" t="s">
        <v>59</v>
      </c>
      <c r="O239" s="28" t="s">
        <v>2506</v>
      </c>
      <c r="Q239" s="28" t="s">
        <v>2506</v>
      </c>
      <c r="S239" s="28" t="s">
        <v>16</v>
      </c>
      <c r="T239" s="28">
        <v>1</v>
      </c>
      <c r="U239" s="28">
        <v>1</v>
      </c>
      <c r="V239" s="28">
        <v>5</v>
      </c>
      <c r="W239" s="28">
        <v>1</v>
      </c>
      <c r="X239" s="28">
        <v>1</v>
      </c>
      <c r="Y239" s="28">
        <v>1</v>
      </c>
      <c r="AS239" s="28" t="s">
        <v>2506</v>
      </c>
      <c r="AU239" s="28">
        <v>0</v>
      </c>
      <c r="AX239" s="28" t="s">
        <v>2507</v>
      </c>
      <c r="BX239" s="28">
        <v>1958</v>
      </c>
      <c r="BY239" s="28" t="s">
        <v>17</v>
      </c>
      <c r="BZ239" s="28" t="s">
        <v>2882</v>
      </c>
      <c r="CA239" s="28" t="s">
        <v>57</v>
      </c>
      <c r="CB239" s="28">
        <v>46014</v>
      </c>
      <c r="CC239" s="28">
        <v>7.6949050969695669</v>
      </c>
      <c r="CD239" s="28" t="s">
        <v>20</v>
      </c>
      <c r="CE239" s="28" t="s">
        <v>2534</v>
      </c>
      <c r="CF239" s="28" t="s">
        <v>22</v>
      </c>
      <c r="CG239" s="29">
        <v>0.60416666666666696</v>
      </c>
      <c r="CH239" s="29">
        <v>0.89583333333333304</v>
      </c>
      <c r="CI239" s="28" t="s">
        <v>641</v>
      </c>
    </row>
    <row r="240" spans="1:88">
      <c r="A240" s="28">
        <v>6.0329987114030041</v>
      </c>
      <c r="B240" s="28">
        <f t="shared" si="3"/>
        <v>4.2230990979821152</v>
      </c>
      <c r="C240" s="28">
        <v>2186</v>
      </c>
      <c r="F240" s="28" t="s">
        <v>1</v>
      </c>
      <c r="G240" s="28">
        <v>0.7</v>
      </c>
      <c r="H240" s="28" t="s">
        <v>2500</v>
      </c>
      <c r="I240" s="28" t="s">
        <v>2501</v>
      </c>
      <c r="J240" s="28" t="s">
        <v>10</v>
      </c>
      <c r="K240" s="28" t="s">
        <v>11</v>
      </c>
      <c r="M240" s="28" t="s">
        <v>2503</v>
      </c>
      <c r="N240" s="28" t="s">
        <v>59</v>
      </c>
      <c r="O240" s="28" t="s">
        <v>2504</v>
      </c>
      <c r="Q240" s="28" t="s">
        <v>37</v>
      </c>
      <c r="S240" s="28" t="s">
        <v>16</v>
      </c>
      <c r="T240" s="28">
        <v>5</v>
      </c>
      <c r="U240" s="28">
        <v>4</v>
      </c>
      <c r="V240" s="28">
        <v>4</v>
      </c>
      <c r="W240" s="28">
        <v>1</v>
      </c>
      <c r="X240" s="28">
        <v>1</v>
      </c>
      <c r="Y240" s="28">
        <v>1</v>
      </c>
      <c r="AS240" s="28" t="s">
        <v>83</v>
      </c>
      <c r="AU240" s="28">
        <v>0</v>
      </c>
      <c r="AX240" s="28" t="s">
        <v>2507</v>
      </c>
      <c r="BX240" s="28">
        <v>1987</v>
      </c>
      <c r="BY240" s="28" t="s">
        <v>17</v>
      </c>
      <c r="BZ240" s="28" t="s">
        <v>2934</v>
      </c>
      <c r="CA240" s="28" t="s">
        <v>57</v>
      </c>
      <c r="CB240" s="28">
        <v>46015</v>
      </c>
      <c r="CC240" s="28">
        <v>6.0329987114030228</v>
      </c>
      <c r="CD240" s="28" t="s">
        <v>20</v>
      </c>
      <c r="CE240" s="28" t="s">
        <v>2534</v>
      </c>
      <c r="CF240" s="28" t="s">
        <v>184</v>
      </c>
      <c r="CG240" s="29">
        <v>0.29166666666666702</v>
      </c>
      <c r="CH240" s="29">
        <v>0.625</v>
      </c>
      <c r="CI240" s="28" t="s">
        <v>641</v>
      </c>
    </row>
    <row r="241" spans="1:88">
      <c r="A241" s="28">
        <v>6.0329987114030041</v>
      </c>
      <c r="B241" s="28">
        <f t="shared" si="3"/>
        <v>4.2230990979821152</v>
      </c>
      <c r="C241" s="28">
        <v>3016</v>
      </c>
      <c r="F241" s="28" t="s">
        <v>1</v>
      </c>
      <c r="G241" s="28">
        <v>0.7</v>
      </c>
      <c r="H241" s="28" t="s">
        <v>2542</v>
      </c>
      <c r="I241" s="28" t="s">
        <v>2535</v>
      </c>
      <c r="J241" s="28" t="s">
        <v>26</v>
      </c>
      <c r="K241" s="28" t="s">
        <v>11</v>
      </c>
      <c r="M241" s="28" t="s">
        <v>2503</v>
      </c>
      <c r="N241" s="28" t="s">
        <v>59</v>
      </c>
      <c r="O241" s="28" t="s">
        <v>2525</v>
      </c>
      <c r="Q241" s="28" t="s">
        <v>2512</v>
      </c>
      <c r="S241" s="28" t="s">
        <v>16</v>
      </c>
      <c r="T241" s="28">
        <v>5</v>
      </c>
      <c r="U241" s="28">
        <v>4</v>
      </c>
      <c r="V241" s="28">
        <v>1</v>
      </c>
      <c r="W241" s="28">
        <v>1</v>
      </c>
      <c r="X241" s="28">
        <v>1</v>
      </c>
      <c r="Y241" s="28">
        <v>1</v>
      </c>
      <c r="AS241" s="28" t="s">
        <v>2506</v>
      </c>
      <c r="AU241" s="28">
        <v>0</v>
      </c>
      <c r="AX241" s="28" t="s">
        <v>641</v>
      </c>
      <c r="BQ241" s="28" t="s">
        <v>2500</v>
      </c>
      <c r="BR241" s="28" t="s">
        <v>2535</v>
      </c>
      <c r="BS241" s="28" t="s">
        <v>10</v>
      </c>
      <c r="BV241" s="28" t="s">
        <v>2518</v>
      </c>
      <c r="BX241" s="28">
        <v>1971</v>
      </c>
      <c r="BY241" s="28" t="s">
        <v>65</v>
      </c>
      <c r="BZ241" s="28" t="s">
        <v>2916</v>
      </c>
      <c r="CA241" s="28" t="s">
        <v>57</v>
      </c>
      <c r="CB241" s="28">
        <v>46015</v>
      </c>
      <c r="CC241" s="28">
        <v>6.0329987114030228</v>
      </c>
      <c r="CD241" s="28" t="s">
        <v>20</v>
      </c>
      <c r="CE241" s="28" t="s">
        <v>2534</v>
      </c>
      <c r="CF241" s="28" t="s">
        <v>184</v>
      </c>
      <c r="CG241" s="29">
        <v>0.29166666666666702</v>
      </c>
      <c r="CH241" s="29">
        <v>0.67708333333333304</v>
      </c>
      <c r="CI241" s="28" t="s">
        <v>641</v>
      </c>
      <c r="CJ241" s="28" t="s">
        <v>2917</v>
      </c>
    </row>
    <row r="242" spans="1:88">
      <c r="A242" s="28">
        <v>6.0329987114030041</v>
      </c>
      <c r="B242" s="28">
        <f t="shared" si="3"/>
        <v>4.2230990979821152</v>
      </c>
      <c r="C242" s="28">
        <v>3072</v>
      </c>
      <c r="F242" s="28" t="s">
        <v>1</v>
      </c>
      <c r="G242" s="28">
        <v>0.7</v>
      </c>
      <c r="H242" s="28" t="s">
        <v>2542</v>
      </c>
      <c r="I242" s="28" t="s">
        <v>2538</v>
      </c>
      <c r="J242" s="28" t="s">
        <v>1181</v>
      </c>
      <c r="M242" s="28" t="s">
        <v>2518</v>
      </c>
      <c r="N242" s="28" t="s">
        <v>59</v>
      </c>
      <c r="O242" s="28" t="s">
        <v>2592</v>
      </c>
      <c r="Q242" s="28" t="s">
        <v>2512</v>
      </c>
      <c r="R242" s="28" t="s">
        <v>2920</v>
      </c>
      <c r="S242" s="28" t="s">
        <v>16</v>
      </c>
      <c r="U242" s="28">
        <v>5</v>
      </c>
      <c r="AS242" s="28" t="s">
        <v>83</v>
      </c>
      <c r="AU242" s="28">
        <v>0</v>
      </c>
      <c r="AX242" s="28" t="s">
        <v>641</v>
      </c>
      <c r="AY242" s="28" t="s">
        <v>2510</v>
      </c>
      <c r="AZ242" s="28" t="s">
        <v>2535</v>
      </c>
      <c r="BA242" s="28" t="s">
        <v>38</v>
      </c>
      <c r="BC242" s="28" t="s">
        <v>2539</v>
      </c>
      <c r="BE242" s="28" t="s">
        <v>641</v>
      </c>
      <c r="BX242" s="28">
        <v>1955</v>
      </c>
      <c r="BY242" s="28" t="s">
        <v>17</v>
      </c>
      <c r="BZ242" s="28" t="s">
        <v>2921</v>
      </c>
      <c r="CA242" s="28" t="s">
        <v>57</v>
      </c>
      <c r="CB242" s="28">
        <v>46015</v>
      </c>
      <c r="CC242" s="28">
        <v>6.0329987114030228</v>
      </c>
      <c r="CD242" s="28" t="s">
        <v>20</v>
      </c>
      <c r="CE242" s="28" t="s">
        <v>2558</v>
      </c>
      <c r="CF242" s="28" t="s">
        <v>184</v>
      </c>
      <c r="CG242" s="29">
        <v>0.32291666666666702</v>
      </c>
      <c r="CH242" s="29">
        <v>0.63194444444444398</v>
      </c>
      <c r="CI242" s="28" t="s">
        <v>641</v>
      </c>
      <c r="CJ242" s="28" t="s">
        <v>2922</v>
      </c>
    </row>
    <row r="243" spans="1:88">
      <c r="A243" s="28">
        <v>6.0329987114030041</v>
      </c>
      <c r="B243" s="28">
        <f t="shared" si="3"/>
        <v>4.2230990979821152</v>
      </c>
      <c r="C243" s="28">
        <v>3254</v>
      </c>
      <c r="F243" s="28" t="s">
        <v>1</v>
      </c>
      <c r="G243" s="28">
        <v>0.7</v>
      </c>
      <c r="H243" s="28" t="s">
        <v>2510</v>
      </c>
      <c r="I243" s="28" t="s">
        <v>2501</v>
      </c>
      <c r="J243" s="28" t="s">
        <v>10</v>
      </c>
      <c r="K243" s="28" t="s">
        <v>2511</v>
      </c>
      <c r="M243" s="28" t="s">
        <v>2518</v>
      </c>
      <c r="N243" s="28" t="s">
        <v>13</v>
      </c>
      <c r="O243" s="28" t="s">
        <v>2504</v>
      </c>
      <c r="Q243" s="28" t="s">
        <v>2608</v>
      </c>
      <c r="S243" s="28" t="s">
        <v>16</v>
      </c>
      <c r="T243" s="28">
        <v>5</v>
      </c>
      <c r="U243" s="28">
        <v>5</v>
      </c>
      <c r="V243" s="28">
        <v>5</v>
      </c>
      <c r="W243" s="28">
        <v>1</v>
      </c>
      <c r="X243" s="28">
        <v>1</v>
      </c>
      <c r="Y243" s="28">
        <v>1</v>
      </c>
      <c r="AS243" s="28" t="s">
        <v>2547</v>
      </c>
      <c r="AU243" s="28">
        <v>0</v>
      </c>
      <c r="AX243" s="28" t="s">
        <v>2507</v>
      </c>
      <c r="BX243" s="28">
        <v>1969</v>
      </c>
      <c r="BY243" s="28" t="s">
        <v>17</v>
      </c>
      <c r="BZ243" s="28" t="s">
        <v>2925</v>
      </c>
      <c r="CA243" s="28" t="s">
        <v>57</v>
      </c>
      <c r="CB243" s="28">
        <v>46015</v>
      </c>
      <c r="CC243" s="28">
        <v>6.0329987114030228</v>
      </c>
      <c r="CD243" s="28" t="s">
        <v>20</v>
      </c>
      <c r="CE243" s="28" t="s">
        <v>2558</v>
      </c>
      <c r="CF243" s="28" t="s">
        <v>22</v>
      </c>
      <c r="CG243" s="29">
        <v>0.33333333333333298</v>
      </c>
      <c r="CH243" s="29">
        <v>0.64583333333333304</v>
      </c>
      <c r="CI243" s="28" t="s">
        <v>641</v>
      </c>
      <c r="CJ243" s="28" t="s">
        <v>2926</v>
      </c>
    </row>
    <row r="244" spans="1:88">
      <c r="A244" s="28">
        <v>6.0329987114030041</v>
      </c>
      <c r="B244" s="28">
        <f t="shared" si="3"/>
        <v>4.2230990979821152</v>
      </c>
      <c r="C244" s="28">
        <v>4069</v>
      </c>
      <c r="F244" s="28" t="s">
        <v>1</v>
      </c>
      <c r="G244" s="28">
        <v>0.7</v>
      </c>
      <c r="H244" s="28" t="s">
        <v>2542</v>
      </c>
      <c r="I244" s="28" t="s">
        <v>2501</v>
      </c>
      <c r="J244" s="28" t="s">
        <v>10</v>
      </c>
      <c r="K244" s="28" t="s">
        <v>11</v>
      </c>
      <c r="M244" s="28" t="s">
        <v>2503</v>
      </c>
      <c r="N244" s="28" t="s">
        <v>59</v>
      </c>
      <c r="O244" s="28" t="s">
        <v>2525</v>
      </c>
      <c r="Q244" s="28" t="s">
        <v>2512</v>
      </c>
      <c r="S244" s="28" t="s">
        <v>16</v>
      </c>
      <c r="T244" s="28">
        <v>2</v>
      </c>
      <c r="U244" s="28">
        <v>3</v>
      </c>
      <c r="V244" s="28">
        <v>5</v>
      </c>
      <c r="W244" s="28">
        <v>2</v>
      </c>
      <c r="X244" s="28">
        <v>1</v>
      </c>
      <c r="Y244" s="28">
        <v>1</v>
      </c>
      <c r="AS244" s="28" t="s">
        <v>83</v>
      </c>
      <c r="AU244" s="28">
        <v>0</v>
      </c>
      <c r="AX244" s="28" t="s">
        <v>2507</v>
      </c>
      <c r="BX244" s="28">
        <v>1958</v>
      </c>
      <c r="BY244" s="28" t="s">
        <v>17</v>
      </c>
      <c r="BZ244" s="28" t="s">
        <v>2936</v>
      </c>
      <c r="CA244" s="28" t="s">
        <v>57</v>
      </c>
      <c r="CB244" s="28">
        <v>46015</v>
      </c>
      <c r="CC244" s="28">
        <v>6.0329987114030228</v>
      </c>
      <c r="CD244" s="28" t="s">
        <v>20</v>
      </c>
      <c r="CE244" s="28" t="s">
        <v>2534</v>
      </c>
      <c r="CF244" s="28" t="s">
        <v>22</v>
      </c>
      <c r="CG244" s="29">
        <v>0.29166666666666702</v>
      </c>
      <c r="CH244" s="29">
        <v>0.58333333333333304</v>
      </c>
      <c r="CI244" s="28" t="s">
        <v>641</v>
      </c>
      <c r="CJ244" s="28" t="s">
        <v>2937</v>
      </c>
    </row>
    <row r="245" spans="1:88">
      <c r="A245" s="28">
        <v>6.0329987114030041</v>
      </c>
      <c r="B245" s="28">
        <f t="shared" si="3"/>
        <v>4.2230990979821152</v>
      </c>
      <c r="C245" s="28">
        <v>4160</v>
      </c>
      <c r="F245" s="28" t="s">
        <v>1</v>
      </c>
      <c r="G245" s="28">
        <v>0.7</v>
      </c>
      <c r="H245" s="28" t="s">
        <v>2510</v>
      </c>
      <c r="I245" s="28" t="s">
        <v>2501</v>
      </c>
      <c r="J245" s="28" t="s">
        <v>10</v>
      </c>
      <c r="K245" s="28" t="s">
        <v>144</v>
      </c>
      <c r="M245" s="28" t="s">
        <v>2503</v>
      </c>
      <c r="N245" s="28" t="s">
        <v>82</v>
      </c>
      <c r="O245" s="28" t="s">
        <v>301</v>
      </c>
      <c r="Q245" s="28" t="s">
        <v>259</v>
      </c>
      <c r="S245" s="28" t="s">
        <v>16</v>
      </c>
      <c r="T245" s="28">
        <v>1</v>
      </c>
      <c r="U245" s="28">
        <v>1</v>
      </c>
      <c r="V245" s="28">
        <v>1</v>
      </c>
      <c r="W245" s="28">
        <v>1</v>
      </c>
      <c r="X245" s="28">
        <v>1</v>
      </c>
      <c r="Y245" s="28">
        <v>1</v>
      </c>
      <c r="AS245" s="28" t="s">
        <v>2506</v>
      </c>
      <c r="AU245" s="28">
        <v>0</v>
      </c>
      <c r="AX245" s="28" t="s">
        <v>2507</v>
      </c>
      <c r="BX245" s="28">
        <v>1949</v>
      </c>
      <c r="BY245" s="28" t="s">
        <v>65</v>
      </c>
      <c r="CA245" s="28" t="s">
        <v>43</v>
      </c>
      <c r="CB245" s="28">
        <v>46015</v>
      </c>
      <c r="CC245" s="28">
        <v>6.0329987114030228</v>
      </c>
      <c r="CD245" s="28" t="s">
        <v>20</v>
      </c>
      <c r="CE245" s="28" t="s">
        <v>2521</v>
      </c>
      <c r="CF245" s="28" t="s">
        <v>22</v>
      </c>
      <c r="CG245" s="29">
        <v>0.33333333333333298</v>
      </c>
      <c r="CH245" s="29">
        <v>0.625</v>
      </c>
      <c r="CI245" s="28" t="s">
        <v>641</v>
      </c>
    </row>
    <row r="246" spans="1:88">
      <c r="A246" s="28">
        <v>6.0329987114030041</v>
      </c>
      <c r="B246" s="28">
        <f t="shared" si="3"/>
        <v>4.2230990979821152</v>
      </c>
      <c r="C246" s="28">
        <v>4203</v>
      </c>
      <c r="F246" s="28" t="s">
        <v>1</v>
      </c>
      <c r="G246" s="28">
        <v>0.7</v>
      </c>
      <c r="H246" s="28" t="s">
        <v>2542</v>
      </c>
      <c r="I246" s="28" t="s">
        <v>2501</v>
      </c>
      <c r="J246" s="28" t="s">
        <v>26</v>
      </c>
      <c r="M246" s="28" t="s">
        <v>2518</v>
      </c>
      <c r="N246" s="28" t="s">
        <v>82</v>
      </c>
      <c r="O246" s="28" t="s">
        <v>2506</v>
      </c>
      <c r="Q246" s="28" t="s">
        <v>2512</v>
      </c>
      <c r="S246" s="28" t="s">
        <v>16</v>
      </c>
      <c r="T246" s="28">
        <v>5</v>
      </c>
      <c r="U246" s="28">
        <v>5</v>
      </c>
      <c r="V246" s="28">
        <v>5</v>
      </c>
      <c r="W246" s="28">
        <v>4</v>
      </c>
      <c r="X246" s="28">
        <v>1</v>
      </c>
      <c r="Y246" s="28">
        <v>1</v>
      </c>
      <c r="AS246" s="28" t="s">
        <v>2531</v>
      </c>
      <c r="AU246" s="28">
        <v>0</v>
      </c>
      <c r="AX246" s="28" t="s">
        <v>2507</v>
      </c>
      <c r="BX246" s="28">
        <v>1961</v>
      </c>
      <c r="BY246" s="28" t="s">
        <v>17</v>
      </c>
      <c r="BZ246" s="28" t="s">
        <v>2941</v>
      </c>
      <c r="CA246" s="28" t="s">
        <v>43</v>
      </c>
      <c r="CB246" s="28">
        <v>46015</v>
      </c>
      <c r="CC246" s="28">
        <v>6.0329987114030228</v>
      </c>
      <c r="CD246" s="28" t="s">
        <v>20</v>
      </c>
      <c r="CE246" s="28" t="s">
        <v>2521</v>
      </c>
      <c r="CF246" s="28" t="s">
        <v>22</v>
      </c>
      <c r="CG246" s="29">
        <v>0.33333333333333298</v>
      </c>
      <c r="CH246" s="29">
        <v>0.625</v>
      </c>
      <c r="CI246" s="28" t="s">
        <v>641</v>
      </c>
      <c r="CJ246" s="28" t="s">
        <v>2942</v>
      </c>
    </row>
    <row r="247" spans="1:88">
      <c r="A247" s="28">
        <v>6.0329987114030041</v>
      </c>
      <c r="B247" s="28">
        <f t="shared" si="3"/>
        <v>4.2230990979821152</v>
      </c>
      <c r="C247" s="28">
        <v>4207</v>
      </c>
      <c r="F247" s="28" t="s">
        <v>1</v>
      </c>
      <c r="G247" s="28">
        <v>0.7</v>
      </c>
      <c r="H247" s="28" t="s">
        <v>2510</v>
      </c>
      <c r="I247" s="28" t="s">
        <v>2535</v>
      </c>
      <c r="J247" s="28" t="s">
        <v>10</v>
      </c>
      <c r="K247" s="28" t="s">
        <v>144</v>
      </c>
      <c r="M247" s="28" t="s">
        <v>2518</v>
      </c>
      <c r="N247" s="28" t="s">
        <v>13</v>
      </c>
      <c r="O247" s="28" t="s">
        <v>2592</v>
      </c>
      <c r="Q247" s="28" t="s">
        <v>2505</v>
      </c>
      <c r="S247" s="28" t="s">
        <v>16</v>
      </c>
      <c r="T247" s="28">
        <v>5</v>
      </c>
      <c r="U247" s="28">
        <v>5</v>
      </c>
      <c r="V247" s="28">
        <v>5</v>
      </c>
      <c r="W247" s="28">
        <v>1</v>
      </c>
      <c r="X247" s="28">
        <v>1</v>
      </c>
      <c r="Y247" s="28">
        <v>1</v>
      </c>
      <c r="AS247" s="28" t="s">
        <v>2506</v>
      </c>
      <c r="AU247" s="28">
        <v>0</v>
      </c>
      <c r="AX247" s="28" t="s">
        <v>2507</v>
      </c>
      <c r="BX247" s="28">
        <v>1967</v>
      </c>
      <c r="BY247" s="28" t="s">
        <v>17</v>
      </c>
      <c r="BZ247" s="28" t="s">
        <v>2943</v>
      </c>
      <c r="CA247" s="28" t="s">
        <v>43</v>
      </c>
      <c r="CB247" s="28">
        <v>46015</v>
      </c>
      <c r="CC247" s="28">
        <v>6.0329987114030228</v>
      </c>
      <c r="CD247" s="28" t="s">
        <v>20</v>
      </c>
      <c r="CE247" s="28" t="s">
        <v>2558</v>
      </c>
      <c r="CF247" s="28" t="s">
        <v>184</v>
      </c>
      <c r="CG247" s="29">
        <v>0.33333333333333298</v>
      </c>
      <c r="CH247" s="29">
        <v>0.625</v>
      </c>
      <c r="CI247" s="28" t="s">
        <v>641</v>
      </c>
      <c r="CJ247" s="28" t="s">
        <v>2944</v>
      </c>
    </row>
    <row r="248" spans="1:88">
      <c r="A248" s="28">
        <v>6.0329987114030041</v>
      </c>
      <c r="B248" s="28">
        <f t="shared" si="3"/>
        <v>4.2230990979821152</v>
      </c>
      <c r="C248" s="28">
        <v>2816114</v>
      </c>
      <c r="D248" s="31">
        <v>40743.759340277778</v>
      </c>
      <c r="E248" s="31">
        <v>40743.759340277778</v>
      </c>
      <c r="F248" s="28" t="s">
        <v>1</v>
      </c>
      <c r="G248" s="28">
        <v>0.7</v>
      </c>
      <c r="H248" s="28" t="s">
        <v>25</v>
      </c>
      <c r="I248" s="28" t="s">
        <v>33</v>
      </c>
      <c r="J248" s="28" t="s">
        <v>26</v>
      </c>
      <c r="K248" s="28" t="s">
        <v>27</v>
      </c>
      <c r="M248" s="28" t="s">
        <v>55</v>
      </c>
      <c r="N248" s="28" t="s">
        <v>59</v>
      </c>
      <c r="O248" s="28" t="s">
        <v>60</v>
      </c>
      <c r="Q248" s="28" t="s">
        <v>259</v>
      </c>
      <c r="S248" s="28" t="s">
        <v>16</v>
      </c>
      <c r="T248" s="28">
        <v>5</v>
      </c>
      <c r="U248" s="28">
        <v>5</v>
      </c>
      <c r="V248" s="28">
        <v>1</v>
      </c>
      <c r="W248" s="28">
        <v>1</v>
      </c>
      <c r="X248" s="28">
        <v>1</v>
      </c>
      <c r="Y248" s="28">
        <v>1</v>
      </c>
      <c r="AX248" s="28" t="s">
        <v>7</v>
      </c>
      <c r="BX248" s="28">
        <v>1962</v>
      </c>
      <c r="BY248" s="28" t="s">
        <v>17</v>
      </c>
      <c r="BZ248" s="28" t="s">
        <v>818</v>
      </c>
      <c r="CA248" s="28" t="s">
        <v>43</v>
      </c>
      <c r="CB248" s="28">
        <v>46015</v>
      </c>
      <c r="CC248" s="28">
        <v>6.0329987114030228</v>
      </c>
      <c r="CD248" s="28" t="s">
        <v>20</v>
      </c>
      <c r="CE248" s="28" t="s">
        <v>63</v>
      </c>
      <c r="CF248" s="28" t="s">
        <v>22</v>
      </c>
      <c r="CG248" s="30">
        <v>8.3333333333333339</v>
      </c>
      <c r="CH248" s="28">
        <v>15</v>
      </c>
      <c r="CJ248" s="28" t="s">
        <v>819</v>
      </c>
    </row>
    <row r="249" spans="1:88">
      <c r="A249" s="28">
        <v>6.0329987114030041</v>
      </c>
      <c r="B249" s="28">
        <f t="shared" si="3"/>
        <v>4.2230990979821152</v>
      </c>
      <c r="C249" s="28">
        <v>2818890</v>
      </c>
      <c r="D249" s="31">
        <v>40744.555717592593</v>
      </c>
      <c r="E249" s="31">
        <v>40744.555717592593</v>
      </c>
      <c r="F249" s="28" t="s">
        <v>1</v>
      </c>
      <c r="G249" s="28">
        <v>0.7</v>
      </c>
      <c r="H249" s="28" t="s">
        <v>25</v>
      </c>
      <c r="I249" s="28" t="s">
        <v>9</v>
      </c>
      <c r="J249" s="28" t="s">
        <v>10</v>
      </c>
      <c r="K249" s="28" t="s">
        <v>11</v>
      </c>
      <c r="M249" s="28" t="s">
        <v>55</v>
      </c>
      <c r="N249" s="28" t="s">
        <v>59</v>
      </c>
      <c r="O249" s="28" t="s">
        <v>60</v>
      </c>
      <c r="Q249" s="28" t="s">
        <v>15</v>
      </c>
      <c r="S249" s="28" t="s">
        <v>16</v>
      </c>
      <c r="T249" s="28">
        <v>1</v>
      </c>
      <c r="U249" s="28">
        <v>5</v>
      </c>
      <c r="V249" s="28">
        <v>5</v>
      </c>
      <c r="W249" s="28">
        <v>1</v>
      </c>
      <c r="X249" s="28">
        <v>1</v>
      </c>
      <c r="Y249" s="28">
        <v>1</v>
      </c>
      <c r="AX249" s="28" t="s">
        <v>7</v>
      </c>
      <c r="BX249" s="28">
        <v>1965</v>
      </c>
      <c r="BY249" s="28" t="s">
        <v>65</v>
      </c>
      <c r="BZ249" s="28" t="s">
        <v>918</v>
      </c>
      <c r="CA249" s="28" t="s">
        <v>19</v>
      </c>
      <c r="CB249" s="28">
        <v>46015</v>
      </c>
      <c r="CC249" s="28">
        <v>6.0329987114030228</v>
      </c>
      <c r="CD249" s="28" t="s">
        <v>20</v>
      </c>
      <c r="CE249" s="28" t="s">
        <v>21</v>
      </c>
      <c r="CF249" s="28" t="s">
        <v>22</v>
      </c>
      <c r="CG249" s="30">
        <v>0.33333333333333331</v>
      </c>
      <c r="CH249" s="32">
        <v>0.625</v>
      </c>
      <c r="CJ249" s="28" t="s">
        <v>919</v>
      </c>
    </row>
    <row r="250" spans="1:88">
      <c r="A250" s="28">
        <v>6.0329987114030041</v>
      </c>
      <c r="B250" s="28">
        <f t="shared" si="3"/>
        <v>4.2230990979821152</v>
      </c>
      <c r="C250" s="28">
        <v>2828894</v>
      </c>
      <c r="D250" s="31">
        <v>40747.536076388889</v>
      </c>
      <c r="E250" s="31">
        <v>40747.536076388889</v>
      </c>
      <c r="F250" s="28" t="s">
        <v>1</v>
      </c>
      <c r="G250" s="28">
        <v>0.7</v>
      </c>
      <c r="H250" s="28" t="s">
        <v>25</v>
      </c>
      <c r="I250" s="28" t="s">
        <v>9</v>
      </c>
      <c r="J250" s="28" t="s">
        <v>10</v>
      </c>
      <c r="K250" s="28" t="s">
        <v>144</v>
      </c>
      <c r="M250" s="28" t="s">
        <v>55</v>
      </c>
      <c r="N250" s="28" t="s">
        <v>59</v>
      </c>
      <c r="O250" s="28" t="s">
        <v>154</v>
      </c>
      <c r="Q250" s="28" t="s">
        <v>31</v>
      </c>
      <c r="S250" s="28" t="s">
        <v>16</v>
      </c>
      <c r="T250" s="28">
        <v>1</v>
      </c>
      <c r="U250" s="28">
        <v>5</v>
      </c>
      <c r="V250" s="28">
        <v>5</v>
      </c>
      <c r="W250" s="28">
        <v>1</v>
      </c>
      <c r="X250" s="28">
        <v>1</v>
      </c>
      <c r="Y250" s="28">
        <v>1</v>
      </c>
      <c r="AX250" s="28" t="s">
        <v>7</v>
      </c>
      <c r="BX250" s="28">
        <v>1985</v>
      </c>
      <c r="BY250" s="28" t="s">
        <v>17</v>
      </c>
      <c r="BZ250" s="28" t="s">
        <v>1242</v>
      </c>
      <c r="CA250" s="28" t="s">
        <v>19</v>
      </c>
      <c r="CB250" s="28">
        <v>46015</v>
      </c>
      <c r="CC250" s="28">
        <v>6.0329987114030228</v>
      </c>
      <c r="CD250" s="28" t="s">
        <v>20</v>
      </c>
      <c r="CE250" s="28" t="s">
        <v>101</v>
      </c>
      <c r="CF250" s="28" t="s">
        <v>53</v>
      </c>
      <c r="CG250" s="30">
        <v>15</v>
      </c>
      <c r="CH250" s="28">
        <v>8</v>
      </c>
      <c r="CJ250" s="28" t="s">
        <v>1243</v>
      </c>
    </row>
    <row r="251" spans="1:88">
      <c r="A251" s="28">
        <v>6.0329987114030041</v>
      </c>
      <c r="B251" s="28">
        <f t="shared" si="3"/>
        <v>4.2230990979821152</v>
      </c>
      <c r="C251" s="28">
        <v>2838028</v>
      </c>
      <c r="D251" s="31">
        <v>40750.768148148149</v>
      </c>
      <c r="E251" s="31">
        <v>40750.768148148149</v>
      </c>
      <c r="F251" s="28" t="s">
        <v>1</v>
      </c>
      <c r="G251" s="28">
        <v>0.7</v>
      </c>
      <c r="H251" s="28" t="s">
        <v>25</v>
      </c>
      <c r="I251" s="28" t="s">
        <v>9</v>
      </c>
      <c r="J251" s="28" t="s">
        <v>10</v>
      </c>
      <c r="K251" s="28" t="s">
        <v>11</v>
      </c>
      <c r="M251" s="28" t="s">
        <v>12</v>
      </c>
      <c r="N251" s="28" t="s">
        <v>13</v>
      </c>
      <c r="O251" s="28" t="s">
        <v>220</v>
      </c>
      <c r="Q251" s="28" t="s">
        <v>15</v>
      </c>
      <c r="S251" s="28" t="s">
        <v>16</v>
      </c>
      <c r="T251" s="28">
        <v>3</v>
      </c>
      <c r="U251" s="28">
        <v>5</v>
      </c>
      <c r="V251" s="28">
        <v>4</v>
      </c>
      <c r="W251" s="28">
        <v>1</v>
      </c>
      <c r="X251" s="28">
        <v>1</v>
      </c>
      <c r="Y251" s="28">
        <v>1</v>
      </c>
      <c r="AX251" s="28" t="s">
        <v>7</v>
      </c>
      <c r="BX251" s="28">
        <v>1972</v>
      </c>
      <c r="BY251" s="28" t="s">
        <v>17</v>
      </c>
      <c r="BZ251" s="28" t="s">
        <v>1385</v>
      </c>
      <c r="CA251" s="28" t="s">
        <v>57</v>
      </c>
      <c r="CB251" s="28">
        <v>46015</v>
      </c>
      <c r="CC251" s="28">
        <v>6.0329987114030228</v>
      </c>
      <c r="CD251" s="28" t="s">
        <v>20</v>
      </c>
      <c r="CE251" s="28" t="s">
        <v>44</v>
      </c>
      <c r="CF251" s="28" t="s">
        <v>184</v>
      </c>
      <c r="CG251" s="30">
        <v>9.625</v>
      </c>
      <c r="CH251" s="28">
        <v>22</v>
      </c>
      <c r="CJ251" s="28" t="s">
        <v>1386</v>
      </c>
    </row>
    <row r="252" spans="1:88">
      <c r="A252" s="28">
        <v>6.0329987114030041</v>
      </c>
      <c r="B252" s="28">
        <f t="shared" si="3"/>
        <v>4.2230990979821152</v>
      </c>
      <c r="C252" s="28">
        <v>2842888</v>
      </c>
      <c r="D252" s="31">
        <v>40751.803067129629</v>
      </c>
      <c r="E252" s="31">
        <v>40751.803067129629</v>
      </c>
      <c r="F252" s="28" t="s">
        <v>1</v>
      </c>
      <c r="G252" s="28">
        <v>0.7</v>
      </c>
      <c r="H252" s="28" t="s">
        <v>25</v>
      </c>
      <c r="I252" s="28" t="s">
        <v>9</v>
      </c>
      <c r="J252" s="28" t="s">
        <v>10</v>
      </c>
      <c r="K252" s="28" t="s">
        <v>144</v>
      </c>
      <c r="M252" s="28" t="s">
        <v>55</v>
      </c>
      <c r="N252" s="28" t="s">
        <v>28</v>
      </c>
      <c r="O252" s="28" t="s">
        <v>60</v>
      </c>
      <c r="Q252" s="28" t="s">
        <v>37</v>
      </c>
      <c r="S252" s="28" t="s">
        <v>16</v>
      </c>
      <c r="T252" s="28">
        <v>1</v>
      </c>
      <c r="U252" s="28">
        <v>5</v>
      </c>
      <c r="V252" s="28">
        <v>5</v>
      </c>
      <c r="W252" s="28">
        <v>1</v>
      </c>
      <c r="X252" s="28">
        <v>1</v>
      </c>
      <c r="Y252" s="28">
        <v>1</v>
      </c>
      <c r="AX252" s="28" t="s">
        <v>7</v>
      </c>
      <c r="BX252" s="28">
        <v>1954</v>
      </c>
      <c r="BY252" s="28" t="s">
        <v>17</v>
      </c>
      <c r="BZ252" s="28" t="s">
        <v>1462</v>
      </c>
      <c r="CA252" s="28" t="s">
        <v>57</v>
      </c>
      <c r="CB252" s="28">
        <v>46015</v>
      </c>
      <c r="CC252" s="28">
        <v>6.0329987114030228</v>
      </c>
      <c r="CD252" s="28" t="s">
        <v>20</v>
      </c>
      <c r="CE252" s="28" t="s">
        <v>44</v>
      </c>
      <c r="CF252" s="28" t="s">
        <v>184</v>
      </c>
      <c r="CG252" s="30">
        <v>22</v>
      </c>
      <c r="CH252" s="28">
        <v>8</v>
      </c>
      <c r="CJ252" s="28" t="s">
        <v>1463</v>
      </c>
    </row>
    <row r="253" spans="1:88">
      <c r="A253" s="28">
        <v>6.0329987114030041</v>
      </c>
      <c r="B253" s="28">
        <f t="shared" si="3"/>
        <v>4.2230990979821152</v>
      </c>
      <c r="C253" s="28">
        <v>2846825</v>
      </c>
      <c r="D253" s="31">
        <v>40752.697291666664</v>
      </c>
      <c r="E253" s="31">
        <v>40752.697291666664</v>
      </c>
      <c r="F253" s="28" t="s">
        <v>1</v>
      </c>
      <c r="G253" s="28">
        <v>0.7</v>
      </c>
      <c r="H253" s="28" t="s">
        <v>0</v>
      </c>
      <c r="I253" s="28" t="s">
        <v>9</v>
      </c>
      <c r="J253" s="28" t="s">
        <v>10</v>
      </c>
      <c r="K253" s="28" t="s">
        <v>144</v>
      </c>
      <c r="M253" s="28" t="s">
        <v>55</v>
      </c>
      <c r="N253" s="28" t="s">
        <v>59</v>
      </c>
      <c r="O253" s="28" t="s">
        <v>29</v>
      </c>
      <c r="P253" s="28" t="s">
        <v>1490</v>
      </c>
      <c r="Q253" s="28" t="s">
        <v>37</v>
      </c>
      <c r="S253" s="28" t="s">
        <v>16</v>
      </c>
      <c r="T253" s="28">
        <v>5</v>
      </c>
      <c r="U253" s="28">
        <v>3</v>
      </c>
      <c r="V253" s="28">
        <v>3</v>
      </c>
      <c r="W253" s="28">
        <v>1</v>
      </c>
      <c r="X253" s="28">
        <v>1</v>
      </c>
      <c r="Y253" s="28">
        <v>1</v>
      </c>
      <c r="AX253" s="28" t="s">
        <v>7</v>
      </c>
      <c r="BX253" s="28">
        <v>1951</v>
      </c>
      <c r="BY253" s="28" t="s">
        <v>17</v>
      </c>
      <c r="BZ253" s="28" t="s">
        <v>1491</v>
      </c>
      <c r="CA253" s="28" t="s">
        <v>43</v>
      </c>
      <c r="CB253" s="28">
        <v>46015</v>
      </c>
      <c r="CC253" s="28">
        <v>6.0329987114030228</v>
      </c>
      <c r="CD253" s="28" t="s">
        <v>20</v>
      </c>
      <c r="CE253" s="28" t="s">
        <v>44</v>
      </c>
      <c r="CF253" s="28" t="s">
        <v>184</v>
      </c>
      <c r="CG253" s="30">
        <v>0.60416666666666663</v>
      </c>
      <c r="CH253" s="28" t="s">
        <v>1493</v>
      </c>
      <c r="CJ253" s="28" t="s">
        <v>1494</v>
      </c>
    </row>
    <row r="254" spans="1:88">
      <c r="A254" s="28">
        <v>6.0329987114030041</v>
      </c>
      <c r="B254" s="28">
        <f t="shared" si="3"/>
        <v>4.2230990979821152</v>
      </c>
      <c r="C254" s="28">
        <v>2930849</v>
      </c>
      <c r="D254" s="31">
        <v>40778.336087962962</v>
      </c>
      <c r="E254" s="31">
        <v>40778.336087962962</v>
      </c>
      <c r="F254" s="28" t="s">
        <v>1</v>
      </c>
      <c r="G254" s="28">
        <v>0.7</v>
      </c>
      <c r="H254" s="28" t="s">
        <v>25</v>
      </c>
      <c r="I254" s="28" t="s">
        <v>9</v>
      </c>
      <c r="J254" s="28" t="s">
        <v>10</v>
      </c>
      <c r="K254" s="28" t="s">
        <v>27</v>
      </c>
      <c r="M254" s="28" t="s">
        <v>12</v>
      </c>
      <c r="N254" s="28" t="s">
        <v>82</v>
      </c>
      <c r="O254" s="28" t="s">
        <v>60</v>
      </c>
      <c r="Q254" s="28" t="s">
        <v>37</v>
      </c>
      <c r="S254" s="28" t="s">
        <v>16</v>
      </c>
      <c r="T254" s="28" t="s">
        <v>85</v>
      </c>
      <c r="U254" s="28" t="s">
        <v>85</v>
      </c>
      <c r="V254" s="28" t="s">
        <v>85</v>
      </c>
      <c r="W254" s="28" t="s">
        <v>86</v>
      </c>
      <c r="X254" s="28" t="s">
        <v>86</v>
      </c>
      <c r="Y254" s="28" t="s">
        <v>86</v>
      </c>
      <c r="AX254" s="28" t="s">
        <v>7</v>
      </c>
      <c r="BX254" s="28">
        <v>1953</v>
      </c>
      <c r="BY254" s="28" t="s">
        <v>17</v>
      </c>
      <c r="BZ254" s="28" t="s">
        <v>1977</v>
      </c>
      <c r="CA254" s="28" t="s">
        <v>19</v>
      </c>
      <c r="CB254" s="28">
        <v>46015</v>
      </c>
      <c r="CC254" s="28">
        <v>6.0329987114030228</v>
      </c>
      <c r="CD254" s="28" t="s">
        <v>20</v>
      </c>
      <c r="CE254" s="28" t="s">
        <v>44</v>
      </c>
      <c r="CF254" s="28" t="s">
        <v>22</v>
      </c>
      <c r="CG254" s="30">
        <v>0.33333333333333331</v>
      </c>
      <c r="CH254" s="28" t="s">
        <v>98</v>
      </c>
      <c r="CJ254" s="28" t="s">
        <v>1978</v>
      </c>
    </row>
    <row r="255" spans="1:88">
      <c r="A255" s="28">
        <v>6.0329987114030041</v>
      </c>
      <c r="B255" s="28">
        <f t="shared" si="3"/>
        <v>4.2230990979821152</v>
      </c>
      <c r="C255" s="28">
        <v>3059436</v>
      </c>
      <c r="D255" s="31">
        <v>40808.695</v>
      </c>
      <c r="E255" s="31">
        <v>40808.695</v>
      </c>
      <c r="F255" s="28" t="s">
        <v>1</v>
      </c>
      <c r="G255" s="28">
        <v>0.7</v>
      </c>
      <c r="H255" s="28" t="s">
        <v>25</v>
      </c>
      <c r="I255" s="28" t="s">
        <v>9</v>
      </c>
      <c r="J255" s="28" t="s">
        <v>10</v>
      </c>
      <c r="K255" s="28" t="s">
        <v>27</v>
      </c>
      <c r="M255" s="28" t="s">
        <v>55</v>
      </c>
      <c r="N255" s="28" t="s">
        <v>59</v>
      </c>
      <c r="O255" s="28" t="s">
        <v>154</v>
      </c>
      <c r="Q255" s="28" t="s">
        <v>173</v>
      </c>
      <c r="S255" s="28" t="s">
        <v>16</v>
      </c>
      <c r="T255" s="28">
        <v>5</v>
      </c>
      <c r="U255" s="28">
        <v>5</v>
      </c>
      <c r="V255" s="28">
        <v>5</v>
      </c>
      <c r="W255" s="28">
        <v>1</v>
      </c>
      <c r="X255" s="28">
        <v>1</v>
      </c>
      <c r="Y255" s="28">
        <v>1</v>
      </c>
      <c r="AX255" s="28" t="s">
        <v>5</v>
      </c>
      <c r="BQ255" s="28" t="s">
        <v>25</v>
      </c>
      <c r="BR255" s="28" t="s">
        <v>9</v>
      </c>
      <c r="BS255" s="28" t="s">
        <v>10</v>
      </c>
      <c r="BV255" s="28" t="s">
        <v>55</v>
      </c>
      <c r="BX255" s="28">
        <v>1968</v>
      </c>
      <c r="BY255" s="28" t="s">
        <v>17</v>
      </c>
      <c r="BZ255" s="28" t="s">
        <v>2344</v>
      </c>
      <c r="CA255" s="28" t="s">
        <v>19</v>
      </c>
      <c r="CB255" s="28">
        <v>46015</v>
      </c>
      <c r="CC255" s="28">
        <v>6.0329987114030228</v>
      </c>
      <c r="CD255" s="28" t="s">
        <v>20</v>
      </c>
      <c r="CE255" s="28" t="s">
        <v>44</v>
      </c>
      <c r="CF255" s="28" t="s">
        <v>184</v>
      </c>
      <c r="CG255" s="30">
        <v>0.625</v>
      </c>
      <c r="CH255" s="28" t="s">
        <v>2345</v>
      </c>
      <c r="CJ255" s="28" t="s">
        <v>2346</v>
      </c>
    </row>
    <row r="256" spans="1:88">
      <c r="A256" s="28">
        <v>5.6511958950197325</v>
      </c>
      <c r="B256" s="28">
        <f t="shared" si="3"/>
        <v>3.321746567204261</v>
      </c>
      <c r="C256" s="28">
        <v>3325</v>
      </c>
      <c r="F256" s="28" t="s">
        <v>3</v>
      </c>
      <c r="G256" s="22">
        <f>0.839707617116084*0.7</f>
        <v>0.58779533198125877</v>
      </c>
      <c r="N256" s="28" t="s">
        <v>2506</v>
      </c>
      <c r="O256" s="28" t="s">
        <v>2506</v>
      </c>
      <c r="Q256" s="28" t="s">
        <v>2506</v>
      </c>
      <c r="S256" s="28" t="s">
        <v>16</v>
      </c>
      <c r="Z256" s="28" t="s">
        <v>2500</v>
      </c>
      <c r="AA256" s="28" t="s">
        <v>2501</v>
      </c>
      <c r="AC256" s="28" t="s">
        <v>38</v>
      </c>
      <c r="AG256" s="28" t="s">
        <v>641</v>
      </c>
      <c r="AQ256" s="28" t="s">
        <v>2503</v>
      </c>
      <c r="AS256" s="28" t="s">
        <v>2589</v>
      </c>
      <c r="AU256" s="28" t="s">
        <v>37</v>
      </c>
      <c r="AX256" s="28" t="s">
        <v>2507</v>
      </c>
      <c r="BX256" s="28">
        <v>1963</v>
      </c>
      <c r="BY256" s="28" t="s">
        <v>17</v>
      </c>
      <c r="CA256" s="28" t="s">
        <v>57</v>
      </c>
      <c r="CB256" s="28">
        <v>46017</v>
      </c>
      <c r="CC256" s="28">
        <v>5.6511958950197503</v>
      </c>
      <c r="CD256" s="28" t="s">
        <v>20</v>
      </c>
      <c r="CE256" s="28" t="s">
        <v>2534</v>
      </c>
      <c r="CF256" s="28" t="s">
        <v>22</v>
      </c>
      <c r="CG256" s="29">
        <v>0.33333333333333298</v>
      </c>
      <c r="CH256" s="29">
        <v>0.625</v>
      </c>
      <c r="CI256" s="28" t="s">
        <v>641</v>
      </c>
    </row>
    <row r="257" spans="1:88">
      <c r="A257" s="28">
        <v>5.6511958950197325</v>
      </c>
      <c r="B257" s="28">
        <f t="shared" si="3"/>
        <v>3.955837126513825</v>
      </c>
      <c r="C257" s="28">
        <v>2818578</v>
      </c>
      <c r="D257" s="31">
        <v>40744.374571759261</v>
      </c>
      <c r="E257" s="31">
        <v>40744.374571759261</v>
      </c>
      <c r="F257" s="28" t="s">
        <v>1</v>
      </c>
      <c r="G257" s="28">
        <v>0.7</v>
      </c>
      <c r="H257" s="28" t="s">
        <v>25</v>
      </c>
      <c r="I257" s="28" t="s">
        <v>9</v>
      </c>
      <c r="J257" s="28" t="s">
        <v>10</v>
      </c>
      <c r="K257" s="28" t="s">
        <v>27</v>
      </c>
      <c r="M257" s="28" t="s">
        <v>12</v>
      </c>
      <c r="N257" s="28" t="s">
        <v>13</v>
      </c>
      <c r="O257" s="28" t="s">
        <v>14</v>
      </c>
      <c r="Q257" s="28" t="s">
        <v>29</v>
      </c>
      <c r="R257" s="28" t="s">
        <v>862</v>
      </c>
      <c r="S257" s="28" t="s">
        <v>16</v>
      </c>
      <c r="T257" s="28">
        <v>1</v>
      </c>
      <c r="U257" s="28">
        <v>3</v>
      </c>
      <c r="V257" s="28">
        <v>5</v>
      </c>
      <c r="W257" s="28">
        <v>5</v>
      </c>
      <c r="X257" s="28">
        <v>3</v>
      </c>
      <c r="Y257" s="28">
        <v>2</v>
      </c>
      <c r="AX257" s="28" t="s">
        <v>5</v>
      </c>
      <c r="BQ257" s="28" t="s">
        <v>25</v>
      </c>
      <c r="BR257" s="28" t="s">
        <v>33</v>
      </c>
      <c r="BS257" s="28" t="s">
        <v>10</v>
      </c>
      <c r="BT257" s="28" t="s">
        <v>144</v>
      </c>
      <c r="BV257" s="28" t="s">
        <v>55</v>
      </c>
      <c r="BX257" s="28">
        <v>1977</v>
      </c>
      <c r="BY257" s="28" t="s">
        <v>17</v>
      </c>
      <c r="BZ257" s="28" t="s">
        <v>863</v>
      </c>
      <c r="CA257" s="28" t="s">
        <v>57</v>
      </c>
      <c r="CB257" s="28">
        <v>46017</v>
      </c>
      <c r="CC257" s="28">
        <v>5.6511958950197503</v>
      </c>
      <c r="CD257" s="28" t="s">
        <v>20</v>
      </c>
      <c r="CE257" s="28" t="s">
        <v>21</v>
      </c>
      <c r="CF257" s="28" t="s">
        <v>22</v>
      </c>
      <c r="CG257" s="30">
        <v>0.33333333333333331</v>
      </c>
      <c r="CH257" s="28" t="s">
        <v>540</v>
      </c>
      <c r="CJ257" s="28" t="s">
        <v>864</v>
      </c>
    </row>
    <row r="258" spans="1:88">
      <c r="A258" s="28">
        <v>5.6511958950197325</v>
      </c>
      <c r="B258" s="28">
        <f t="shared" ref="B258:B321" si="4">+G258*CC258</f>
        <v>3.955837126513825</v>
      </c>
      <c r="C258" s="28">
        <v>2948823</v>
      </c>
      <c r="D258" s="31">
        <v>40782.667847222219</v>
      </c>
      <c r="E258" s="31">
        <v>40782.667847222219</v>
      </c>
      <c r="F258" s="28" t="s">
        <v>1</v>
      </c>
      <c r="G258" s="28">
        <v>0.7</v>
      </c>
      <c r="H258" s="28" t="s">
        <v>0</v>
      </c>
      <c r="I258" s="28" t="s">
        <v>9</v>
      </c>
      <c r="J258" s="28" t="s">
        <v>10</v>
      </c>
      <c r="K258" s="28" t="s">
        <v>11</v>
      </c>
      <c r="M258" s="28" t="s">
        <v>55</v>
      </c>
      <c r="N258" s="28" t="s">
        <v>59</v>
      </c>
      <c r="O258" s="28" t="s">
        <v>154</v>
      </c>
      <c r="Q258" s="28" t="s">
        <v>29</v>
      </c>
      <c r="R258" s="28" t="s">
        <v>2095</v>
      </c>
      <c r="S258" s="28" t="s">
        <v>16</v>
      </c>
      <c r="T258" s="28">
        <v>5</v>
      </c>
      <c r="U258" s="28">
        <v>5</v>
      </c>
      <c r="V258" s="28">
        <v>5</v>
      </c>
      <c r="W258" s="28">
        <v>3</v>
      </c>
      <c r="X258" s="28">
        <v>0</v>
      </c>
      <c r="Y258" s="28">
        <v>4</v>
      </c>
      <c r="AX258" s="28" t="s">
        <v>7</v>
      </c>
      <c r="BX258" s="28">
        <v>1980</v>
      </c>
      <c r="BY258" s="28" t="s">
        <v>17</v>
      </c>
      <c r="BZ258" s="28" t="s">
        <v>2096</v>
      </c>
      <c r="CA258" s="28" t="s">
        <v>43</v>
      </c>
      <c r="CB258" s="28">
        <v>46017</v>
      </c>
      <c r="CC258" s="28">
        <v>5.6511958950197503</v>
      </c>
      <c r="CD258" s="28" t="s">
        <v>20</v>
      </c>
      <c r="CE258" s="28" t="s">
        <v>120</v>
      </c>
      <c r="CF258" s="28" t="s">
        <v>184</v>
      </c>
      <c r="CG258" s="30">
        <v>0.91666666666666663</v>
      </c>
      <c r="CH258" s="32">
        <v>0.33333333333333331</v>
      </c>
      <c r="CJ258" s="28" t="s">
        <v>2097</v>
      </c>
    </row>
    <row r="259" spans="1:88">
      <c r="A259" s="28">
        <v>7.1489827759007598</v>
      </c>
      <c r="B259" s="28">
        <f t="shared" si="4"/>
        <v>5.0042879431305467</v>
      </c>
      <c r="C259" s="28">
        <v>2110</v>
      </c>
      <c r="F259" s="28" t="s">
        <v>1</v>
      </c>
      <c r="G259" s="28">
        <v>0.7</v>
      </c>
      <c r="H259" s="28" t="s">
        <v>2500</v>
      </c>
      <c r="I259" s="28" t="s">
        <v>2501</v>
      </c>
      <c r="J259" s="28" t="s">
        <v>10</v>
      </c>
      <c r="K259" s="28" t="s">
        <v>2511</v>
      </c>
      <c r="M259" s="28" t="s">
        <v>2518</v>
      </c>
      <c r="N259" s="28" t="s">
        <v>82</v>
      </c>
      <c r="O259" s="28" t="s">
        <v>2592</v>
      </c>
      <c r="Q259" s="28" t="s">
        <v>37</v>
      </c>
      <c r="S259" s="28" t="s">
        <v>16</v>
      </c>
      <c r="T259" s="28">
        <v>3</v>
      </c>
      <c r="U259" s="28">
        <v>1</v>
      </c>
      <c r="V259" s="28">
        <v>2</v>
      </c>
      <c r="W259" s="28">
        <v>4</v>
      </c>
      <c r="X259" s="28">
        <v>5</v>
      </c>
      <c r="AS259" s="28" t="s">
        <v>2506</v>
      </c>
      <c r="AU259" s="28">
        <v>0</v>
      </c>
      <c r="AX259" s="28" t="s">
        <v>2507</v>
      </c>
      <c r="BX259" s="28">
        <v>1983</v>
      </c>
      <c r="BY259" s="28" t="s">
        <v>17</v>
      </c>
      <c r="BZ259" s="28" t="s">
        <v>3052</v>
      </c>
      <c r="CA259" s="28" t="s">
        <v>57</v>
      </c>
      <c r="CB259" s="28">
        <v>46018</v>
      </c>
      <c r="CC259" s="28">
        <v>7.1489827759007811</v>
      </c>
      <c r="CD259" s="28" t="s">
        <v>20</v>
      </c>
      <c r="CE259" s="28" t="s">
        <v>2521</v>
      </c>
      <c r="CF259" s="28" t="s">
        <v>22</v>
      </c>
      <c r="CG259" s="29">
        <v>0.33333333333333298</v>
      </c>
      <c r="CH259" s="29">
        <v>0.625</v>
      </c>
      <c r="CI259" s="28" t="s">
        <v>23</v>
      </c>
      <c r="CJ259" s="28" t="s">
        <v>3053</v>
      </c>
    </row>
    <row r="260" spans="1:88">
      <c r="A260" s="28">
        <v>7.1489827759007598</v>
      </c>
      <c r="B260" s="28">
        <f t="shared" si="4"/>
        <v>5.0042879431305467</v>
      </c>
      <c r="C260" s="28">
        <v>2199</v>
      </c>
      <c r="F260" s="28" t="s">
        <v>1</v>
      </c>
      <c r="G260" s="28">
        <v>0.7</v>
      </c>
      <c r="H260" s="28" t="s">
        <v>2500</v>
      </c>
      <c r="I260" s="28" t="s">
        <v>2501</v>
      </c>
      <c r="J260" s="28" t="s">
        <v>2726</v>
      </c>
      <c r="K260" s="28" t="s">
        <v>11</v>
      </c>
      <c r="M260" s="28" t="s">
        <v>2503</v>
      </c>
      <c r="N260" s="28" t="s">
        <v>82</v>
      </c>
      <c r="O260" s="28" t="s">
        <v>2592</v>
      </c>
      <c r="Q260" s="28" t="s">
        <v>2506</v>
      </c>
      <c r="S260" s="28" t="s">
        <v>16</v>
      </c>
      <c r="AS260" s="28" t="s">
        <v>2506</v>
      </c>
      <c r="AU260" s="28">
        <v>0</v>
      </c>
      <c r="AX260" s="28" t="s">
        <v>2507</v>
      </c>
      <c r="BX260" s="28">
        <v>1960</v>
      </c>
      <c r="BY260" s="28" t="s">
        <v>65</v>
      </c>
      <c r="BZ260" s="28" t="s">
        <v>3054</v>
      </c>
      <c r="CA260" s="28" t="s">
        <v>57</v>
      </c>
      <c r="CB260" s="28">
        <v>46018</v>
      </c>
      <c r="CC260" s="28">
        <v>7.1489827759007811</v>
      </c>
      <c r="CD260" s="28" t="s">
        <v>20</v>
      </c>
      <c r="CE260" s="28" t="s">
        <v>2534</v>
      </c>
      <c r="CF260" s="28" t="s">
        <v>184</v>
      </c>
      <c r="CG260" s="29">
        <v>0.58333333333333304</v>
      </c>
      <c r="CH260" s="29">
        <v>0.875</v>
      </c>
      <c r="CI260" s="28" t="s">
        <v>47</v>
      </c>
    </row>
    <row r="261" spans="1:88">
      <c r="A261" s="28">
        <v>7.1489827759007598</v>
      </c>
      <c r="B261" s="28">
        <f t="shared" si="4"/>
        <v>5.0042879431305467</v>
      </c>
      <c r="C261" s="28">
        <v>3152</v>
      </c>
      <c r="F261" s="28" t="s">
        <v>1</v>
      </c>
      <c r="G261" s="28">
        <v>0.7</v>
      </c>
      <c r="H261" s="28" t="s">
        <v>2542</v>
      </c>
      <c r="I261" s="28" t="s">
        <v>2535</v>
      </c>
      <c r="J261" s="28" t="s">
        <v>10</v>
      </c>
      <c r="K261" s="28" t="s">
        <v>2511</v>
      </c>
      <c r="M261" s="28" t="s">
        <v>2518</v>
      </c>
      <c r="N261" s="28" t="s">
        <v>59</v>
      </c>
      <c r="O261" s="28" t="s">
        <v>2506</v>
      </c>
      <c r="Q261" s="28" t="s">
        <v>2506</v>
      </c>
      <c r="S261" s="28" t="s">
        <v>16</v>
      </c>
      <c r="T261" s="28">
        <v>5</v>
      </c>
      <c r="U261" s="28">
        <v>5</v>
      </c>
      <c r="V261" s="28">
        <v>5</v>
      </c>
      <c r="W261" s="28">
        <v>1</v>
      </c>
      <c r="X261" s="28">
        <v>1</v>
      </c>
      <c r="Y261" s="28">
        <v>1</v>
      </c>
      <c r="AS261" s="28" t="s">
        <v>2645</v>
      </c>
      <c r="AU261" s="28">
        <v>0</v>
      </c>
      <c r="AX261" s="28" t="s">
        <v>2507</v>
      </c>
      <c r="BX261" s="28">
        <v>1974</v>
      </c>
      <c r="BY261" s="28" t="s">
        <v>17</v>
      </c>
      <c r="CA261" s="28" t="s">
        <v>57</v>
      </c>
      <c r="CB261" s="28">
        <v>46018</v>
      </c>
      <c r="CC261" s="28">
        <v>7.1489827759007811</v>
      </c>
      <c r="CD261" s="28" t="s">
        <v>20</v>
      </c>
      <c r="CE261" s="28" t="s">
        <v>2515</v>
      </c>
      <c r="CF261" s="28" t="s">
        <v>22</v>
      </c>
      <c r="CG261" s="29">
        <v>0.33333333333333298</v>
      </c>
      <c r="CH261" s="29">
        <v>0.83333333333333304</v>
      </c>
      <c r="CI261" s="28" t="s">
        <v>641</v>
      </c>
    </row>
    <row r="262" spans="1:88">
      <c r="A262" s="28">
        <v>7.1489827759007598</v>
      </c>
      <c r="B262" s="28">
        <f t="shared" si="4"/>
        <v>5.0042879431305467</v>
      </c>
      <c r="C262" s="28">
        <v>2810226</v>
      </c>
      <c r="D262" s="31">
        <v>40742.301898148151</v>
      </c>
      <c r="E262" s="31">
        <v>40742.301898148151</v>
      </c>
      <c r="F262" s="28" t="s">
        <v>1</v>
      </c>
      <c r="G262" s="28">
        <v>0.7</v>
      </c>
      <c r="H262" s="28" t="s">
        <v>25</v>
      </c>
      <c r="I262" s="28" t="s">
        <v>9</v>
      </c>
      <c r="J262" s="28" t="s">
        <v>10</v>
      </c>
      <c r="K262" s="28" t="s">
        <v>11</v>
      </c>
      <c r="M262" s="28" t="s">
        <v>55</v>
      </c>
      <c r="N262" s="28" t="s">
        <v>13</v>
      </c>
      <c r="O262" s="28" t="s">
        <v>220</v>
      </c>
      <c r="Q262" s="28" t="s">
        <v>37</v>
      </c>
      <c r="S262" s="28" t="s">
        <v>16</v>
      </c>
      <c r="T262" s="28">
        <v>3</v>
      </c>
      <c r="U262" s="28">
        <v>4</v>
      </c>
      <c r="V262" s="28">
        <v>5</v>
      </c>
      <c r="W262" s="28">
        <v>1</v>
      </c>
      <c r="X262" s="28">
        <v>1</v>
      </c>
      <c r="Y262" s="28" t="s">
        <v>685</v>
      </c>
      <c r="AX262" s="28" t="s">
        <v>7</v>
      </c>
      <c r="BX262" s="28">
        <v>1956</v>
      </c>
      <c r="BY262" s="28" t="s">
        <v>17</v>
      </c>
      <c r="BZ262" s="28" t="s">
        <v>686</v>
      </c>
      <c r="CA262" s="28" t="s">
        <v>57</v>
      </c>
      <c r="CB262" s="28">
        <v>46018</v>
      </c>
      <c r="CC262" s="28">
        <v>7.1489827759007811</v>
      </c>
      <c r="CD262" s="28" t="s">
        <v>20</v>
      </c>
      <c r="CE262" s="28" t="s">
        <v>44</v>
      </c>
      <c r="CF262" s="28" t="s">
        <v>184</v>
      </c>
      <c r="CG262" s="30">
        <v>15.916666666666666</v>
      </c>
      <c r="CH262" s="28" t="s">
        <v>430</v>
      </c>
      <c r="CJ262" s="28" t="s">
        <v>687</v>
      </c>
    </row>
    <row r="263" spans="1:88">
      <c r="A263" s="28">
        <v>7.1489827759007598</v>
      </c>
      <c r="B263" s="28">
        <f t="shared" si="4"/>
        <v>5.0042879431305467</v>
      </c>
      <c r="C263" s="28">
        <v>2821083</v>
      </c>
      <c r="D263" s="31">
        <v>40745.090902777774</v>
      </c>
      <c r="E263" s="31">
        <v>40745.090902777774</v>
      </c>
      <c r="F263" s="28" t="s">
        <v>1</v>
      </c>
      <c r="G263" s="28">
        <v>0.7</v>
      </c>
      <c r="H263" s="28" t="s">
        <v>0</v>
      </c>
      <c r="I263" s="28" t="s">
        <v>9</v>
      </c>
      <c r="J263" s="28" t="s">
        <v>10</v>
      </c>
      <c r="K263" s="28" t="s">
        <v>11</v>
      </c>
      <c r="M263" s="28" t="s">
        <v>55</v>
      </c>
      <c r="N263" s="28" t="s">
        <v>13</v>
      </c>
      <c r="O263" s="28" t="s">
        <v>14</v>
      </c>
      <c r="Q263" s="28" t="s">
        <v>173</v>
      </c>
      <c r="S263" s="28" t="s">
        <v>16</v>
      </c>
      <c r="T263" s="28">
        <v>5</v>
      </c>
      <c r="U263" s="28">
        <v>4</v>
      </c>
      <c r="V263" s="28">
        <v>5</v>
      </c>
      <c r="W263" s="28">
        <v>1</v>
      </c>
      <c r="X263" s="28">
        <v>3</v>
      </c>
      <c r="Y263" s="28">
        <v>3</v>
      </c>
      <c r="AX263" s="28" t="s">
        <v>7</v>
      </c>
      <c r="BX263" s="28">
        <v>1980</v>
      </c>
      <c r="BY263" s="28" t="s">
        <v>17</v>
      </c>
      <c r="BZ263" s="28" t="s">
        <v>969</v>
      </c>
      <c r="CA263" s="28" t="s">
        <v>19</v>
      </c>
      <c r="CB263" s="28">
        <v>46018</v>
      </c>
      <c r="CC263" s="28">
        <v>7.1489827759007811</v>
      </c>
      <c r="CD263" s="28" t="s">
        <v>20</v>
      </c>
      <c r="CE263" s="28" t="s">
        <v>44</v>
      </c>
      <c r="CF263" s="28" t="s">
        <v>184</v>
      </c>
      <c r="CG263" s="30">
        <v>0.33333333333333331</v>
      </c>
      <c r="CH263" s="28">
        <v>15</v>
      </c>
      <c r="CJ263" s="28" t="s">
        <v>970</v>
      </c>
    </row>
    <row r="264" spans="1:88">
      <c r="A264" s="28">
        <v>7.1489827759007598</v>
      </c>
      <c r="B264" s="28">
        <f t="shared" si="4"/>
        <v>5.0042879431305467</v>
      </c>
      <c r="C264" s="28">
        <v>2867982</v>
      </c>
      <c r="D264" s="31">
        <v>40758.582152777781</v>
      </c>
      <c r="E264" s="31">
        <v>40758.582152777781</v>
      </c>
      <c r="F264" s="28" t="s">
        <v>1</v>
      </c>
      <c r="G264" s="28">
        <v>0.7</v>
      </c>
      <c r="H264" s="28" t="s">
        <v>0</v>
      </c>
      <c r="I264" s="28" t="s">
        <v>9</v>
      </c>
      <c r="J264" s="28" t="s">
        <v>10</v>
      </c>
      <c r="K264" s="28" t="s">
        <v>27</v>
      </c>
      <c r="M264" s="28" t="s">
        <v>55</v>
      </c>
      <c r="N264" s="28" t="s">
        <v>59</v>
      </c>
      <c r="O264" s="28" t="s">
        <v>154</v>
      </c>
      <c r="Q264" s="28" t="s">
        <v>29</v>
      </c>
      <c r="R264" s="28" t="s">
        <v>1663</v>
      </c>
      <c r="S264" s="28" t="s">
        <v>16</v>
      </c>
      <c r="T264" s="28">
        <v>2</v>
      </c>
      <c r="U264" s="28">
        <v>4</v>
      </c>
      <c r="V264" s="28">
        <v>5</v>
      </c>
      <c r="W264" s="28">
        <v>0</v>
      </c>
      <c r="X264" s="28">
        <v>0</v>
      </c>
      <c r="Y264" s="28">
        <v>5</v>
      </c>
      <c r="AX264" s="28" t="s">
        <v>7</v>
      </c>
      <c r="BX264" s="28">
        <v>1959</v>
      </c>
      <c r="BY264" s="28" t="s">
        <v>17</v>
      </c>
      <c r="BZ264" s="28" t="s">
        <v>1664</v>
      </c>
      <c r="CA264" s="28" t="s">
        <v>43</v>
      </c>
      <c r="CB264" s="28">
        <v>46018</v>
      </c>
      <c r="CC264" s="28">
        <v>7.1489827759007811</v>
      </c>
      <c r="CD264" s="28" t="s">
        <v>20</v>
      </c>
      <c r="CE264" s="28" t="s">
        <v>44</v>
      </c>
      <c r="CF264" s="28" t="s">
        <v>184</v>
      </c>
      <c r="CG264" s="30">
        <v>8.3333333333333339</v>
      </c>
      <c r="CH264" s="28">
        <v>15</v>
      </c>
      <c r="CJ264" s="28" t="s">
        <v>1665</v>
      </c>
    </row>
    <row r="265" spans="1:88">
      <c r="A265" s="28">
        <v>3.7009279428299466</v>
      </c>
      <c r="B265" s="28">
        <f t="shared" si="4"/>
        <v>2.5906495599809705</v>
      </c>
      <c r="C265" s="28">
        <v>3027</v>
      </c>
      <c r="F265" s="28" t="s">
        <v>1</v>
      </c>
      <c r="G265" s="28">
        <v>0.7</v>
      </c>
      <c r="H265" s="28" t="s">
        <v>2542</v>
      </c>
      <c r="I265" s="28" t="s">
        <v>2535</v>
      </c>
      <c r="J265" s="28" t="s">
        <v>10</v>
      </c>
      <c r="K265" s="28" t="s">
        <v>2511</v>
      </c>
      <c r="M265" s="28" t="s">
        <v>2518</v>
      </c>
      <c r="N265" s="28" t="s">
        <v>59</v>
      </c>
      <c r="O265" s="28" t="s">
        <v>2592</v>
      </c>
      <c r="Q265" s="28" t="s">
        <v>37</v>
      </c>
      <c r="R265" s="28" t="s">
        <v>3085</v>
      </c>
      <c r="S265" s="28" t="s">
        <v>16</v>
      </c>
      <c r="U265" s="28">
        <v>5</v>
      </c>
      <c r="V265" s="28">
        <v>4</v>
      </c>
      <c r="W265" s="28">
        <v>3</v>
      </c>
      <c r="AS265" s="28" t="s">
        <v>2547</v>
      </c>
      <c r="AU265" s="28">
        <v>0</v>
      </c>
      <c r="AX265" s="28" t="s">
        <v>2507</v>
      </c>
      <c r="BX265" s="28">
        <v>1960</v>
      </c>
      <c r="BY265" s="28" t="s">
        <v>17</v>
      </c>
      <c r="BZ265" s="28" t="s">
        <v>3086</v>
      </c>
      <c r="CA265" s="28" t="s">
        <v>57</v>
      </c>
      <c r="CB265" s="28">
        <v>46019</v>
      </c>
      <c r="CC265" s="28">
        <v>3.7009279428299582</v>
      </c>
      <c r="CD265" s="28" t="s">
        <v>20</v>
      </c>
      <c r="CE265" s="28" t="s">
        <v>2558</v>
      </c>
      <c r="CF265" s="28" t="s">
        <v>184</v>
      </c>
      <c r="CG265" s="29">
        <v>0.33333333333333298</v>
      </c>
      <c r="CH265" s="29">
        <v>0.625</v>
      </c>
      <c r="CI265" s="28" t="s">
        <v>641</v>
      </c>
      <c r="CJ265" s="28" t="s">
        <v>3087</v>
      </c>
    </row>
    <row r="266" spans="1:88">
      <c r="A266" s="28">
        <v>3.7009279428299466</v>
      </c>
      <c r="B266" s="28">
        <f t="shared" si="4"/>
        <v>2.5906495599809705</v>
      </c>
      <c r="C266" s="28">
        <v>3148</v>
      </c>
      <c r="F266" s="28" t="s">
        <v>1</v>
      </c>
      <c r="G266" s="28">
        <v>0.7</v>
      </c>
      <c r="H266" s="28" t="s">
        <v>2542</v>
      </c>
      <c r="I266" s="28" t="s">
        <v>2538</v>
      </c>
      <c r="J266" s="28" t="s">
        <v>10</v>
      </c>
      <c r="K266" s="28" t="s">
        <v>2511</v>
      </c>
      <c r="M266" s="28" t="s">
        <v>2548</v>
      </c>
      <c r="N266" s="28" t="s">
        <v>13</v>
      </c>
      <c r="O266" s="28" t="s">
        <v>2525</v>
      </c>
      <c r="Q266" s="28" t="s">
        <v>37</v>
      </c>
      <c r="S266" s="28" t="s">
        <v>16</v>
      </c>
      <c r="T266" s="28">
        <v>4</v>
      </c>
      <c r="U266" s="28">
        <v>4</v>
      </c>
      <c r="V266" s="28">
        <v>3</v>
      </c>
      <c r="W266" s="28">
        <v>1</v>
      </c>
      <c r="X266" s="28">
        <v>1</v>
      </c>
      <c r="Y266" s="28">
        <v>1</v>
      </c>
      <c r="AS266" s="28" t="s">
        <v>2506</v>
      </c>
      <c r="AU266" s="28">
        <v>0</v>
      </c>
      <c r="AX266" s="28" t="s">
        <v>2507</v>
      </c>
      <c r="BX266" s="28">
        <v>1980</v>
      </c>
      <c r="BY266" s="28" t="s">
        <v>65</v>
      </c>
      <c r="BZ266" s="28" t="s">
        <v>3088</v>
      </c>
      <c r="CA266" s="28" t="s">
        <v>57</v>
      </c>
      <c r="CB266" s="28">
        <v>46019</v>
      </c>
      <c r="CC266" s="28">
        <v>3.7009279428299582</v>
      </c>
      <c r="CD266" s="28" t="s">
        <v>3089</v>
      </c>
      <c r="CE266" s="28" t="s">
        <v>93</v>
      </c>
      <c r="CF266" s="28" t="s">
        <v>22</v>
      </c>
      <c r="CG266" s="29">
        <v>0.33333333333333298</v>
      </c>
      <c r="CH266" s="29">
        <v>0.625</v>
      </c>
      <c r="CI266" s="28" t="s">
        <v>641</v>
      </c>
      <c r="CJ266" s="28" t="s">
        <v>3090</v>
      </c>
    </row>
    <row r="267" spans="1:88">
      <c r="A267" s="28">
        <v>3.7009279428299466</v>
      </c>
      <c r="B267" s="28">
        <f t="shared" si="4"/>
        <v>2.5906495599809705</v>
      </c>
      <c r="C267" s="28">
        <v>3181</v>
      </c>
      <c r="F267" s="28" t="s">
        <v>1</v>
      </c>
      <c r="G267" s="28">
        <v>0.7</v>
      </c>
      <c r="H267" s="28" t="s">
        <v>2542</v>
      </c>
      <c r="I267" s="28" t="s">
        <v>2501</v>
      </c>
      <c r="J267" s="28" t="s">
        <v>10</v>
      </c>
      <c r="K267" s="28" t="s">
        <v>144</v>
      </c>
      <c r="M267" s="28" t="s">
        <v>2503</v>
      </c>
      <c r="N267" s="28" t="s">
        <v>13</v>
      </c>
      <c r="O267" s="28" t="s">
        <v>2506</v>
      </c>
      <c r="Q267" s="28" t="s">
        <v>2512</v>
      </c>
      <c r="S267" s="28" t="s">
        <v>16</v>
      </c>
      <c r="T267" s="28">
        <v>5</v>
      </c>
      <c r="U267" s="28">
        <v>5</v>
      </c>
      <c r="V267" s="28">
        <v>5</v>
      </c>
      <c r="W267" s="28">
        <v>1</v>
      </c>
      <c r="X267" s="28">
        <v>1</v>
      </c>
      <c r="Y267" s="28">
        <v>1</v>
      </c>
      <c r="AS267" s="28" t="s">
        <v>2506</v>
      </c>
      <c r="AU267" s="28">
        <v>0</v>
      </c>
      <c r="AX267" s="28" t="s">
        <v>2507</v>
      </c>
      <c r="BX267" s="28">
        <v>1966</v>
      </c>
      <c r="BY267" s="28" t="s">
        <v>17</v>
      </c>
      <c r="BZ267" s="28" t="s">
        <v>3091</v>
      </c>
      <c r="CA267" s="28" t="s">
        <v>57</v>
      </c>
      <c r="CB267" s="28">
        <v>46019</v>
      </c>
      <c r="CC267" s="28">
        <v>3.7009279428299582</v>
      </c>
      <c r="CD267" s="28" t="s">
        <v>20</v>
      </c>
      <c r="CE267" s="28" t="s">
        <v>2521</v>
      </c>
      <c r="CF267" s="28" t="s">
        <v>22</v>
      </c>
      <c r="CG267" s="29">
        <v>0.34375</v>
      </c>
      <c r="CH267" s="29">
        <v>0.77083333333333304</v>
      </c>
      <c r="CI267" s="28" t="s">
        <v>23</v>
      </c>
      <c r="CJ267" s="28" t="s">
        <v>3092</v>
      </c>
    </row>
    <row r="268" spans="1:88">
      <c r="A268" s="28">
        <v>3.7009279428299466</v>
      </c>
      <c r="B268" s="28">
        <f t="shared" si="4"/>
        <v>2.5906495599809705</v>
      </c>
      <c r="C268" s="28">
        <v>4124</v>
      </c>
      <c r="F268" s="28" t="s">
        <v>1</v>
      </c>
      <c r="G268" s="28">
        <v>0.7</v>
      </c>
      <c r="H268" s="28" t="s">
        <v>2542</v>
      </c>
      <c r="I268" s="28" t="s">
        <v>2535</v>
      </c>
      <c r="J268" s="28" t="s">
        <v>10</v>
      </c>
      <c r="K268" s="28" t="s">
        <v>81</v>
      </c>
      <c r="M268" s="28" t="s">
        <v>2518</v>
      </c>
      <c r="N268" s="28" t="s">
        <v>13</v>
      </c>
      <c r="O268" s="28" t="s">
        <v>2592</v>
      </c>
      <c r="Q268" s="28" t="s">
        <v>2512</v>
      </c>
      <c r="S268" s="28" t="s">
        <v>16</v>
      </c>
      <c r="T268" s="28">
        <v>3</v>
      </c>
      <c r="U268" s="28">
        <v>4</v>
      </c>
      <c r="V268" s="28">
        <v>5</v>
      </c>
      <c r="W268" s="28">
        <v>1</v>
      </c>
      <c r="X268" s="28">
        <v>2</v>
      </c>
      <c r="Y268" s="28">
        <v>1</v>
      </c>
      <c r="AS268" s="28" t="s">
        <v>2531</v>
      </c>
      <c r="AU268" s="28">
        <v>0</v>
      </c>
      <c r="AX268" s="28" t="s">
        <v>2507</v>
      </c>
      <c r="BX268" s="28">
        <v>1955</v>
      </c>
      <c r="BY268" s="28" t="s">
        <v>17</v>
      </c>
      <c r="BZ268" s="28" t="s">
        <v>3100</v>
      </c>
      <c r="CA268" s="28" t="s">
        <v>43</v>
      </c>
      <c r="CB268" s="28">
        <v>46019</v>
      </c>
      <c r="CC268" s="28">
        <v>3.7009279428299582</v>
      </c>
      <c r="CD268" s="28" t="s">
        <v>20</v>
      </c>
      <c r="CE268" s="28" t="s">
        <v>2558</v>
      </c>
      <c r="CF268" s="28" t="s">
        <v>22</v>
      </c>
      <c r="CG268" s="29">
        <v>0.33333333333333298</v>
      </c>
      <c r="CH268" s="29">
        <v>0.625</v>
      </c>
      <c r="CI268" s="28" t="s">
        <v>641</v>
      </c>
      <c r="CJ268" s="28" t="s">
        <v>3101</v>
      </c>
    </row>
    <row r="269" spans="1:88">
      <c r="A269" s="28">
        <v>3.7009279428299466</v>
      </c>
      <c r="B269" s="28">
        <f t="shared" si="4"/>
        <v>2.5906495599809705</v>
      </c>
      <c r="C269" s="28">
        <v>4176</v>
      </c>
      <c r="F269" s="28" t="s">
        <v>1</v>
      </c>
      <c r="G269" s="28">
        <v>0.7</v>
      </c>
      <c r="H269" s="28" t="s">
        <v>2510</v>
      </c>
      <c r="I269" s="28" t="s">
        <v>2501</v>
      </c>
      <c r="J269" s="28" t="s">
        <v>10</v>
      </c>
      <c r="K269" s="28" t="s">
        <v>11</v>
      </c>
      <c r="M269" s="28" t="s">
        <v>2548</v>
      </c>
      <c r="N269" s="28" t="s">
        <v>59</v>
      </c>
      <c r="O269" s="28" t="s">
        <v>83</v>
      </c>
      <c r="Q269" s="28" t="s">
        <v>37</v>
      </c>
      <c r="S269" s="28" t="s">
        <v>16</v>
      </c>
      <c r="T269" s="28">
        <v>2</v>
      </c>
      <c r="U269" s="28">
        <v>5</v>
      </c>
      <c r="V269" s="28">
        <v>5</v>
      </c>
      <c r="W269" s="28">
        <v>1</v>
      </c>
      <c r="X269" s="28">
        <v>1</v>
      </c>
      <c r="Y269" s="28">
        <v>1</v>
      </c>
      <c r="AS269" s="28" t="s">
        <v>2506</v>
      </c>
      <c r="AU269" s="28">
        <v>0</v>
      </c>
      <c r="AX269" s="28" t="s">
        <v>2507</v>
      </c>
      <c r="BX269" s="28">
        <v>1983</v>
      </c>
      <c r="BY269" s="28" t="s">
        <v>17</v>
      </c>
      <c r="BZ269" s="28" t="s">
        <v>3102</v>
      </c>
      <c r="CA269" s="28" t="s">
        <v>43</v>
      </c>
      <c r="CB269" s="28">
        <v>46019</v>
      </c>
      <c r="CC269" s="28">
        <v>3.7009279428299582</v>
      </c>
      <c r="CD269" s="28" t="s">
        <v>20</v>
      </c>
      <c r="CE269" s="28" t="s">
        <v>2558</v>
      </c>
      <c r="CF269" s="28" t="s">
        <v>184</v>
      </c>
      <c r="CG269" s="29">
        <v>0.33333333333333298</v>
      </c>
      <c r="CH269" s="29">
        <v>0.625</v>
      </c>
      <c r="CI269" s="28" t="s">
        <v>23</v>
      </c>
      <c r="CJ269" s="28" t="s">
        <v>3103</v>
      </c>
    </row>
    <row r="270" spans="1:88">
      <c r="A270" s="28">
        <v>3.7009279428299466</v>
      </c>
      <c r="B270" s="28">
        <f t="shared" si="4"/>
        <v>2.5906495599809705</v>
      </c>
      <c r="C270" s="28">
        <v>2787212</v>
      </c>
      <c r="D270" s="31">
        <v>40735.536006944443</v>
      </c>
      <c r="E270" s="31">
        <v>40735.536006944443</v>
      </c>
      <c r="F270" s="28" t="s">
        <v>1</v>
      </c>
      <c r="G270" s="28">
        <v>0.7</v>
      </c>
      <c r="H270" s="28" t="s">
        <v>25</v>
      </c>
      <c r="I270" s="28" t="s">
        <v>9</v>
      </c>
      <c r="J270" s="28" t="s">
        <v>10</v>
      </c>
      <c r="K270" s="28" t="s">
        <v>27</v>
      </c>
      <c r="M270" s="28" t="s">
        <v>88</v>
      </c>
      <c r="N270" s="28" t="s">
        <v>13</v>
      </c>
      <c r="O270" s="28" t="s">
        <v>60</v>
      </c>
      <c r="Q270" s="28" t="s">
        <v>15</v>
      </c>
      <c r="S270" s="28" t="s">
        <v>16</v>
      </c>
      <c r="T270" s="28">
        <v>4</v>
      </c>
      <c r="U270" s="28">
        <v>4</v>
      </c>
      <c r="V270" s="28">
        <v>5</v>
      </c>
      <c r="W270" s="28">
        <v>0</v>
      </c>
      <c r="X270" s="28">
        <v>0</v>
      </c>
      <c r="Y270" s="28">
        <v>0</v>
      </c>
      <c r="AX270" s="28" t="s">
        <v>7</v>
      </c>
      <c r="BX270" s="28">
        <v>1960</v>
      </c>
      <c r="BY270" s="28" t="s">
        <v>17</v>
      </c>
      <c r="BZ270" s="28" t="s">
        <v>96</v>
      </c>
      <c r="CA270" s="28" t="s">
        <v>43</v>
      </c>
      <c r="CB270" s="28">
        <v>46019</v>
      </c>
      <c r="CC270" s="28">
        <v>3.7009279428299582</v>
      </c>
      <c r="CD270" s="28" t="s">
        <v>20</v>
      </c>
      <c r="CE270" s="28" t="s">
        <v>21</v>
      </c>
      <c r="CF270" s="28" t="s">
        <v>22</v>
      </c>
      <c r="CG270" s="30">
        <v>0.33333333333333331</v>
      </c>
      <c r="CH270" s="28" t="s">
        <v>98</v>
      </c>
      <c r="CI270" s="28" t="s">
        <v>47</v>
      </c>
      <c r="CJ270" s="28" t="s">
        <v>99</v>
      </c>
    </row>
    <row r="271" spans="1:88">
      <c r="A271" s="28">
        <v>3.7009279428299466</v>
      </c>
      <c r="B271" s="28">
        <f t="shared" si="4"/>
        <v>2.5906495599809705</v>
      </c>
      <c r="C271" s="28">
        <v>2818586</v>
      </c>
      <c r="D271" s="31">
        <v>40744.37903935185</v>
      </c>
      <c r="E271" s="31">
        <v>40744.37903935185</v>
      </c>
      <c r="F271" s="28" t="s">
        <v>1</v>
      </c>
      <c r="G271" s="28">
        <v>0.7</v>
      </c>
      <c r="H271" s="28" t="s">
        <v>25</v>
      </c>
      <c r="I271" s="28" t="s">
        <v>9</v>
      </c>
      <c r="J271" s="28" t="s">
        <v>10</v>
      </c>
      <c r="K271" s="28" t="s">
        <v>27</v>
      </c>
      <c r="M271" s="28" t="s">
        <v>55</v>
      </c>
      <c r="N271" s="28" t="s">
        <v>59</v>
      </c>
      <c r="O271" s="28" t="s">
        <v>14</v>
      </c>
      <c r="Q271" s="28" t="s">
        <v>15</v>
      </c>
      <c r="S271" s="28" t="s">
        <v>16</v>
      </c>
      <c r="T271" s="28">
        <v>5</v>
      </c>
      <c r="U271" s="28">
        <v>5</v>
      </c>
      <c r="V271" s="28">
        <v>2</v>
      </c>
      <c r="W271" s="28">
        <v>1</v>
      </c>
      <c r="X271" s="28">
        <v>1</v>
      </c>
      <c r="Y271" s="28">
        <v>1</v>
      </c>
      <c r="AX271" s="28" t="s">
        <v>7</v>
      </c>
      <c r="BX271" s="28">
        <v>1985</v>
      </c>
      <c r="BY271" s="28" t="s">
        <v>65</v>
      </c>
      <c r="BZ271" s="28" t="s">
        <v>865</v>
      </c>
      <c r="CA271" s="28" t="s">
        <v>43</v>
      </c>
      <c r="CB271" s="28">
        <v>46019</v>
      </c>
      <c r="CC271" s="28">
        <v>3.7009279428299582</v>
      </c>
      <c r="CD271" s="28" t="s">
        <v>20</v>
      </c>
      <c r="CE271" s="28" t="s">
        <v>101</v>
      </c>
      <c r="CF271" s="28" t="s">
        <v>22</v>
      </c>
      <c r="CG271" s="30">
        <v>0.33333333333333331</v>
      </c>
      <c r="CH271" s="28" t="s">
        <v>866</v>
      </c>
      <c r="CJ271" s="28" t="s">
        <v>867</v>
      </c>
    </row>
    <row r="272" spans="1:88">
      <c r="A272" s="28">
        <v>3.7009279428299466</v>
      </c>
      <c r="B272" s="28">
        <f t="shared" si="4"/>
        <v>2.5906495599809705</v>
      </c>
      <c r="C272" s="28">
        <v>2818777</v>
      </c>
      <c r="D272" s="31">
        <v>40744.492488425924</v>
      </c>
      <c r="E272" s="31">
        <v>40744.492488425924</v>
      </c>
      <c r="F272" s="28" t="s">
        <v>1</v>
      </c>
      <c r="G272" s="28">
        <v>0.7</v>
      </c>
      <c r="H272" s="28" t="s">
        <v>8</v>
      </c>
      <c r="I272" s="28" t="s">
        <v>9</v>
      </c>
      <c r="J272" s="28" t="s">
        <v>10</v>
      </c>
      <c r="K272" s="28" t="s">
        <v>27</v>
      </c>
      <c r="M272" s="28" t="s">
        <v>55</v>
      </c>
      <c r="N272" s="28" t="s">
        <v>13</v>
      </c>
      <c r="O272" s="28" t="s">
        <v>14</v>
      </c>
      <c r="Q272" s="28" t="s">
        <v>37</v>
      </c>
      <c r="S272" s="28" t="s">
        <v>16</v>
      </c>
      <c r="T272" s="28">
        <v>3</v>
      </c>
      <c r="U272" s="28">
        <v>5</v>
      </c>
      <c r="V272" s="28">
        <v>5</v>
      </c>
      <c r="W272" s="28">
        <v>1</v>
      </c>
      <c r="X272" s="28">
        <v>5</v>
      </c>
      <c r="Y272" s="28">
        <v>1</v>
      </c>
      <c r="AX272" s="28" t="s">
        <v>7</v>
      </c>
      <c r="BX272" s="28">
        <v>1976</v>
      </c>
      <c r="BY272" s="28" t="s">
        <v>17</v>
      </c>
      <c r="BZ272" s="28" t="s">
        <v>905</v>
      </c>
      <c r="CA272" s="28" t="s">
        <v>19</v>
      </c>
      <c r="CB272" s="28">
        <v>46019</v>
      </c>
      <c r="CC272" s="28">
        <v>3.7009279428299582</v>
      </c>
      <c r="CD272" s="28" t="s">
        <v>20</v>
      </c>
      <c r="CE272" s="28" t="s">
        <v>93</v>
      </c>
      <c r="CF272" s="28" t="s">
        <v>22</v>
      </c>
      <c r="CG272" s="30">
        <v>0.33680555555555558</v>
      </c>
      <c r="CH272" s="32">
        <v>0.63541666666666663</v>
      </c>
      <c r="CI272" s="28" t="s">
        <v>47</v>
      </c>
      <c r="CJ272" s="28" t="s">
        <v>906</v>
      </c>
    </row>
    <row r="273" spans="1:88">
      <c r="A273" s="28">
        <v>3.7009279428299466</v>
      </c>
      <c r="B273" s="28">
        <f t="shared" si="4"/>
        <v>2.5906495599809705</v>
      </c>
      <c r="C273" s="28">
        <v>2844490</v>
      </c>
      <c r="D273" s="31">
        <v>40751.99931712963</v>
      </c>
      <c r="E273" s="31">
        <v>40751.99931712963</v>
      </c>
      <c r="F273" s="28" t="s">
        <v>1</v>
      </c>
      <c r="G273" s="28">
        <v>0.7</v>
      </c>
      <c r="H273" s="28" t="s">
        <v>25</v>
      </c>
      <c r="I273" s="28" t="s">
        <v>9</v>
      </c>
      <c r="J273" s="28" t="s">
        <v>10</v>
      </c>
      <c r="K273" s="28" t="s">
        <v>11</v>
      </c>
      <c r="M273" s="28" t="s">
        <v>55</v>
      </c>
      <c r="N273" s="28" t="s">
        <v>13</v>
      </c>
      <c r="O273" s="28" t="s">
        <v>60</v>
      </c>
      <c r="Q273" s="28" t="s">
        <v>173</v>
      </c>
      <c r="S273" s="28" t="s">
        <v>16</v>
      </c>
      <c r="T273" s="28">
        <v>5</v>
      </c>
      <c r="U273" s="28">
        <v>4</v>
      </c>
      <c r="V273" s="28">
        <v>4</v>
      </c>
      <c r="W273" s="28">
        <v>1</v>
      </c>
      <c r="X273" s="28">
        <v>1</v>
      </c>
      <c r="Y273" s="28">
        <v>1</v>
      </c>
      <c r="AX273" s="28" t="s">
        <v>5</v>
      </c>
      <c r="BQ273" s="28" t="s">
        <v>8</v>
      </c>
      <c r="BR273" s="28" t="s">
        <v>9</v>
      </c>
      <c r="BS273" s="28" t="s">
        <v>10</v>
      </c>
      <c r="BT273" s="28" t="s">
        <v>27</v>
      </c>
      <c r="BV273" s="28" t="s">
        <v>55</v>
      </c>
      <c r="BX273" s="28">
        <v>1982</v>
      </c>
      <c r="BY273" s="28" t="s">
        <v>65</v>
      </c>
      <c r="BZ273" s="28" t="s">
        <v>1468</v>
      </c>
      <c r="CA273" s="28" t="s">
        <v>57</v>
      </c>
      <c r="CB273" s="28">
        <v>46019</v>
      </c>
      <c r="CC273" s="28">
        <v>3.7009279428299582</v>
      </c>
      <c r="CD273" s="28" t="s">
        <v>20</v>
      </c>
      <c r="CE273" s="28" t="s">
        <v>101</v>
      </c>
      <c r="CF273" s="28" t="s">
        <v>53</v>
      </c>
      <c r="CG273" s="30">
        <v>0.34375</v>
      </c>
      <c r="CH273" s="32">
        <v>0.625</v>
      </c>
      <c r="CI273" s="28" t="s">
        <v>47</v>
      </c>
      <c r="CJ273" s="28" t="s">
        <v>1469</v>
      </c>
    </row>
    <row r="274" spans="1:88">
      <c r="A274" s="28">
        <v>3.7009279428299466</v>
      </c>
      <c r="B274" s="28">
        <f t="shared" si="4"/>
        <v>2.5906495599809705</v>
      </c>
      <c r="C274" s="28">
        <v>2972975</v>
      </c>
      <c r="D274" s="31">
        <v>40788.574270833335</v>
      </c>
      <c r="E274" s="31">
        <v>40788.574270833335</v>
      </c>
      <c r="F274" s="28" t="s">
        <v>1</v>
      </c>
      <c r="G274" s="28">
        <v>0.7</v>
      </c>
      <c r="H274" s="28" t="s">
        <v>8</v>
      </c>
      <c r="I274" s="28" t="s">
        <v>9</v>
      </c>
      <c r="J274" s="28" t="s">
        <v>10</v>
      </c>
      <c r="K274" s="28" t="s">
        <v>27</v>
      </c>
      <c r="M274" s="28" t="s">
        <v>12</v>
      </c>
      <c r="N274" s="28" t="s">
        <v>13</v>
      </c>
      <c r="O274" s="28" t="s">
        <v>60</v>
      </c>
      <c r="Q274" s="28" t="s">
        <v>15</v>
      </c>
      <c r="S274" s="28" t="s">
        <v>16</v>
      </c>
      <c r="T274" s="28">
        <v>3</v>
      </c>
      <c r="U274" s="28">
        <v>3</v>
      </c>
      <c r="V274" s="28">
        <v>1</v>
      </c>
      <c r="W274" s="28">
        <v>1</v>
      </c>
      <c r="X274" s="28">
        <v>1</v>
      </c>
      <c r="Y274" s="28">
        <v>1</v>
      </c>
      <c r="AX274" s="28" t="s">
        <v>7</v>
      </c>
      <c r="BX274" s="28">
        <v>1967</v>
      </c>
      <c r="BY274" s="28" t="s">
        <v>17</v>
      </c>
      <c r="BZ274" s="28" t="s">
        <v>2151</v>
      </c>
      <c r="CA274" s="28" t="s">
        <v>57</v>
      </c>
      <c r="CB274" s="28">
        <v>46019</v>
      </c>
      <c r="CC274" s="28">
        <v>3.7009279428299582</v>
      </c>
      <c r="CD274" s="28" t="s">
        <v>20</v>
      </c>
      <c r="CE274" s="28" t="s">
        <v>63</v>
      </c>
      <c r="CF274" s="28" t="s">
        <v>22</v>
      </c>
      <c r="CG274" s="30">
        <v>0.33333333333333331</v>
      </c>
      <c r="CH274" s="28">
        <v>15</v>
      </c>
      <c r="CJ274" s="28" t="s">
        <v>2152</v>
      </c>
    </row>
    <row r="275" spans="1:88">
      <c r="A275" s="28">
        <v>3.7009279428299466</v>
      </c>
      <c r="B275" s="28">
        <f t="shared" si="4"/>
        <v>2.5906495599809705</v>
      </c>
      <c r="C275" s="28">
        <v>2996777</v>
      </c>
      <c r="D275" s="31">
        <v>40794.434618055559</v>
      </c>
      <c r="E275" s="31">
        <v>40794.434618055559</v>
      </c>
      <c r="F275" s="28" t="s">
        <v>1</v>
      </c>
      <c r="G275" s="28">
        <v>0.7</v>
      </c>
      <c r="H275" s="28" t="s">
        <v>103</v>
      </c>
      <c r="I275" s="28" t="s">
        <v>49</v>
      </c>
      <c r="J275" s="28" t="s">
        <v>10</v>
      </c>
      <c r="K275" s="28" t="s">
        <v>81</v>
      </c>
      <c r="M275" s="28" t="s">
        <v>55</v>
      </c>
      <c r="N275" s="28" t="s">
        <v>59</v>
      </c>
      <c r="O275" s="28" t="s">
        <v>60</v>
      </c>
      <c r="Q275" s="28" t="s">
        <v>15</v>
      </c>
      <c r="S275" s="28" t="s">
        <v>16</v>
      </c>
      <c r="T275" s="28">
        <v>4</v>
      </c>
      <c r="U275" s="28">
        <v>3</v>
      </c>
      <c r="V275" s="28">
        <v>5</v>
      </c>
      <c r="W275" s="28">
        <v>0</v>
      </c>
      <c r="X275" s="28">
        <v>0</v>
      </c>
      <c r="Y275" s="28">
        <v>0</v>
      </c>
      <c r="AX275" s="28" t="s">
        <v>7</v>
      </c>
      <c r="BX275" s="28">
        <v>1955</v>
      </c>
      <c r="BY275" s="28" t="s">
        <v>17</v>
      </c>
      <c r="BZ275" s="28" t="s">
        <v>2230</v>
      </c>
      <c r="CA275" s="28" t="s">
        <v>43</v>
      </c>
      <c r="CB275" s="28">
        <v>46019</v>
      </c>
      <c r="CC275" s="28">
        <v>3.7009279428299582</v>
      </c>
      <c r="CD275" s="28" t="s">
        <v>20</v>
      </c>
      <c r="CE275" s="28" t="s">
        <v>44</v>
      </c>
      <c r="CF275" s="28" t="s">
        <v>22</v>
      </c>
      <c r="CG275" s="30">
        <v>0.33333333333333331</v>
      </c>
      <c r="CH275" s="28">
        <v>15</v>
      </c>
      <c r="CJ275" s="28" t="s">
        <v>2231</v>
      </c>
    </row>
    <row r="276" spans="1:88">
      <c r="A276" s="28">
        <v>3.7009279428299466</v>
      </c>
      <c r="B276" s="28">
        <f t="shared" si="4"/>
        <v>2.5906495599809705</v>
      </c>
      <c r="C276" s="28">
        <v>3076151</v>
      </c>
      <c r="D276" s="31">
        <v>40812.504629629628</v>
      </c>
      <c r="E276" s="31">
        <v>40812.504629629628</v>
      </c>
      <c r="F276" s="28" t="s">
        <v>1</v>
      </c>
      <c r="G276" s="28">
        <v>0.7</v>
      </c>
      <c r="H276" s="28" t="s">
        <v>25</v>
      </c>
      <c r="I276" s="28" t="s">
        <v>9</v>
      </c>
      <c r="J276" s="28" t="s">
        <v>10</v>
      </c>
      <c r="K276" s="28" t="s">
        <v>27</v>
      </c>
      <c r="M276" s="28" t="s">
        <v>12</v>
      </c>
      <c r="N276" s="28" t="s">
        <v>13</v>
      </c>
      <c r="O276" s="28" t="s">
        <v>14</v>
      </c>
      <c r="Q276" s="28" t="s">
        <v>15</v>
      </c>
      <c r="S276" s="28" t="s">
        <v>16</v>
      </c>
      <c r="T276" s="28">
        <v>5</v>
      </c>
      <c r="U276" s="28">
        <v>5</v>
      </c>
      <c r="V276" s="28">
        <v>5</v>
      </c>
      <c r="W276" s="28">
        <v>1</v>
      </c>
      <c r="X276" s="28">
        <v>1</v>
      </c>
      <c r="Y276" s="28">
        <v>1</v>
      </c>
      <c r="AX276" s="28" t="s">
        <v>7</v>
      </c>
      <c r="BX276" s="28">
        <v>1960</v>
      </c>
      <c r="BY276" s="28" t="s">
        <v>17</v>
      </c>
      <c r="BZ276" s="28" t="s">
        <v>2371</v>
      </c>
      <c r="CA276" s="28">
        <v>46019</v>
      </c>
      <c r="CB276" s="28">
        <v>46019</v>
      </c>
      <c r="CC276" s="28">
        <v>3.7009279428299582</v>
      </c>
      <c r="CD276" s="28" t="s">
        <v>20</v>
      </c>
      <c r="CE276" s="28" t="s">
        <v>21</v>
      </c>
      <c r="CF276" s="28" t="s">
        <v>184</v>
      </c>
      <c r="CG276" s="30">
        <v>0.33333333333333331</v>
      </c>
      <c r="CH276" s="28">
        <v>15</v>
      </c>
      <c r="CJ276" s="28" t="s">
        <v>2372</v>
      </c>
    </row>
    <row r="277" spans="1:88">
      <c r="A277" s="28">
        <v>5.311676637426018</v>
      </c>
      <c r="B277" s="28">
        <f t="shared" si="4"/>
        <v>3.718173646198224</v>
      </c>
      <c r="C277" s="28">
        <v>4177</v>
      </c>
      <c r="F277" s="28" t="s">
        <v>1</v>
      </c>
      <c r="G277" s="28">
        <v>0.7</v>
      </c>
      <c r="H277" s="28" t="s">
        <v>2542</v>
      </c>
      <c r="I277" s="28" t="s">
        <v>2501</v>
      </c>
      <c r="J277" s="28" t="s">
        <v>10</v>
      </c>
      <c r="K277" s="28" t="s">
        <v>2511</v>
      </c>
      <c r="M277" s="28" t="s">
        <v>2503</v>
      </c>
      <c r="N277" s="28" t="s">
        <v>13</v>
      </c>
      <c r="O277" s="28" t="s">
        <v>2504</v>
      </c>
      <c r="Q277" s="28" t="s">
        <v>2512</v>
      </c>
      <c r="S277" s="28" t="s">
        <v>16</v>
      </c>
      <c r="T277" s="28">
        <v>5</v>
      </c>
      <c r="U277" s="28">
        <v>5</v>
      </c>
      <c r="V277" s="28">
        <v>5</v>
      </c>
      <c r="W277" s="28">
        <v>1</v>
      </c>
      <c r="X277" s="28">
        <v>1</v>
      </c>
      <c r="Y277" s="28">
        <v>1</v>
      </c>
      <c r="AS277" s="28" t="s">
        <v>2506</v>
      </c>
      <c r="AU277" s="28">
        <v>0</v>
      </c>
      <c r="AX277" s="28" t="s">
        <v>2507</v>
      </c>
      <c r="BX277" s="28">
        <v>1982</v>
      </c>
      <c r="BY277" s="28" t="s">
        <v>17</v>
      </c>
      <c r="BZ277" s="28" t="s">
        <v>3123</v>
      </c>
      <c r="CA277" s="28" t="s">
        <v>43</v>
      </c>
      <c r="CB277" s="28">
        <v>46020</v>
      </c>
      <c r="CC277" s="28">
        <v>5.3116766374260349</v>
      </c>
      <c r="CD277" s="28" t="s">
        <v>20</v>
      </c>
      <c r="CE277" s="28" t="s">
        <v>2551</v>
      </c>
      <c r="CF277" s="28" t="s">
        <v>22</v>
      </c>
      <c r="CG277" s="29">
        <v>0.33333333333333298</v>
      </c>
      <c r="CH277" s="29">
        <v>0.625</v>
      </c>
      <c r="CI277" s="28" t="s">
        <v>641</v>
      </c>
      <c r="CJ277" s="28" t="s">
        <v>3124</v>
      </c>
    </row>
    <row r="278" spans="1:88">
      <c r="A278" s="28">
        <v>5.311676637426018</v>
      </c>
      <c r="B278" s="28">
        <f t="shared" si="4"/>
        <v>3.718173646198224</v>
      </c>
      <c r="C278" s="28">
        <v>2787074</v>
      </c>
      <c r="D278" s="31">
        <v>40735.471875000003</v>
      </c>
      <c r="E278" s="31">
        <v>40735.471875000003</v>
      </c>
      <c r="F278" s="28" t="s">
        <v>1</v>
      </c>
      <c r="G278" s="28">
        <v>0.7</v>
      </c>
      <c r="H278" s="28" t="s">
        <v>8</v>
      </c>
      <c r="I278" s="28" t="s">
        <v>9</v>
      </c>
      <c r="J278" s="28" t="s">
        <v>10</v>
      </c>
      <c r="K278" s="28" t="s">
        <v>11</v>
      </c>
      <c r="M278" s="28" t="s">
        <v>12</v>
      </c>
      <c r="N278" s="28" t="s">
        <v>13</v>
      </c>
      <c r="O278" s="28" t="s">
        <v>14</v>
      </c>
      <c r="Q278" s="28" t="s">
        <v>15</v>
      </c>
      <c r="S278" s="28" t="s">
        <v>16</v>
      </c>
      <c r="T278" s="28">
        <v>3</v>
      </c>
      <c r="U278" s="28">
        <v>5</v>
      </c>
      <c r="V278" s="28">
        <v>5</v>
      </c>
      <c r="W278" s="28">
        <v>1</v>
      </c>
      <c r="X278" s="28">
        <v>1</v>
      </c>
      <c r="Y278" s="28">
        <v>1</v>
      </c>
      <c r="AX278" s="28" t="s">
        <v>7</v>
      </c>
      <c r="BX278" s="28">
        <v>1980</v>
      </c>
      <c r="BY278" s="28" t="s">
        <v>17</v>
      </c>
      <c r="BZ278" s="28" t="s">
        <v>18</v>
      </c>
      <c r="CA278" s="28" t="s">
        <v>19</v>
      </c>
      <c r="CB278" s="28">
        <v>46020</v>
      </c>
      <c r="CC278" s="28">
        <v>5.3116766374260349</v>
      </c>
      <c r="CD278" s="28" t="s">
        <v>20</v>
      </c>
      <c r="CE278" s="28" t="s">
        <v>21</v>
      </c>
      <c r="CF278" s="28" t="s">
        <v>22</v>
      </c>
      <c r="CG278" s="30">
        <v>8.3000000000000007</v>
      </c>
      <c r="CH278" s="28">
        <v>19</v>
      </c>
      <c r="CI278" s="28" t="s">
        <v>23</v>
      </c>
      <c r="CJ278" s="28" t="s">
        <v>24</v>
      </c>
    </row>
    <row r="279" spans="1:88">
      <c r="A279" s="28">
        <v>5.311676637426018</v>
      </c>
      <c r="B279" s="28">
        <f t="shared" si="4"/>
        <v>3.718173646198224</v>
      </c>
      <c r="C279" s="28">
        <v>2791296</v>
      </c>
      <c r="D279" s="31">
        <v>40736.396967592591</v>
      </c>
      <c r="E279" s="31">
        <v>40736.396967592591</v>
      </c>
      <c r="F279" s="28" t="s">
        <v>1</v>
      </c>
      <c r="G279" s="28">
        <v>0.7</v>
      </c>
      <c r="H279" s="28" t="s">
        <v>25</v>
      </c>
      <c r="I279" s="28" t="s">
        <v>9</v>
      </c>
      <c r="J279" s="28" t="s">
        <v>10</v>
      </c>
      <c r="K279" s="28" t="s">
        <v>81</v>
      </c>
      <c r="M279" s="28" t="s">
        <v>55</v>
      </c>
      <c r="N279" s="28" t="s">
        <v>59</v>
      </c>
      <c r="O279" s="28" t="s">
        <v>220</v>
      </c>
      <c r="Q279" s="28" t="s">
        <v>37</v>
      </c>
      <c r="S279" s="28" t="s">
        <v>16</v>
      </c>
      <c r="T279" s="28">
        <v>3</v>
      </c>
      <c r="U279" s="28">
        <v>5</v>
      </c>
      <c r="V279" s="28">
        <v>5</v>
      </c>
      <c r="W279" s="28">
        <v>1</v>
      </c>
      <c r="X279" s="28">
        <v>1</v>
      </c>
      <c r="Y279" s="28">
        <v>3</v>
      </c>
      <c r="AX279" s="28" t="s">
        <v>5</v>
      </c>
      <c r="BQ279" s="28" t="s">
        <v>25</v>
      </c>
      <c r="BR279" s="28" t="s">
        <v>9</v>
      </c>
      <c r="BS279" s="28" t="s">
        <v>10</v>
      </c>
      <c r="BT279" s="28" t="s">
        <v>81</v>
      </c>
      <c r="BV279" s="28" t="s">
        <v>55</v>
      </c>
      <c r="BX279" s="28">
        <v>1954</v>
      </c>
      <c r="BY279" s="28" t="s">
        <v>17</v>
      </c>
      <c r="BZ279" s="28" t="s">
        <v>270</v>
      </c>
      <c r="CA279" s="28" t="s">
        <v>19</v>
      </c>
      <c r="CB279" s="28">
        <v>46020</v>
      </c>
      <c r="CC279" s="28">
        <v>5.3116766374260349</v>
      </c>
      <c r="CD279" s="28" t="s">
        <v>20</v>
      </c>
      <c r="CE279" s="28" t="s">
        <v>44</v>
      </c>
      <c r="CF279" s="28" t="s">
        <v>22</v>
      </c>
      <c r="CG279" s="30">
        <v>0.3125</v>
      </c>
      <c r="CH279" s="28" t="s">
        <v>271</v>
      </c>
      <c r="CI279" s="28" t="s">
        <v>47</v>
      </c>
      <c r="CJ279" s="28" t="s">
        <v>272</v>
      </c>
    </row>
    <row r="280" spans="1:88">
      <c r="A280" s="28">
        <v>5.311676637426018</v>
      </c>
      <c r="B280" s="28">
        <f t="shared" si="4"/>
        <v>3.718173646198224</v>
      </c>
      <c r="C280" s="28">
        <v>2810235</v>
      </c>
      <c r="D280" s="31">
        <v>40742.312581018516</v>
      </c>
      <c r="E280" s="31">
        <v>40742.312581018516</v>
      </c>
      <c r="F280" s="28" t="s">
        <v>1</v>
      </c>
      <c r="G280" s="28">
        <v>0.7</v>
      </c>
      <c r="H280" s="28" t="s">
        <v>25</v>
      </c>
      <c r="I280" s="28" t="s">
        <v>33</v>
      </c>
      <c r="J280" s="28" t="s">
        <v>10</v>
      </c>
      <c r="K280" s="28" t="s">
        <v>11</v>
      </c>
      <c r="M280" s="28" t="s">
        <v>12</v>
      </c>
      <c r="N280" s="28" t="s">
        <v>13</v>
      </c>
      <c r="O280" s="28" t="s">
        <v>14</v>
      </c>
      <c r="Q280" s="28" t="s">
        <v>15</v>
      </c>
      <c r="S280" s="28" t="s">
        <v>16</v>
      </c>
      <c r="T280" s="28">
        <v>1</v>
      </c>
      <c r="U280" s="28">
        <v>5</v>
      </c>
      <c r="V280" s="28">
        <v>4</v>
      </c>
      <c r="W280" s="28">
        <v>1</v>
      </c>
      <c r="X280" s="28">
        <v>1</v>
      </c>
      <c r="Y280" s="28">
        <v>1</v>
      </c>
      <c r="AX280" s="28" t="s">
        <v>7</v>
      </c>
      <c r="BX280" s="28">
        <v>1954</v>
      </c>
      <c r="BY280" s="28" t="s">
        <v>65</v>
      </c>
      <c r="BZ280" s="28" t="s">
        <v>688</v>
      </c>
      <c r="CA280" s="28" t="s">
        <v>194</v>
      </c>
      <c r="CB280" s="28">
        <v>46020</v>
      </c>
      <c r="CC280" s="28">
        <v>5.3116766374260349</v>
      </c>
      <c r="CD280" s="28" t="s">
        <v>20</v>
      </c>
      <c r="CE280" s="28" t="s">
        <v>120</v>
      </c>
      <c r="CF280" s="28" t="s">
        <v>184</v>
      </c>
      <c r="CG280" s="30">
        <v>15.625</v>
      </c>
      <c r="CH280" s="28" t="s">
        <v>652</v>
      </c>
      <c r="CJ280" s="28" t="s">
        <v>689</v>
      </c>
    </row>
    <row r="281" spans="1:88">
      <c r="A281" s="28">
        <v>5.311676637426018</v>
      </c>
      <c r="B281" s="28">
        <f t="shared" si="4"/>
        <v>3.718173646198224</v>
      </c>
      <c r="C281" s="28">
        <v>2815021</v>
      </c>
      <c r="D281" s="31">
        <v>40743.578043981484</v>
      </c>
      <c r="E281" s="31">
        <v>40743.578043981484</v>
      </c>
      <c r="F281" s="28" t="s">
        <v>1</v>
      </c>
      <c r="G281" s="28">
        <v>0.7</v>
      </c>
      <c r="H281" s="28" t="s">
        <v>25</v>
      </c>
      <c r="I281" s="28" t="s">
        <v>9</v>
      </c>
      <c r="J281" s="28" t="s">
        <v>10</v>
      </c>
      <c r="K281" s="28" t="s">
        <v>27</v>
      </c>
      <c r="M281" s="28" t="s">
        <v>12</v>
      </c>
      <c r="N281" s="28" t="s">
        <v>59</v>
      </c>
      <c r="O281" s="28" t="s">
        <v>60</v>
      </c>
      <c r="Q281" s="28" t="s">
        <v>173</v>
      </c>
      <c r="S281" s="28" t="s">
        <v>16</v>
      </c>
      <c r="T281" s="28">
        <v>1</v>
      </c>
      <c r="U281" s="28">
        <v>5</v>
      </c>
      <c r="V281" s="28">
        <v>5</v>
      </c>
      <c r="W281" s="28">
        <v>5</v>
      </c>
      <c r="X281" s="28">
        <v>5</v>
      </c>
      <c r="Y281" s="28">
        <v>5</v>
      </c>
      <c r="AX281" s="28" t="s">
        <v>7</v>
      </c>
      <c r="BX281" s="28">
        <v>1962</v>
      </c>
      <c r="BY281" s="28" t="s">
        <v>17</v>
      </c>
      <c r="BZ281" s="28" t="s">
        <v>771</v>
      </c>
      <c r="CA281" s="28" t="s">
        <v>57</v>
      </c>
      <c r="CB281" s="28">
        <v>46020</v>
      </c>
      <c r="CC281" s="28">
        <v>5.3116766374260349</v>
      </c>
      <c r="CD281" s="28" t="s">
        <v>20</v>
      </c>
      <c r="CE281" s="28" t="s">
        <v>21</v>
      </c>
      <c r="CF281" s="28" t="s">
        <v>53</v>
      </c>
      <c r="CG281" s="30">
        <v>0.33333333333333331</v>
      </c>
      <c r="CH281" s="32">
        <v>0.625</v>
      </c>
      <c r="CJ281" s="28" t="s">
        <v>772</v>
      </c>
    </row>
    <row r="282" spans="1:88">
      <c r="A282" s="28">
        <v>5.311676637426018</v>
      </c>
      <c r="B282" s="28">
        <f t="shared" si="4"/>
        <v>3.718173646198224</v>
      </c>
      <c r="C282" s="28">
        <v>2825223</v>
      </c>
      <c r="D282" s="31">
        <v>40746.46297453704</v>
      </c>
      <c r="E282" s="31">
        <v>40746.46297453704</v>
      </c>
      <c r="F282" s="28" t="s">
        <v>1</v>
      </c>
      <c r="G282" s="28">
        <v>0.7</v>
      </c>
      <c r="H282" s="28" t="s">
        <v>25</v>
      </c>
      <c r="I282" s="28" t="s">
        <v>9</v>
      </c>
      <c r="J282" s="28" t="s">
        <v>10</v>
      </c>
      <c r="K282" s="28" t="s">
        <v>144</v>
      </c>
      <c r="M282" s="28" t="s">
        <v>55</v>
      </c>
      <c r="N282" s="28" t="s">
        <v>13</v>
      </c>
      <c r="O282" s="28" t="s">
        <v>14</v>
      </c>
      <c r="Q282" s="28" t="s">
        <v>15</v>
      </c>
      <c r="S282" s="28" t="s">
        <v>16</v>
      </c>
      <c r="T282" s="28">
        <v>1</v>
      </c>
      <c r="U282" s="28">
        <v>3</v>
      </c>
      <c r="V282" s="28">
        <v>4</v>
      </c>
      <c r="W282" s="28">
        <v>1</v>
      </c>
      <c r="X282" s="28">
        <v>1</v>
      </c>
      <c r="Y282" s="28">
        <v>1</v>
      </c>
      <c r="AX282" s="28" t="s">
        <v>5</v>
      </c>
      <c r="BQ282" s="28" t="s">
        <v>25</v>
      </c>
      <c r="BR282" s="28" t="s">
        <v>9</v>
      </c>
      <c r="BS282" s="28" t="s">
        <v>10</v>
      </c>
      <c r="BT282" s="28" t="s">
        <v>144</v>
      </c>
      <c r="BV282" s="28" t="s">
        <v>55</v>
      </c>
      <c r="BX282" s="28">
        <v>1966</v>
      </c>
      <c r="BY282" s="28" t="s">
        <v>17</v>
      </c>
      <c r="BZ282" s="28" t="s">
        <v>1144</v>
      </c>
      <c r="CA282" s="28" t="s">
        <v>19</v>
      </c>
      <c r="CB282" s="28">
        <v>46020</v>
      </c>
      <c r="CC282" s="28">
        <v>5.3116766374260349</v>
      </c>
      <c r="CD282" s="28" t="s">
        <v>20</v>
      </c>
      <c r="CE282" s="28" t="s">
        <v>21</v>
      </c>
      <c r="CF282" s="28" t="s">
        <v>22</v>
      </c>
      <c r="CG282" s="30">
        <v>0.34375</v>
      </c>
      <c r="CH282" s="32">
        <v>0.65972222222222221</v>
      </c>
      <c r="CJ282" s="28" t="s">
        <v>1145</v>
      </c>
    </row>
    <row r="283" spans="1:88">
      <c r="A283" s="28">
        <v>5.311676637426018</v>
      </c>
      <c r="B283" s="28">
        <f t="shared" si="4"/>
        <v>3.718173646198224</v>
      </c>
      <c r="C283" s="28">
        <v>3098416</v>
      </c>
      <c r="D283" s="31">
        <v>40815.777418981481</v>
      </c>
      <c r="E283" s="31">
        <v>40815.777418981481</v>
      </c>
      <c r="F283" s="28" t="s">
        <v>1</v>
      </c>
      <c r="G283" s="28">
        <v>0.7</v>
      </c>
      <c r="H283" s="28" t="s">
        <v>8</v>
      </c>
      <c r="I283" s="28" t="s">
        <v>9</v>
      </c>
      <c r="J283" s="28" t="s">
        <v>10</v>
      </c>
      <c r="K283" s="28" t="s">
        <v>27</v>
      </c>
      <c r="M283" s="28" t="s">
        <v>12</v>
      </c>
      <c r="N283" s="28" t="s">
        <v>13</v>
      </c>
      <c r="O283" s="28" t="s">
        <v>60</v>
      </c>
      <c r="Q283" s="28" t="s">
        <v>15</v>
      </c>
      <c r="S283" s="28" t="s">
        <v>16</v>
      </c>
      <c r="T283" s="28">
        <v>1</v>
      </c>
      <c r="U283" s="28">
        <v>5</v>
      </c>
      <c r="V283" s="28">
        <v>5</v>
      </c>
      <c r="W283" s="28">
        <v>2</v>
      </c>
      <c r="X283" s="28">
        <v>1</v>
      </c>
      <c r="Y283" s="28">
        <v>1</v>
      </c>
      <c r="AX283" s="28" t="s">
        <v>5</v>
      </c>
      <c r="BQ283" s="28" t="s">
        <v>8</v>
      </c>
      <c r="BR283" s="28" t="s">
        <v>33</v>
      </c>
      <c r="BS283" s="28" t="s">
        <v>10</v>
      </c>
      <c r="BV283" s="28" t="s">
        <v>55</v>
      </c>
      <c r="BX283" s="28">
        <v>1969</v>
      </c>
      <c r="BY283" s="28" t="s">
        <v>17</v>
      </c>
      <c r="BZ283" s="28" t="s">
        <v>2404</v>
      </c>
      <c r="CA283" s="28" t="s">
        <v>43</v>
      </c>
      <c r="CB283" s="28">
        <v>46020</v>
      </c>
      <c r="CC283" s="28">
        <v>5.3116766374260349</v>
      </c>
      <c r="CD283" s="28" t="s">
        <v>20</v>
      </c>
      <c r="CE283" s="28" t="s">
        <v>657</v>
      </c>
      <c r="CF283" s="28" t="s">
        <v>184</v>
      </c>
      <c r="CG283" s="30">
        <v>8.375</v>
      </c>
      <c r="CH283" s="28" t="s">
        <v>2405</v>
      </c>
      <c r="CJ283" s="28" t="s">
        <v>2406</v>
      </c>
    </row>
    <row r="284" spans="1:88">
      <c r="A284" s="28">
        <v>7.5215964236143735</v>
      </c>
      <c r="B284" s="28">
        <f t="shared" si="4"/>
        <v>5.2651174965300775</v>
      </c>
      <c r="C284" s="28">
        <v>3332</v>
      </c>
      <c r="F284" s="28" t="s">
        <v>1</v>
      </c>
      <c r="G284" s="28">
        <v>0.7</v>
      </c>
      <c r="H284" s="28" t="s">
        <v>2500</v>
      </c>
      <c r="I284" s="28" t="s">
        <v>2501</v>
      </c>
      <c r="J284" s="28" t="s">
        <v>10</v>
      </c>
      <c r="K284" s="28" t="s">
        <v>2511</v>
      </c>
      <c r="M284" s="28" t="s">
        <v>2503</v>
      </c>
      <c r="N284" s="28" t="s">
        <v>59</v>
      </c>
      <c r="O284" s="28" t="s">
        <v>2592</v>
      </c>
      <c r="Q284" s="28" t="s">
        <v>2512</v>
      </c>
      <c r="S284" s="28" t="s">
        <v>16</v>
      </c>
      <c r="T284" s="28">
        <v>5</v>
      </c>
      <c r="U284" s="28">
        <v>5</v>
      </c>
      <c r="V284" s="28">
        <v>4</v>
      </c>
      <c r="W284" s="28">
        <v>2</v>
      </c>
      <c r="X284" s="28">
        <v>2</v>
      </c>
      <c r="Y284" s="28">
        <v>1</v>
      </c>
      <c r="AS284" s="28" t="s">
        <v>2506</v>
      </c>
      <c r="AU284" s="28">
        <v>0</v>
      </c>
      <c r="AX284" s="28" t="s">
        <v>2507</v>
      </c>
      <c r="BX284" s="28">
        <v>1983</v>
      </c>
      <c r="BY284" s="28" t="s">
        <v>17</v>
      </c>
      <c r="BZ284" s="28" t="s">
        <v>3155</v>
      </c>
      <c r="CA284" s="28" t="s">
        <v>57</v>
      </c>
      <c r="CB284" s="28">
        <v>46021</v>
      </c>
      <c r="CC284" s="28">
        <v>7.5215964236143966</v>
      </c>
      <c r="CD284" s="28" t="s">
        <v>20</v>
      </c>
      <c r="CE284" s="28" t="s">
        <v>2558</v>
      </c>
      <c r="CF284" s="28" t="s">
        <v>184</v>
      </c>
      <c r="CG284" s="29">
        <v>0.33333333333333298</v>
      </c>
      <c r="CH284" s="29">
        <v>0.625</v>
      </c>
      <c r="CI284" s="28" t="s">
        <v>641</v>
      </c>
      <c r="CJ284" s="28" t="s">
        <v>3156</v>
      </c>
    </row>
    <row r="285" spans="1:88">
      <c r="A285" s="28">
        <v>7.5215964236143735</v>
      </c>
      <c r="B285" s="28">
        <f t="shared" si="4"/>
        <v>5.2651174965300775</v>
      </c>
      <c r="C285" s="28">
        <v>2821971</v>
      </c>
      <c r="D285" s="31">
        <v>40745.580069444448</v>
      </c>
      <c r="E285" s="31">
        <v>40745.580069444448</v>
      </c>
      <c r="F285" s="28" t="s">
        <v>1</v>
      </c>
      <c r="G285" s="28">
        <v>0.7</v>
      </c>
      <c r="H285" s="28" t="s">
        <v>25</v>
      </c>
      <c r="I285" s="28" t="s">
        <v>9</v>
      </c>
      <c r="J285" s="28" t="s">
        <v>26</v>
      </c>
      <c r="K285" s="28" t="s">
        <v>81</v>
      </c>
      <c r="M285" s="28" t="s">
        <v>12</v>
      </c>
      <c r="N285" s="28" t="s">
        <v>59</v>
      </c>
      <c r="O285" s="28" t="s">
        <v>60</v>
      </c>
      <c r="Q285" s="28" t="s">
        <v>15</v>
      </c>
      <c r="S285" s="28" t="s">
        <v>16</v>
      </c>
      <c r="T285" s="28">
        <v>1</v>
      </c>
      <c r="U285" s="28">
        <v>3</v>
      </c>
      <c r="V285" s="28">
        <v>3</v>
      </c>
      <c r="W285" s="28">
        <v>3</v>
      </c>
      <c r="X285" s="28">
        <v>3</v>
      </c>
      <c r="Y285" s="28">
        <v>1</v>
      </c>
      <c r="AX285" s="28" t="s">
        <v>7</v>
      </c>
      <c r="BX285" s="28">
        <v>1956</v>
      </c>
      <c r="BY285" s="28" t="s">
        <v>65</v>
      </c>
      <c r="BZ285" s="28" t="s">
        <v>1011</v>
      </c>
      <c r="CA285" s="28" t="s">
        <v>19</v>
      </c>
      <c r="CB285" s="28">
        <v>46021</v>
      </c>
      <c r="CC285" s="28">
        <v>7.5215964236143966</v>
      </c>
      <c r="CD285" s="28" t="s">
        <v>20</v>
      </c>
      <c r="CE285" s="28" t="s">
        <v>21</v>
      </c>
      <c r="CF285" s="28" t="s">
        <v>22</v>
      </c>
      <c r="CG285" s="30">
        <v>0.33333333333333331</v>
      </c>
      <c r="CH285" s="28" t="s">
        <v>1012</v>
      </c>
      <c r="CJ285" s="28" t="s">
        <v>1013</v>
      </c>
    </row>
    <row r="286" spans="1:88">
      <c r="A286" s="28">
        <v>7.5215964236143735</v>
      </c>
      <c r="B286" s="28">
        <f t="shared" si="4"/>
        <v>5.2651174965300775</v>
      </c>
      <c r="C286" s="28">
        <v>2858977</v>
      </c>
      <c r="D286" s="31">
        <v>40756.389305555553</v>
      </c>
      <c r="E286" s="31">
        <v>40756.389305555553</v>
      </c>
      <c r="F286" s="28" t="s">
        <v>1</v>
      </c>
      <c r="G286" s="28">
        <v>0.7</v>
      </c>
      <c r="H286" s="28" t="s">
        <v>25</v>
      </c>
      <c r="I286" s="28" t="s">
        <v>9</v>
      </c>
      <c r="J286" s="28" t="s">
        <v>10</v>
      </c>
      <c r="K286" s="28" t="s">
        <v>144</v>
      </c>
      <c r="M286" s="28" t="s">
        <v>55</v>
      </c>
      <c r="N286" s="28" t="s">
        <v>59</v>
      </c>
      <c r="O286" s="28" t="s">
        <v>60</v>
      </c>
      <c r="Q286" s="28" t="s">
        <v>15</v>
      </c>
      <c r="S286" s="28" t="s">
        <v>16</v>
      </c>
      <c r="T286" s="28">
        <v>1</v>
      </c>
      <c r="U286" s="28">
        <v>4</v>
      </c>
      <c r="V286" s="28">
        <v>3</v>
      </c>
      <c r="W286" s="28">
        <v>1</v>
      </c>
      <c r="X286" s="28">
        <v>1</v>
      </c>
      <c r="Y286" s="28">
        <v>1</v>
      </c>
      <c r="AX286" s="28" t="s">
        <v>7</v>
      </c>
      <c r="BX286" s="28">
        <v>1964</v>
      </c>
      <c r="BY286" s="28" t="s">
        <v>17</v>
      </c>
      <c r="CA286" s="28" t="s">
        <v>57</v>
      </c>
      <c r="CB286" s="28">
        <v>46021</v>
      </c>
      <c r="CC286" s="28">
        <v>7.5215964236143966</v>
      </c>
      <c r="CD286" s="28" t="s">
        <v>20</v>
      </c>
      <c r="CE286" s="28" t="s">
        <v>21</v>
      </c>
      <c r="CF286" s="28" t="s">
        <v>22</v>
      </c>
      <c r="CG286" s="30">
        <v>0.33333333333333331</v>
      </c>
      <c r="CH286" s="28">
        <v>15</v>
      </c>
      <c r="CJ286" s="28" t="s">
        <v>1561</v>
      </c>
    </row>
    <row r="287" spans="1:88">
      <c r="A287" s="28">
        <v>7.5215964236143735</v>
      </c>
      <c r="B287" s="28">
        <f t="shared" si="4"/>
        <v>5.2651174965300775</v>
      </c>
      <c r="C287" s="28">
        <v>2885577</v>
      </c>
      <c r="D287" s="31">
        <v>40764.350011574075</v>
      </c>
      <c r="E287" s="31">
        <v>40764.350011574075</v>
      </c>
      <c r="F287" s="28" t="s">
        <v>1</v>
      </c>
      <c r="G287" s="28">
        <v>0.7</v>
      </c>
      <c r="H287" s="28" t="s">
        <v>25</v>
      </c>
      <c r="I287" s="28" t="s">
        <v>9</v>
      </c>
      <c r="J287" s="28" t="s">
        <v>10</v>
      </c>
      <c r="K287" s="28" t="s">
        <v>144</v>
      </c>
      <c r="M287" s="28" t="s">
        <v>55</v>
      </c>
      <c r="N287" s="28" t="s">
        <v>82</v>
      </c>
      <c r="O287" s="28" t="s">
        <v>301</v>
      </c>
      <c r="Q287" s="28" t="s">
        <v>15</v>
      </c>
      <c r="S287" s="28" t="s">
        <v>16</v>
      </c>
      <c r="T287" s="28">
        <v>4</v>
      </c>
      <c r="U287" s="28">
        <v>4</v>
      </c>
      <c r="V287" s="28">
        <v>2</v>
      </c>
      <c r="W287" s="28">
        <v>2</v>
      </c>
      <c r="X287" s="28">
        <v>2</v>
      </c>
      <c r="Y287" s="28">
        <v>2</v>
      </c>
      <c r="AX287" s="28" t="s">
        <v>5</v>
      </c>
      <c r="BQ287" s="28" t="s">
        <v>25</v>
      </c>
      <c r="BR287" s="28" t="s">
        <v>9</v>
      </c>
      <c r="BS287" s="28" t="s">
        <v>10</v>
      </c>
      <c r="BT287" s="28" t="s">
        <v>144</v>
      </c>
      <c r="BV287" s="28" t="s">
        <v>55</v>
      </c>
      <c r="BX287" s="28">
        <v>1948</v>
      </c>
      <c r="BY287" s="28" t="s">
        <v>17</v>
      </c>
      <c r="BZ287" s="28" t="s">
        <v>1791</v>
      </c>
      <c r="CA287" s="28" t="s">
        <v>43</v>
      </c>
      <c r="CB287" s="28">
        <v>46021</v>
      </c>
      <c r="CC287" s="28">
        <v>7.5215964236143966</v>
      </c>
      <c r="CD287" s="28" t="s">
        <v>20</v>
      </c>
      <c r="CE287" s="28" t="s">
        <v>1019</v>
      </c>
      <c r="CF287" s="28" t="s">
        <v>22</v>
      </c>
      <c r="CG287" s="30">
        <v>0.3298611111111111</v>
      </c>
      <c r="CH287" s="28" t="s">
        <v>1792</v>
      </c>
      <c r="CJ287" s="28" t="s">
        <v>1793</v>
      </c>
    </row>
    <row r="288" spans="1:88">
      <c r="A288" s="28">
        <v>7.5215964236143735</v>
      </c>
      <c r="B288" s="28">
        <f t="shared" si="4"/>
        <v>5.2651174965300775</v>
      </c>
      <c r="C288" s="28">
        <v>3006153</v>
      </c>
      <c r="D288" s="31">
        <v>40796.927222222221</v>
      </c>
      <c r="E288" s="31">
        <v>40796.927222222221</v>
      </c>
      <c r="F288" s="28" t="s">
        <v>1</v>
      </c>
      <c r="G288" s="28">
        <v>0.7</v>
      </c>
      <c r="H288" s="28" t="s">
        <v>25</v>
      </c>
      <c r="I288" s="28" t="s">
        <v>9</v>
      </c>
      <c r="J288" s="28" t="s">
        <v>10</v>
      </c>
      <c r="K288" s="28" t="s">
        <v>144</v>
      </c>
      <c r="M288" s="28" t="s">
        <v>55</v>
      </c>
      <c r="N288" s="28" t="s">
        <v>59</v>
      </c>
      <c r="O288" s="28" t="s">
        <v>60</v>
      </c>
      <c r="Q288" s="28" t="s">
        <v>15</v>
      </c>
      <c r="S288" s="28" t="s">
        <v>16</v>
      </c>
      <c r="T288" s="28">
        <v>4</v>
      </c>
      <c r="U288" s="28">
        <v>3</v>
      </c>
      <c r="V288" s="28">
        <v>5</v>
      </c>
      <c r="W288" s="28">
        <v>1</v>
      </c>
      <c r="X288" s="28">
        <v>1</v>
      </c>
      <c r="Y288" s="28">
        <v>1</v>
      </c>
      <c r="AX288" s="28" t="s">
        <v>5</v>
      </c>
      <c r="BQ288" s="28" t="s">
        <v>25</v>
      </c>
      <c r="BR288" s="28" t="s">
        <v>9</v>
      </c>
      <c r="BS288" s="28" t="s">
        <v>10</v>
      </c>
      <c r="BV288" s="28" t="s">
        <v>55</v>
      </c>
      <c r="BX288" s="28">
        <v>1971</v>
      </c>
      <c r="BY288" s="28" t="s">
        <v>17</v>
      </c>
      <c r="CA288" s="28" t="s">
        <v>57</v>
      </c>
      <c r="CB288" s="28">
        <v>46021</v>
      </c>
      <c r="CC288" s="28">
        <v>7.5215964236143966</v>
      </c>
      <c r="CD288" s="28" t="s">
        <v>20</v>
      </c>
      <c r="CE288" s="28" t="s">
        <v>21</v>
      </c>
      <c r="CF288" s="28" t="s">
        <v>53</v>
      </c>
      <c r="CG288" s="30">
        <v>0.33333333333333331</v>
      </c>
      <c r="CH288" s="32">
        <v>0.625</v>
      </c>
      <c r="CJ288" s="28" t="s">
        <v>2266</v>
      </c>
    </row>
    <row r="289" spans="1:88">
      <c r="A289" s="28">
        <v>5.716925672807279</v>
      </c>
      <c r="B289" s="28">
        <f t="shared" si="4"/>
        <v>4.0018479709651071</v>
      </c>
      <c r="C289" s="28">
        <v>3178</v>
      </c>
      <c r="F289" s="28" t="s">
        <v>1</v>
      </c>
      <c r="G289" s="28">
        <v>0.7</v>
      </c>
      <c r="H289" s="28" t="s">
        <v>2542</v>
      </c>
      <c r="I289" s="28" t="s">
        <v>2501</v>
      </c>
      <c r="J289" s="28" t="s">
        <v>10</v>
      </c>
      <c r="K289" s="28" t="s">
        <v>81</v>
      </c>
      <c r="M289" s="28" t="s">
        <v>2503</v>
      </c>
      <c r="N289" s="28" t="s">
        <v>82</v>
      </c>
      <c r="O289" s="28" t="s">
        <v>2592</v>
      </c>
      <c r="Q289" s="28" t="s">
        <v>2512</v>
      </c>
      <c r="S289" s="28" t="s">
        <v>16</v>
      </c>
      <c r="U289" s="28">
        <v>5</v>
      </c>
      <c r="AS289" s="28" t="s">
        <v>2506</v>
      </c>
      <c r="AU289" s="28">
        <v>0</v>
      </c>
      <c r="AX289" s="28" t="s">
        <v>2507</v>
      </c>
      <c r="BX289" s="28">
        <v>1949</v>
      </c>
      <c r="BY289" s="28" t="s">
        <v>65</v>
      </c>
      <c r="BZ289" s="28" t="s">
        <v>3173</v>
      </c>
      <c r="CA289" s="28" t="s">
        <v>57</v>
      </c>
      <c r="CB289" s="28">
        <v>46022</v>
      </c>
      <c r="CC289" s="28">
        <v>5.7169256728072968</v>
      </c>
      <c r="CD289" s="28" t="s">
        <v>20</v>
      </c>
      <c r="CE289" s="28" t="s">
        <v>2521</v>
      </c>
      <c r="CF289" s="28" t="s">
        <v>22</v>
      </c>
      <c r="CG289" s="29">
        <v>0.35069444444444398</v>
      </c>
      <c r="CH289" s="29">
        <v>0.625</v>
      </c>
      <c r="CI289" s="28" t="s">
        <v>641</v>
      </c>
    </row>
    <row r="290" spans="1:88">
      <c r="A290" s="28">
        <v>5.716925672807279</v>
      </c>
      <c r="B290" s="28">
        <f t="shared" si="4"/>
        <v>4.0018479709651071</v>
      </c>
      <c r="C290" s="28">
        <v>3213</v>
      </c>
      <c r="F290" s="28" t="s">
        <v>1</v>
      </c>
      <c r="G290" s="28">
        <v>0.7</v>
      </c>
      <c r="H290" s="28" t="s">
        <v>2542</v>
      </c>
      <c r="I290" s="28" t="s">
        <v>2501</v>
      </c>
      <c r="J290" s="28" t="s">
        <v>2726</v>
      </c>
      <c r="K290" s="28" t="s">
        <v>11</v>
      </c>
      <c r="M290" s="28" t="s">
        <v>2503</v>
      </c>
      <c r="N290" s="28" t="s">
        <v>59</v>
      </c>
      <c r="O290" s="28" t="s">
        <v>2504</v>
      </c>
      <c r="Q290" s="28" t="s">
        <v>2505</v>
      </c>
      <c r="R290" s="28" t="s">
        <v>3176</v>
      </c>
      <c r="S290" s="28" t="s">
        <v>16</v>
      </c>
      <c r="T290" s="28">
        <v>5</v>
      </c>
      <c r="U290" s="28">
        <v>5</v>
      </c>
      <c r="V290" s="28">
        <v>5</v>
      </c>
      <c r="W290" s="28">
        <v>5</v>
      </c>
      <c r="X290" s="28">
        <v>5</v>
      </c>
      <c r="Y290" s="28">
        <v>1</v>
      </c>
      <c r="AS290" s="28" t="s">
        <v>2531</v>
      </c>
      <c r="AU290" s="28">
        <v>0</v>
      </c>
      <c r="AX290" s="28" t="s">
        <v>2507</v>
      </c>
      <c r="BX290" s="28">
        <v>1976</v>
      </c>
      <c r="BY290" s="28" t="s">
        <v>65</v>
      </c>
      <c r="BZ290" s="28" t="s">
        <v>3177</v>
      </c>
      <c r="CA290" s="28" t="s">
        <v>57</v>
      </c>
      <c r="CB290" s="28">
        <v>46022</v>
      </c>
      <c r="CC290" s="28">
        <v>5.7169256728072968</v>
      </c>
      <c r="CD290" s="28" t="s">
        <v>20</v>
      </c>
      <c r="CE290" s="28" t="s">
        <v>2515</v>
      </c>
      <c r="CF290" s="28" t="s">
        <v>184</v>
      </c>
      <c r="CG290" s="29">
        <v>0.91666666666666696</v>
      </c>
      <c r="CH290" s="29">
        <v>0.33333333333333298</v>
      </c>
      <c r="CI290" s="28" t="s">
        <v>589</v>
      </c>
      <c r="CJ290" s="28" t="s">
        <v>3178</v>
      </c>
    </row>
    <row r="291" spans="1:88">
      <c r="A291" s="28">
        <v>5.716925672807279</v>
      </c>
      <c r="B291" s="28">
        <f t="shared" si="4"/>
        <v>4.0018479709651071</v>
      </c>
      <c r="C291" s="28">
        <v>3291</v>
      </c>
      <c r="F291" s="28" t="s">
        <v>1</v>
      </c>
      <c r="G291" s="28">
        <v>0.7</v>
      </c>
      <c r="H291" s="28" t="s">
        <v>2500</v>
      </c>
      <c r="I291" s="28" t="s">
        <v>2501</v>
      </c>
      <c r="J291" s="28" t="s">
        <v>10</v>
      </c>
      <c r="K291" s="28" t="s">
        <v>2511</v>
      </c>
      <c r="M291" s="28" t="s">
        <v>2518</v>
      </c>
      <c r="N291" s="28" t="s">
        <v>59</v>
      </c>
      <c r="O291" s="28" t="s">
        <v>2504</v>
      </c>
      <c r="Q291" s="28" t="s">
        <v>2505</v>
      </c>
      <c r="S291" s="28" t="s">
        <v>16</v>
      </c>
      <c r="AS291" s="28" t="s">
        <v>2506</v>
      </c>
      <c r="AU291" s="28">
        <v>0</v>
      </c>
      <c r="AX291" s="28" t="s">
        <v>2507</v>
      </c>
      <c r="BX291" s="28">
        <v>1978</v>
      </c>
      <c r="BY291" s="28" t="s">
        <v>65</v>
      </c>
      <c r="BZ291" s="28" t="s">
        <v>3179</v>
      </c>
      <c r="CA291" s="28" t="s">
        <v>57</v>
      </c>
      <c r="CB291" s="28">
        <v>46022</v>
      </c>
      <c r="CC291" s="28">
        <v>5.7169256728072968</v>
      </c>
      <c r="CD291" s="28" t="s">
        <v>20</v>
      </c>
      <c r="CE291" s="28" t="s">
        <v>93</v>
      </c>
      <c r="CF291" s="28" t="s">
        <v>22</v>
      </c>
      <c r="CG291" s="29">
        <v>0.33333333333333298</v>
      </c>
      <c r="CH291" s="29">
        <v>0.79166666666666696</v>
      </c>
      <c r="CI291" s="28" t="s">
        <v>641</v>
      </c>
    </row>
    <row r="292" spans="1:88">
      <c r="A292" s="28">
        <v>5.716925672807279</v>
      </c>
      <c r="B292" s="28">
        <f t="shared" si="4"/>
        <v>4.0018479709651071</v>
      </c>
      <c r="C292" s="28">
        <v>4030</v>
      </c>
      <c r="F292" s="28" t="s">
        <v>1</v>
      </c>
      <c r="G292" s="28">
        <v>0.7</v>
      </c>
      <c r="H292" s="28" t="s">
        <v>2500</v>
      </c>
      <c r="J292" s="28" t="s">
        <v>10</v>
      </c>
      <c r="K292" s="28" t="s">
        <v>11</v>
      </c>
      <c r="M292" s="28" t="s">
        <v>2518</v>
      </c>
      <c r="N292" s="28" t="s">
        <v>59</v>
      </c>
      <c r="O292" s="28" t="s">
        <v>2506</v>
      </c>
      <c r="Q292" s="28" t="s">
        <v>2506</v>
      </c>
      <c r="S292" s="28" t="s">
        <v>16</v>
      </c>
      <c r="T292" s="28">
        <v>5</v>
      </c>
      <c r="U292" s="28">
        <v>5</v>
      </c>
      <c r="V292" s="28">
        <v>2</v>
      </c>
      <c r="W292" s="28">
        <v>1</v>
      </c>
      <c r="X292" s="28">
        <v>1</v>
      </c>
      <c r="Y292" s="28">
        <v>1</v>
      </c>
      <c r="AS292" s="28" t="s">
        <v>2506</v>
      </c>
      <c r="AU292" s="28">
        <v>0</v>
      </c>
      <c r="AX292" s="28" t="s">
        <v>2507</v>
      </c>
      <c r="BX292" s="28">
        <v>1965</v>
      </c>
      <c r="BY292" s="28" t="s">
        <v>17</v>
      </c>
      <c r="BZ292" s="28" t="s">
        <v>3182</v>
      </c>
      <c r="CA292" s="28" t="s">
        <v>43</v>
      </c>
      <c r="CB292" s="28">
        <v>46022</v>
      </c>
      <c r="CC292" s="28">
        <v>5.7169256728072968</v>
      </c>
      <c r="CD292" s="28" t="s">
        <v>20</v>
      </c>
      <c r="CE292" s="28" t="s">
        <v>2534</v>
      </c>
      <c r="CF292" s="28" t="s">
        <v>22</v>
      </c>
      <c r="CG292" s="29">
        <v>0.3125</v>
      </c>
      <c r="CH292" s="29">
        <v>0.625</v>
      </c>
      <c r="CI292" s="28" t="s">
        <v>641</v>
      </c>
      <c r="CJ292" s="28" t="s">
        <v>3183</v>
      </c>
    </row>
    <row r="293" spans="1:88">
      <c r="A293" s="28">
        <v>5.716925672807279</v>
      </c>
      <c r="B293" s="28">
        <f t="shared" si="4"/>
        <v>4.0018479709651071</v>
      </c>
      <c r="C293" s="28">
        <v>4236</v>
      </c>
      <c r="F293" s="28" t="s">
        <v>1</v>
      </c>
      <c r="G293" s="28">
        <v>0.7</v>
      </c>
      <c r="H293" s="28" t="s">
        <v>2542</v>
      </c>
      <c r="I293" s="28" t="s">
        <v>2501</v>
      </c>
      <c r="J293" s="28" t="s">
        <v>26</v>
      </c>
      <c r="K293" s="28" t="s">
        <v>2611</v>
      </c>
      <c r="L293" s="28" t="s">
        <v>3187</v>
      </c>
      <c r="M293" s="28" t="s">
        <v>2503</v>
      </c>
      <c r="N293" s="28" t="s">
        <v>82</v>
      </c>
      <c r="O293" s="28" t="s">
        <v>2504</v>
      </c>
      <c r="Q293" s="28" t="s">
        <v>37</v>
      </c>
      <c r="S293" s="28" t="s">
        <v>16</v>
      </c>
      <c r="T293" s="28">
        <v>3</v>
      </c>
      <c r="U293" s="28">
        <v>5</v>
      </c>
      <c r="V293" s="28">
        <v>5</v>
      </c>
      <c r="W293" s="28">
        <v>3</v>
      </c>
      <c r="X293" s="28">
        <v>2</v>
      </c>
      <c r="Y293" s="28">
        <v>1</v>
      </c>
      <c r="AS293" s="28" t="s">
        <v>2547</v>
      </c>
      <c r="AU293" s="28">
        <v>0</v>
      </c>
      <c r="AX293" s="28" t="s">
        <v>641</v>
      </c>
      <c r="AY293" s="28" t="s">
        <v>2510</v>
      </c>
      <c r="AZ293" s="28" t="s">
        <v>2501</v>
      </c>
      <c r="BA293" s="28" t="s">
        <v>34</v>
      </c>
      <c r="BC293" s="28" t="s">
        <v>275</v>
      </c>
      <c r="BD293" s="28" t="s">
        <v>358</v>
      </c>
      <c r="BE293" s="28" t="s">
        <v>641</v>
      </c>
      <c r="BO293" s="28" t="s">
        <v>2518</v>
      </c>
      <c r="CA293" s="28" t="s">
        <v>43</v>
      </c>
      <c r="CB293" s="28">
        <v>46022</v>
      </c>
      <c r="CC293" s="28">
        <v>5.7169256728072968</v>
      </c>
      <c r="CD293" s="28" t="s">
        <v>20</v>
      </c>
      <c r="CE293" s="28" t="s">
        <v>2558</v>
      </c>
      <c r="CF293" s="28" t="s">
        <v>22</v>
      </c>
      <c r="CG293" s="29">
        <v>0.33333333333333298</v>
      </c>
      <c r="CH293" s="29">
        <v>0.625</v>
      </c>
      <c r="CI293" s="28" t="s">
        <v>641</v>
      </c>
      <c r="CJ293" s="28" t="s">
        <v>3188</v>
      </c>
    </row>
    <row r="294" spans="1:88">
      <c r="A294" s="28">
        <v>5.716925672807279</v>
      </c>
      <c r="B294" s="28">
        <f t="shared" si="4"/>
        <v>4.0018479709651071</v>
      </c>
      <c r="C294" s="28">
        <v>2809162</v>
      </c>
      <c r="D294" s="31">
        <v>40741.744560185187</v>
      </c>
      <c r="E294" s="31">
        <v>40741.744560185187</v>
      </c>
      <c r="F294" s="28" t="s">
        <v>1</v>
      </c>
      <c r="G294" s="28">
        <v>0.7</v>
      </c>
      <c r="H294" s="28" t="s">
        <v>25</v>
      </c>
      <c r="I294" s="28" t="s">
        <v>33</v>
      </c>
      <c r="J294" s="28" t="s">
        <v>10</v>
      </c>
      <c r="K294" s="28" t="s">
        <v>29</v>
      </c>
      <c r="L294" s="28" t="s">
        <v>661</v>
      </c>
      <c r="M294" s="28" t="s">
        <v>12</v>
      </c>
      <c r="N294" s="28" t="s">
        <v>28</v>
      </c>
      <c r="O294" s="28" t="s">
        <v>154</v>
      </c>
      <c r="Q294" s="28" t="s">
        <v>15</v>
      </c>
      <c r="S294" s="28" t="s">
        <v>16</v>
      </c>
      <c r="T294" s="28">
        <v>5</v>
      </c>
      <c r="U294" s="28">
        <v>5</v>
      </c>
      <c r="V294" s="28">
        <v>3</v>
      </c>
      <c r="W294" s="28">
        <v>0</v>
      </c>
      <c r="X294" s="28">
        <v>0</v>
      </c>
      <c r="Y294" s="28">
        <v>0</v>
      </c>
      <c r="AX294" s="28" t="s">
        <v>7</v>
      </c>
      <c r="BX294" s="28">
        <v>1962</v>
      </c>
      <c r="BY294" s="28" t="s">
        <v>17</v>
      </c>
      <c r="BZ294" s="28" t="s">
        <v>662</v>
      </c>
      <c r="CA294" s="28" t="s">
        <v>19</v>
      </c>
      <c r="CB294" s="28">
        <v>46022</v>
      </c>
      <c r="CC294" s="28">
        <v>5.7169256728072968</v>
      </c>
      <c r="CD294" s="28" t="s">
        <v>20</v>
      </c>
      <c r="CE294" s="28" t="s">
        <v>44</v>
      </c>
      <c r="CF294" s="28" t="s">
        <v>184</v>
      </c>
      <c r="CG294" s="30">
        <v>0.33333333333333331</v>
      </c>
      <c r="CH294" s="28" t="s">
        <v>663</v>
      </c>
      <c r="CJ294" s="28" t="s">
        <v>664</v>
      </c>
    </row>
    <row r="295" spans="1:88">
      <c r="A295" s="28">
        <v>5.716925672807279</v>
      </c>
      <c r="B295" s="28">
        <f t="shared" si="4"/>
        <v>4.0018479709651071</v>
      </c>
      <c r="C295" s="28">
        <v>2814853</v>
      </c>
      <c r="D295" s="31">
        <v>40743.503692129627</v>
      </c>
      <c r="E295" s="31">
        <v>40743.503692129627</v>
      </c>
      <c r="F295" s="28" t="s">
        <v>1</v>
      </c>
      <c r="G295" s="28">
        <v>0.7</v>
      </c>
      <c r="H295" s="28" t="s">
        <v>25</v>
      </c>
      <c r="I295" s="28" t="s">
        <v>9</v>
      </c>
      <c r="J295" s="28" t="s">
        <v>10</v>
      </c>
      <c r="K295" s="28" t="s">
        <v>81</v>
      </c>
      <c r="M295" s="28" t="s">
        <v>55</v>
      </c>
      <c r="N295" s="28" t="s">
        <v>13</v>
      </c>
      <c r="O295" s="28" t="s">
        <v>220</v>
      </c>
      <c r="Q295" s="28" t="s">
        <v>173</v>
      </c>
      <c r="S295" s="28" t="s">
        <v>16</v>
      </c>
      <c r="T295" s="28">
        <v>3</v>
      </c>
      <c r="U295" s="28">
        <v>3</v>
      </c>
      <c r="V295" s="28">
        <v>4</v>
      </c>
      <c r="W295" s="28">
        <v>1</v>
      </c>
      <c r="X295" s="28">
        <v>1</v>
      </c>
      <c r="Y295" s="28">
        <v>1</v>
      </c>
      <c r="AX295" s="28" t="s">
        <v>7</v>
      </c>
      <c r="BX295" s="28">
        <v>1947</v>
      </c>
      <c r="BY295" s="28" t="s">
        <v>17</v>
      </c>
      <c r="BZ295" s="28" t="s">
        <v>760</v>
      </c>
      <c r="CA295" s="28" t="s">
        <v>57</v>
      </c>
      <c r="CB295" s="28">
        <v>46022</v>
      </c>
      <c r="CC295" s="28">
        <v>5.7169256728072968</v>
      </c>
      <c r="CD295" s="28" t="s">
        <v>20</v>
      </c>
      <c r="CE295" s="28" t="s">
        <v>21</v>
      </c>
      <c r="CF295" s="28" t="s">
        <v>22</v>
      </c>
      <c r="CG295" s="30">
        <v>0.33333333333333331</v>
      </c>
      <c r="CH295" s="28" t="s">
        <v>79</v>
      </c>
      <c r="CJ295" s="28" t="s">
        <v>761</v>
      </c>
    </row>
    <row r="296" spans="1:88">
      <c r="A296" s="28">
        <v>5.716925672807279</v>
      </c>
      <c r="B296" s="28">
        <f t="shared" si="4"/>
        <v>4.0018479709651071</v>
      </c>
      <c r="C296" s="28">
        <v>2822097</v>
      </c>
      <c r="D296" s="31">
        <v>40745.617337962962</v>
      </c>
      <c r="E296" s="31">
        <v>40745.617337962962</v>
      </c>
      <c r="F296" s="28" t="s">
        <v>1</v>
      </c>
      <c r="G296" s="28">
        <v>0.7</v>
      </c>
      <c r="H296" s="28" t="s">
        <v>25</v>
      </c>
      <c r="I296" s="28" t="s">
        <v>9</v>
      </c>
      <c r="J296" s="28" t="s">
        <v>26</v>
      </c>
      <c r="K296" s="28" t="s">
        <v>27</v>
      </c>
      <c r="M296" s="28" t="s">
        <v>12</v>
      </c>
      <c r="N296" s="28" t="s">
        <v>28</v>
      </c>
      <c r="O296" s="28" t="s">
        <v>29</v>
      </c>
      <c r="P296" s="28" t="s">
        <v>1030</v>
      </c>
      <c r="Q296" s="28" t="s">
        <v>15</v>
      </c>
      <c r="S296" s="28" t="s">
        <v>16</v>
      </c>
      <c r="T296" s="28">
        <v>3</v>
      </c>
      <c r="U296" s="28">
        <v>5</v>
      </c>
      <c r="V296" s="28">
        <v>5</v>
      </c>
      <c r="W296" s="28">
        <v>2</v>
      </c>
      <c r="X296" s="28">
        <v>4</v>
      </c>
      <c r="Y296" s="28">
        <v>2</v>
      </c>
      <c r="AX296" s="28" t="s">
        <v>7</v>
      </c>
      <c r="BX296" s="28">
        <v>1968</v>
      </c>
      <c r="BY296" s="28" t="s">
        <v>17</v>
      </c>
      <c r="BZ296" s="28" t="s">
        <v>1031</v>
      </c>
      <c r="CA296" s="28" t="s">
        <v>57</v>
      </c>
      <c r="CB296" s="28">
        <v>46022</v>
      </c>
      <c r="CC296" s="28">
        <v>5.7169256728072968</v>
      </c>
      <c r="CD296" s="28" t="s">
        <v>20</v>
      </c>
      <c r="CE296" s="28" t="s">
        <v>93</v>
      </c>
      <c r="CF296" s="28" t="s">
        <v>22</v>
      </c>
      <c r="CG296" s="30">
        <v>0.33333333333333331</v>
      </c>
      <c r="CH296" s="32">
        <v>0.625</v>
      </c>
      <c r="CJ296" s="28" t="s">
        <v>1032</v>
      </c>
    </row>
    <row r="297" spans="1:88">
      <c r="A297" s="28">
        <v>5.716925672807279</v>
      </c>
      <c r="B297" s="28">
        <f t="shared" si="4"/>
        <v>4.0018479709651071</v>
      </c>
      <c r="C297" s="28">
        <v>2876223</v>
      </c>
      <c r="D297" s="31">
        <v>40760.546006944445</v>
      </c>
      <c r="E297" s="31">
        <v>40760.546006944445</v>
      </c>
      <c r="F297" s="28" t="s">
        <v>1</v>
      </c>
      <c r="G297" s="28">
        <v>0.7</v>
      </c>
      <c r="H297" s="28" t="s">
        <v>25</v>
      </c>
      <c r="I297" s="28" t="s">
        <v>9</v>
      </c>
      <c r="J297" s="28" t="s">
        <v>10</v>
      </c>
      <c r="K297" s="28" t="s">
        <v>144</v>
      </c>
      <c r="M297" s="28" t="s">
        <v>55</v>
      </c>
      <c r="N297" s="28" t="s">
        <v>59</v>
      </c>
      <c r="O297" s="28" t="s">
        <v>29</v>
      </c>
      <c r="P297" s="28" t="s">
        <v>1731</v>
      </c>
      <c r="Q297" s="28" t="s">
        <v>29</v>
      </c>
      <c r="R297" s="28" t="s">
        <v>1732</v>
      </c>
      <c r="S297" s="28" t="s">
        <v>16</v>
      </c>
      <c r="T297" s="28">
        <v>3</v>
      </c>
      <c r="U297" s="28">
        <v>1</v>
      </c>
      <c r="V297" s="28">
        <v>3</v>
      </c>
      <c r="W297" s="28">
        <v>1</v>
      </c>
      <c r="X297" s="28">
        <v>4</v>
      </c>
      <c r="Y297" s="28">
        <v>1</v>
      </c>
      <c r="AX297" s="28" t="s">
        <v>7</v>
      </c>
      <c r="BX297" s="28">
        <v>1957</v>
      </c>
      <c r="BY297" s="28" t="s">
        <v>17</v>
      </c>
      <c r="BZ297" s="28" t="s">
        <v>1733</v>
      </c>
      <c r="CA297" s="28" t="s">
        <v>19</v>
      </c>
      <c r="CB297" s="28">
        <v>46022</v>
      </c>
      <c r="CC297" s="28">
        <v>5.7169256728072968</v>
      </c>
      <c r="CD297" s="28" t="s">
        <v>20</v>
      </c>
      <c r="CE297" s="28" t="s">
        <v>778</v>
      </c>
      <c r="CF297" s="28" t="s">
        <v>22</v>
      </c>
      <c r="CG297" s="30">
        <v>8.1</v>
      </c>
      <c r="CH297" s="28">
        <v>3.15</v>
      </c>
      <c r="CJ297" s="28" t="s">
        <v>1734</v>
      </c>
    </row>
    <row r="298" spans="1:88">
      <c r="A298" s="28">
        <v>5.716925672807279</v>
      </c>
      <c r="B298" s="28">
        <f t="shared" si="4"/>
        <v>4.0018479709651071</v>
      </c>
      <c r="C298" s="28">
        <v>2888332</v>
      </c>
      <c r="D298" s="31">
        <v>40764.936423611114</v>
      </c>
      <c r="E298" s="31">
        <v>40764.936423611114</v>
      </c>
      <c r="F298" s="28" t="s">
        <v>1</v>
      </c>
      <c r="G298" s="28">
        <v>0.7</v>
      </c>
      <c r="H298" s="28" t="s">
        <v>25</v>
      </c>
      <c r="I298" s="28" t="s">
        <v>9</v>
      </c>
      <c r="J298" s="28" t="s">
        <v>10</v>
      </c>
      <c r="K298" s="28" t="s">
        <v>27</v>
      </c>
      <c r="M298" s="28" t="s">
        <v>12</v>
      </c>
      <c r="N298" s="28" t="s">
        <v>82</v>
      </c>
      <c r="O298" s="28" t="s">
        <v>154</v>
      </c>
      <c r="Q298" s="28" t="s">
        <v>15</v>
      </c>
      <c r="S298" s="28" t="s">
        <v>16</v>
      </c>
      <c r="T298" s="28">
        <v>2</v>
      </c>
      <c r="U298" s="28">
        <v>5</v>
      </c>
      <c r="V298" s="28">
        <v>5</v>
      </c>
      <c r="W298" s="28">
        <v>3</v>
      </c>
      <c r="X298" s="28">
        <v>2</v>
      </c>
      <c r="Y298" s="28">
        <v>1</v>
      </c>
      <c r="AX298" s="28" t="s">
        <v>7</v>
      </c>
      <c r="BX298" s="28">
        <v>1969</v>
      </c>
      <c r="BY298" s="28" t="s">
        <v>17</v>
      </c>
      <c r="BZ298" s="28" t="s">
        <v>1806</v>
      </c>
      <c r="CA298" s="28" t="s">
        <v>57</v>
      </c>
      <c r="CB298" s="28">
        <v>46022</v>
      </c>
      <c r="CC298" s="28">
        <v>5.7169256728072968</v>
      </c>
      <c r="CD298" s="28" t="s">
        <v>20</v>
      </c>
      <c r="CE298" s="28" t="s">
        <v>21</v>
      </c>
      <c r="CF298" s="28" t="s">
        <v>22</v>
      </c>
      <c r="CG298" s="30">
        <v>0.3125</v>
      </c>
      <c r="CH298" s="28" t="s">
        <v>1807</v>
      </c>
      <c r="CJ298" s="28" t="s">
        <v>1808</v>
      </c>
    </row>
    <row r="299" spans="1:88">
      <c r="A299" s="28">
        <v>5.716925672807279</v>
      </c>
      <c r="B299" s="28">
        <f t="shared" si="4"/>
        <v>4.0018479709651071</v>
      </c>
      <c r="C299" s="28">
        <v>2959804</v>
      </c>
      <c r="D299" s="31">
        <v>40786.153275462966</v>
      </c>
      <c r="E299" s="31">
        <v>40786.153275462966</v>
      </c>
      <c r="F299" s="28" t="s">
        <v>1</v>
      </c>
      <c r="G299" s="28">
        <v>0.7</v>
      </c>
      <c r="H299" s="28" t="s">
        <v>0</v>
      </c>
      <c r="I299" s="28" t="s">
        <v>9</v>
      </c>
      <c r="J299" s="28" t="s">
        <v>10</v>
      </c>
      <c r="K299" s="28" t="s">
        <v>27</v>
      </c>
      <c r="M299" s="28" t="s">
        <v>12</v>
      </c>
      <c r="N299" s="28" t="s">
        <v>13</v>
      </c>
      <c r="O299" s="28" t="s">
        <v>220</v>
      </c>
      <c r="Q299" s="28" t="s">
        <v>37</v>
      </c>
      <c r="S299" s="28" t="s">
        <v>16</v>
      </c>
      <c r="T299" s="28">
        <v>5</v>
      </c>
      <c r="U299" s="28">
        <v>5</v>
      </c>
      <c r="V299" s="28">
        <v>4</v>
      </c>
      <c r="W299" s="28">
        <v>1</v>
      </c>
      <c r="X299" s="28">
        <v>1</v>
      </c>
      <c r="Y299" s="28">
        <v>1</v>
      </c>
      <c r="AX299" s="28" t="s">
        <v>7</v>
      </c>
      <c r="BX299" s="28">
        <v>1956</v>
      </c>
      <c r="BY299" s="28" t="s">
        <v>17</v>
      </c>
      <c r="BZ299" s="28" t="s">
        <v>2119</v>
      </c>
      <c r="CA299" s="28" t="s">
        <v>57</v>
      </c>
      <c r="CB299" s="28">
        <v>46022</v>
      </c>
      <c r="CC299" s="28">
        <v>5.7169256728072968</v>
      </c>
      <c r="CD299" s="28" t="s">
        <v>20</v>
      </c>
      <c r="CE299" s="28" t="s">
        <v>657</v>
      </c>
      <c r="CF299" s="28" t="s">
        <v>53</v>
      </c>
      <c r="CG299" s="30">
        <v>0.625</v>
      </c>
      <c r="CH299" s="28">
        <v>21</v>
      </c>
      <c r="CJ299" s="28" t="s">
        <v>2120</v>
      </c>
    </row>
    <row r="300" spans="1:88">
      <c r="A300" s="28">
        <v>4.1057383778076382</v>
      </c>
      <c r="B300" s="28">
        <f t="shared" si="4"/>
        <v>4.1057383778076506</v>
      </c>
      <c r="C300" s="28">
        <v>3304</v>
      </c>
      <c r="F300" s="28" t="s">
        <v>2506</v>
      </c>
      <c r="G300" s="28">
        <v>1</v>
      </c>
      <c r="N300" s="28" t="s">
        <v>2506</v>
      </c>
      <c r="O300" s="28" t="s">
        <v>2506</v>
      </c>
      <c r="Q300" s="28" t="s">
        <v>2512</v>
      </c>
      <c r="R300" s="28" t="s">
        <v>3208</v>
      </c>
      <c r="S300" s="28" t="s">
        <v>16</v>
      </c>
      <c r="T300" s="28">
        <v>4</v>
      </c>
      <c r="U300" s="28">
        <v>5</v>
      </c>
      <c r="V300" s="28">
        <v>5</v>
      </c>
      <c r="W300" s="28">
        <v>1</v>
      </c>
      <c r="X300" s="28">
        <v>1</v>
      </c>
      <c r="Y300" s="28">
        <v>1</v>
      </c>
      <c r="AS300" s="28" t="s">
        <v>2506</v>
      </c>
      <c r="AU300" s="28">
        <v>0</v>
      </c>
      <c r="BX300" s="28">
        <v>1989</v>
      </c>
      <c r="BY300" s="28" t="s">
        <v>17</v>
      </c>
      <c r="BZ300" s="28" t="s">
        <v>3209</v>
      </c>
      <c r="CA300" s="28" t="s">
        <v>57</v>
      </c>
      <c r="CB300" s="28">
        <v>46023</v>
      </c>
      <c r="CC300" s="28">
        <v>4.1057383778076506</v>
      </c>
      <c r="CD300" s="28" t="s">
        <v>20</v>
      </c>
      <c r="CE300" s="28" t="s">
        <v>2515</v>
      </c>
      <c r="CF300" s="28" t="s">
        <v>22</v>
      </c>
      <c r="CG300" s="29">
        <v>0.375</v>
      </c>
      <c r="CH300" s="29">
        <v>0.58333333333333304</v>
      </c>
      <c r="CI300" s="28" t="s">
        <v>641</v>
      </c>
      <c r="CJ300" s="28" t="s">
        <v>3210</v>
      </c>
    </row>
    <row r="301" spans="1:88">
      <c r="A301" s="28">
        <v>4.1057383778076382</v>
      </c>
      <c r="B301" s="28">
        <f t="shared" si="4"/>
        <v>2.8740168644653554</v>
      </c>
      <c r="C301" s="28">
        <v>2799078</v>
      </c>
      <c r="D301" s="31">
        <v>40738.498831018522</v>
      </c>
      <c r="E301" s="31">
        <v>40738.498831018522</v>
      </c>
      <c r="F301" s="28" t="s">
        <v>1</v>
      </c>
      <c r="G301" s="28">
        <v>0.7</v>
      </c>
      <c r="H301" s="28" t="s">
        <v>8</v>
      </c>
      <c r="I301" s="28" t="s">
        <v>9</v>
      </c>
      <c r="J301" s="28" t="s">
        <v>10</v>
      </c>
      <c r="K301" s="28" t="s">
        <v>27</v>
      </c>
      <c r="M301" s="28" t="s">
        <v>88</v>
      </c>
      <c r="N301" s="28" t="s">
        <v>13</v>
      </c>
      <c r="O301" s="28" t="s">
        <v>14</v>
      </c>
      <c r="Q301" s="28" t="s">
        <v>259</v>
      </c>
      <c r="S301" s="28" t="s">
        <v>16</v>
      </c>
      <c r="T301" s="28">
        <v>4</v>
      </c>
      <c r="U301" s="28">
        <v>5</v>
      </c>
      <c r="V301" s="28">
        <v>5</v>
      </c>
      <c r="W301" s="28">
        <v>3</v>
      </c>
      <c r="X301" s="28">
        <v>1</v>
      </c>
      <c r="Y301" s="28">
        <v>1</v>
      </c>
      <c r="AX301" s="28" t="s">
        <v>7</v>
      </c>
      <c r="BX301" s="28">
        <v>1977</v>
      </c>
      <c r="BY301" s="28" t="s">
        <v>17</v>
      </c>
      <c r="BZ301" s="28" t="s">
        <v>566</v>
      </c>
      <c r="CA301" s="28" t="s">
        <v>19</v>
      </c>
      <c r="CB301" s="28">
        <v>46023</v>
      </c>
      <c r="CC301" s="28">
        <v>4.1057383778076506</v>
      </c>
      <c r="CD301" s="28" t="s">
        <v>20</v>
      </c>
      <c r="CE301" s="28" t="s">
        <v>21</v>
      </c>
      <c r="CF301" s="28" t="s">
        <v>22</v>
      </c>
      <c r="CG301" s="30">
        <v>7.3</v>
      </c>
      <c r="CH301" s="28">
        <v>15</v>
      </c>
      <c r="CJ301" s="28" t="s">
        <v>567</v>
      </c>
    </row>
    <row r="302" spans="1:88">
      <c r="A302" s="28">
        <v>4.1057383778076382</v>
      </c>
      <c r="B302" s="28">
        <f t="shared" si="4"/>
        <v>2.8740168644653554</v>
      </c>
      <c r="C302" s="28">
        <v>2810416</v>
      </c>
      <c r="D302" s="31">
        <v>40742.433472222219</v>
      </c>
      <c r="E302" s="31">
        <v>40742.433472222219</v>
      </c>
      <c r="F302" s="28" t="s">
        <v>1</v>
      </c>
      <c r="G302" s="28">
        <v>0.7</v>
      </c>
      <c r="H302" s="28" t="s">
        <v>25</v>
      </c>
      <c r="I302" s="28" t="s">
        <v>9</v>
      </c>
      <c r="J302" s="28" t="s">
        <v>10</v>
      </c>
      <c r="K302" s="28" t="s">
        <v>81</v>
      </c>
      <c r="M302" s="28" t="s">
        <v>55</v>
      </c>
      <c r="N302" s="28" t="s">
        <v>59</v>
      </c>
      <c r="O302" s="28" t="s">
        <v>154</v>
      </c>
      <c r="Q302" s="28" t="s">
        <v>29</v>
      </c>
      <c r="R302" s="28" t="s">
        <v>114</v>
      </c>
      <c r="S302" s="28" t="s">
        <v>16</v>
      </c>
      <c r="T302" s="28">
        <v>5</v>
      </c>
      <c r="U302" s="28">
        <v>4</v>
      </c>
      <c r="V302" s="28">
        <v>5</v>
      </c>
      <c r="W302" s="28">
        <v>1</v>
      </c>
      <c r="X302" s="28">
        <v>1</v>
      </c>
      <c r="Y302" s="28">
        <v>1</v>
      </c>
      <c r="AX302" s="28" t="s">
        <v>7</v>
      </c>
      <c r="BX302" s="28">
        <v>1958</v>
      </c>
      <c r="BY302" s="28" t="s">
        <v>17</v>
      </c>
      <c r="BZ302" s="28" t="s">
        <v>691</v>
      </c>
      <c r="CA302" s="28" t="s">
        <v>43</v>
      </c>
      <c r="CB302" s="28">
        <v>46023</v>
      </c>
      <c r="CC302" s="28">
        <v>4.1057383778076506</v>
      </c>
      <c r="CD302" s="28" t="s">
        <v>20</v>
      </c>
      <c r="CE302" s="28" t="s">
        <v>44</v>
      </c>
      <c r="CF302" s="28" t="s">
        <v>22</v>
      </c>
      <c r="CG302" s="30">
        <v>0.33333333333333331</v>
      </c>
      <c r="CH302" s="28" t="s">
        <v>46</v>
      </c>
      <c r="CJ302" s="28" t="s">
        <v>692</v>
      </c>
    </row>
    <row r="303" spans="1:88">
      <c r="A303" s="28">
        <v>4.1057383778076382</v>
      </c>
      <c r="B303" s="28">
        <f t="shared" si="4"/>
        <v>2.8740168644653554</v>
      </c>
      <c r="C303" s="28">
        <v>2985818</v>
      </c>
      <c r="D303" s="31">
        <v>40792.531504629631</v>
      </c>
      <c r="E303" s="31">
        <v>40792.531504629631</v>
      </c>
      <c r="F303" s="28" t="s">
        <v>1</v>
      </c>
      <c r="G303" s="28">
        <v>0.7</v>
      </c>
      <c r="H303" s="28" t="s">
        <v>0</v>
      </c>
      <c r="I303" s="28" t="s">
        <v>9</v>
      </c>
      <c r="J303" s="28" t="s">
        <v>10</v>
      </c>
      <c r="K303" s="28" t="s">
        <v>27</v>
      </c>
      <c r="M303" s="28" t="s">
        <v>55</v>
      </c>
      <c r="N303" s="28" t="s">
        <v>82</v>
      </c>
      <c r="O303" s="28" t="s">
        <v>60</v>
      </c>
      <c r="Q303" s="28" t="s">
        <v>31</v>
      </c>
      <c r="S303" s="28" t="s">
        <v>16</v>
      </c>
      <c r="T303" s="28">
        <v>1</v>
      </c>
      <c r="U303" s="28">
        <v>1</v>
      </c>
      <c r="V303" s="28">
        <v>1</v>
      </c>
      <c r="W303" s="28">
        <v>5</v>
      </c>
      <c r="X303" s="28">
        <v>1</v>
      </c>
      <c r="Y303" s="28">
        <v>1</v>
      </c>
      <c r="AX303" s="28" t="s">
        <v>5</v>
      </c>
      <c r="BQ303" s="28" t="s">
        <v>0</v>
      </c>
      <c r="BR303" s="28" t="s">
        <v>9</v>
      </c>
      <c r="BS303" s="28" t="s">
        <v>10</v>
      </c>
      <c r="BV303" s="28" t="s">
        <v>55</v>
      </c>
      <c r="BX303" s="34">
        <v>26231</v>
      </c>
      <c r="BY303" s="28" t="s">
        <v>17</v>
      </c>
      <c r="BZ303" s="28" t="s">
        <v>2203</v>
      </c>
      <c r="CA303" s="28" t="s">
        <v>43</v>
      </c>
      <c r="CB303" s="28">
        <v>46023</v>
      </c>
      <c r="CC303" s="28">
        <v>4.1057383778076506</v>
      </c>
      <c r="CD303" s="28" t="s">
        <v>20</v>
      </c>
      <c r="CE303" s="28" t="s">
        <v>93</v>
      </c>
      <c r="CF303" s="28" t="s">
        <v>22</v>
      </c>
      <c r="CG303" s="30">
        <v>0.33333333333333331</v>
      </c>
      <c r="CH303" s="32">
        <v>0.75</v>
      </c>
      <c r="CJ303" s="28" t="s">
        <v>2204</v>
      </c>
    </row>
    <row r="304" spans="1:88">
      <c r="A304" s="28">
        <v>4.1057383778076382</v>
      </c>
      <c r="B304" s="28">
        <f t="shared" si="4"/>
        <v>2.8740168644653554</v>
      </c>
      <c r="C304" s="28">
        <v>3008750</v>
      </c>
      <c r="D304" s="31">
        <v>40798.358078703706</v>
      </c>
      <c r="E304" s="31">
        <v>40798.358078703706</v>
      </c>
      <c r="F304" s="28" t="s">
        <v>1</v>
      </c>
      <c r="G304" s="28">
        <v>0.7</v>
      </c>
      <c r="H304" s="28" t="s">
        <v>0</v>
      </c>
      <c r="I304" s="28" t="s">
        <v>9</v>
      </c>
      <c r="J304" s="28" t="s">
        <v>10</v>
      </c>
      <c r="K304" s="28" t="s">
        <v>27</v>
      </c>
      <c r="M304" s="28" t="s">
        <v>55</v>
      </c>
      <c r="N304" s="28" t="s">
        <v>82</v>
      </c>
      <c r="O304" s="28" t="s">
        <v>154</v>
      </c>
      <c r="Q304" s="28" t="s">
        <v>259</v>
      </c>
      <c r="S304" s="28" t="s">
        <v>16</v>
      </c>
      <c r="T304" s="28">
        <v>1</v>
      </c>
      <c r="U304" s="28">
        <v>5</v>
      </c>
      <c r="V304" s="28">
        <v>4</v>
      </c>
      <c r="W304" s="28">
        <v>1</v>
      </c>
      <c r="X304" s="28">
        <v>1</v>
      </c>
      <c r="Y304" s="28">
        <v>1</v>
      </c>
      <c r="AX304" s="28" t="s">
        <v>7</v>
      </c>
      <c r="BX304" s="28">
        <v>1965</v>
      </c>
      <c r="BY304" s="28" t="s">
        <v>65</v>
      </c>
      <c r="BZ304" s="28" t="s">
        <v>2277</v>
      </c>
      <c r="CA304" s="28" t="s">
        <v>57</v>
      </c>
      <c r="CB304" s="28">
        <v>46023</v>
      </c>
      <c r="CC304" s="28">
        <v>4.1057383778076506</v>
      </c>
      <c r="CD304" s="28" t="s">
        <v>20</v>
      </c>
      <c r="CE304" s="28" t="s">
        <v>63</v>
      </c>
      <c r="CF304" s="28" t="s">
        <v>22</v>
      </c>
      <c r="CG304" s="30">
        <v>0.33333333333333331</v>
      </c>
      <c r="CH304" s="32">
        <v>0.75</v>
      </c>
      <c r="CJ304" s="28" t="s">
        <v>2278</v>
      </c>
    </row>
    <row r="305" spans="1:88">
      <c r="A305" s="28">
        <v>4.6966650479251042</v>
      </c>
      <c r="B305" s="28">
        <f t="shared" si="4"/>
        <v>3.2876655335475835</v>
      </c>
      <c r="C305" s="28">
        <v>2211</v>
      </c>
      <c r="F305" s="28" t="s">
        <v>1</v>
      </c>
      <c r="G305" s="28">
        <v>0.7</v>
      </c>
      <c r="H305" s="28" t="s">
        <v>2542</v>
      </c>
      <c r="I305" s="28" t="s">
        <v>2501</v>
      </c>
      <c r="J305" s="28" t="s">
        <v>10</v>
      </c>
      <c r="K305" s="28" t="s">
        <v>11</v>
      </c>
      <c r="M305" s="28" t="s">
        <v>2503</v>
      </c>
      <c r="N305" s="28" t="s">
        <v>59</v>
      </c>
      <c r="O305" s="28" t="s">
        <v>2525</v>
      </c>
      <c r="Q305" s="28" t="s">
        <v>2512</v>
      </c>
      <c r="S305" s="28" t="s">
        <v>16</v>
      </c>
      <c r="T305" s="28">
        <v>4</v>
      </c>
      <c r="U305" s="28">
        <v>5</v>
      </c>
      <c r="V305" s="28">
        <v>3</v>
      </c>
      <c r="W305" s="28">
        <v>1</v>
      </c>
      <c r="X305" s="28">
        <v>1</v>
      </c>
      <c r="Y305" s="28">
        <v>1</v>
      </c>
      <c r="AS305" s="28" t="s">
        <v>2547</v>
      </c>
      <c r="AU305" s="28">
        <v>0</v>
      </c>
      <c r="AX305" s="28" t="s">
        <v>2507</v>
      </c>
      <c r="BX305" s="28">
        <v>1980</v>
      </c>
      <c r="BY305" s="28" t="s">
        <v>17</v>
      </c>
      <c r="BZ305" s="28" t="s">
        <v>3256</v>
      </c>
      <c r="CA305" s="28" t="s">
        <v>57</v>
      </c>
      <c r="CB305" s="28">
        <v>46025</v>
      </c>
      <c r="CC305" s="28">
        <v>4.6966650479251193</v>
      </c>
      <c r="CD305" s="28" t="s">
        <v>20</v>
      </c>
      <c r="CE305" s="28" t="s">
        <v>2534</v>
      </c>
      <c r="CF305" s="28" t="s">
        <v>184</v>
      </c>
      <c r="CG305" s="29">
        <v>0.29166666666666702</v>
      </c>
      <c r="CH305" s="29">
        <v>0.625</v>
      </c>
      <c r="CI305" s="28" t="s">
        <v>641</v>
      </c>
    </row>
    <row r="306" spans="1:88">
      <c r="A306" s="28">
        <v>4.6966650479251042</v>
      </c>
      <c r="B306" s="28">
        <f t="shared" si="4"/>
        <v>3.2876655335475835</v>
      </c>
      <c r="C306" s="28">
        <v>4248</v>
      </c>
      <c r="F306" s="28" t="s">
        <v>1</v>
      </c>
      <c r="G306" s="28">
        <v>0.7</v>
      </c>
      <c r="H306" s="28" t="s">
        <v>2500</v>
      </c>
      <c r="I306" s="28" t="s">
        <v>2501</v>
      </c>
      <c r="J306" s="28" t="s">
        <v>10</v>
      </c>
      <c r="K306" s="28" t="s">
        <v>11</v>
      </c>
      <c r="M306" s="28" t="s">
        <v>2503</v>
      </c>
      <c r="N306" s="28" t="s">
        <v>59</v>
      </c>
      <c r="O306" s="28" t="s">
        <v>2525</v>
      </c>
      <c r="Q306" s="28" t="s">
        <v>2512</v>
      </c>
      <c r="S306" s="28" t="s">
        <v>16</v>
      </c>
      <c r="T306" s="28">
        <v>4</v>
      </c>
      <c r="U306" s="28">
        <v>5</v>
      </c>
      <c r="V306" s="28">
        <v>2</v>
      </c>
      <c r="W306" s="28">
        <v>1</v>
      </c>
      <c r="X306" s="28">
        <v>1</v>
      </c>
      <c r="Y306" s="28">
        <v>1</v>
      </c>
      <c r="AS306" s="28" t="s">
        <v>2547</v>
      </c>
      <c r="AU306" s="28">
        <v>0</v>
      </c>
      <c r="AX306" s="28" t="s">
        <v>2507</v>
      </c>
      <c r="BX306" s="28">
        <v>1954</v>
      </c>
      <c r="BY306" s="28" t="s">
        <v>17</v>
      </c>
      <c r="BZ306" s="28" t="s">
        <v>3257</v>
      </c>
      <c r="CA306" s="28" t="s">
        <v>43</v>
      </c>
      <c r="CB306" s="28">
        <v>46025</v>
      </c>
      <c r="CC306" s="28">
        <v>4.6966650479251193</v>
      </c>
      <c r="CD306" s="28" t="s">
        <v>20</v>
      </c>
      <c r="CE306" s="28" t="s">
        <v>2558</v>
      </c>
      <c r="CF306" s="28" t="s">
        <v>53</v>
      </c>
      <c r="CG306" s="29">
        <v>0.875</v>
      </c>
      <c r="CH306" s="29">
        <v>0.33333333333333298</v>
      </c>
      <c r="CI306" s="28" t="s">
        <v>641</v>
      </c>
      <c r="CJ306" s="28" t="s">
        <v>3258</v>
      </c>
    </row>
    <row r="307" spans="1:88">
      <c r="A307" s="28">
        <v>4.6966650479251042</v>
      </c>
      <c r="B307" s="28">
        <f t="shared" si="4"/>
        <v>3.2876655335475835</v>
      </c>
      <c r="C307" s="28">
        <v>2804089</v>
      </c>
      <c r="D307" s="31">
        <v>40739.705034722225</v>
      </c>
      <c r="E307" s="31">
        <v>40739.705034722225</v>
      </c>
      <c r="F307" s="28" t="s">
        <v>1</v>
      </c>
      <c r="G307" s="28">
        <v>0.7</v>
      </c>
      <c r="H307" s="28" t="s">
        <v>8</v>
      </c>
      <c r="I307" s="28" t="s">
        <v>9</v>
      </c>
      <c r="J307" s="28" t="s">
        <v>10</v>
      </c>
      <c r="K307" s="28" t="s">
        <v>11</v>
      </c>
      <c r="M307" s="28" t="s">
        <v>12</v>
      </c>
      <c r="N307" s="28" t="s">
        <v>13</v>
      </c>
      <c r="O307" s="28" t="s">
        <v>14</v>
      </c>
      <c r="Q307" s="28" t="s">
        <v>173</v>
      </c>
      <c r="S307" s="28" t="s">
        <v>16</v>
      </c>
      <c r="T307" s="28" t="s">
        <v>641</v>
      </c>
      <c r="U307" s="28" t="s">
        <v>642</v>
      </c>
      <c r="V307" s="28" t="s">
        <v>642</v>
      </c>
      <c r="W307" s="28" t="s">
        <v>641</v>
      </c>
      <c r="X307" s="28" t="s">
        <v>641</v>
      </c>
      <c r="Y307" s="28" t="s">
        <v>641</v>
      </c>
      <c r="AX307" s="28" t="s">
        <v>7</v>
      </c>
      <c r="BX307" s="28">
        <v>1980</v>
      </c>
      <c r="BY307" s="28" t="s">
        <v>17</v>
      </c>
      <c r="BZ307" s="28" t="s">
        <v>643</v>
      </c>
      <c r="CA307" s="28" t="s">
        <v>19</v>
      </c>
      <c r="CB307" s="28">
        <v>46025</v>
      </c>
      <c r="CC307" s="28">
        <v>4.6966650479251193</v>
      </c>
      <c r="CD307" s="28" t="s">
        <v>20</v>
      </c>
      <c r="CE307" s="28" t="s">
        <v>21</v>
      </c>
      <c r="CF307" s="28" t="s">
        <v>22</v>
      </c>
      <c r="CG307" s="30">
        <v>0.34375</v>
      </c>
      <c r="CH307" s="28" t="s">
        <v>644</v>
      </c>
      <c r="CJ307" s="28" t="s">
        <v>645</v>
      </c>
    </row>
    <row r="308" spans="1:88">
      <c r="A308" s="28">
        <v>4.6966650479251042</v>
      </c>
      <c r="B308" s="28">
        <f t="shared" si="4"/>
        <v>3.2876655335475835</v>
      </c>
      <c r="C308" s="28">
        <v>2825036</v>
      </c>
      <c r="D308" s="31">
        <v>40746.356793981482</v>
      </c>
      <c r="E308" s="31">
        <v>40746.356793981482</v>
      </c>
      <c r="F308" s="28" t="s">
        <v>1</v>
      </c>
      <c r="G308" s="28">
        <v>0.7</v>
      </c>
      <c r="H308" s="28" t="s">
        <v>25</v>
      </c>
      <c r="I308" s="28" t="s">
        <v>9</v>
      </c>
      <c r="J308" s="28" t="s">
        <v>10</v>
      </c>
      <c r="K308" s="28" t="s">
        <v>144</v>
      </c>
      <c r="M308" s="28" t="s">
        <v>55</v>
      </c>
      <c r="N308" s="28" t="s">
        <v>59</v>
      </c>
      <c r="O308" s="28" t="s">
        <v>60</v>
      </c>
      <c r="Q308" s="28" t="s">
        <v>37</v>
      </c>
      <c r="S308" s="28" t="s">
        <v>16</v>
      </c>
      <c r="T308" s="28">
        <v>4</v>
      </c>
      <c r="U308" s="28">
        <v>4</v>
      </c>
      <c r="V308" s="28">
        <v>3</v>
      </c>
      <c r="W308" s="28">
        <v>1</v>
      </c>
      <c r="X308" s="28">
        <v>1</v>
      </c>
      <c r="Y308" s="28">
        <v>1</v>
      </c>
      <c r="AX308" s="28" t="s">
        <v>5</v>
      </c>
      <c r="BQ308" s="28" t="s">
        <v>25</v>
      </c>
      <c r="BR308" s="28" t="s">
        <v>9</v>
      </c>
      <c r="BS308" s="28" t="s">
        <v>10</v>
      </c>
      <c r="BT308" s="28" t="s">
        <v>144</v>
      </c>
      <c r="BV308" s="28" t="s">
        <v>55</v>
      </c>
      <c r="BX308" s="28">
        <v>1974</v>
      </c>
      <c r="BY308" s="28" t="s">
        <v>17</v>
      </c>
      <c r="BZ308" s="28" t="s">
        <v>1114</v>
      </c>
      <c r="CA308" s="28" t="s">
        <v>43</v>
      </c>
      <c r="CB308" s="28">
        <v>46025</v>
      </c>
      <c r="CC308" s="28">
        <v>4.6966650479251193</v>
      </c>
      <c r="CD308" s="28" t="s">
        <v>20</v>
      </c>
      <c r="CE308" s="28" t="s">
        <v>44</v>
      </c>
      <c r="CF308" s="28" t="s">
        <v>22</v>
      </c>
      <c r="CG308" s="30">
        <v>0.33333333333333331</v>
      </c>
      <c r="CH308" s="28">
        <v>15</v>
      </c>
      <c r="CJ308" s="28" t="s">
        <v>1115</v>
      </c>
    </row>
    <row r="309" spans="1:88">
      <c r="A309" s="28">
        <v>4.6966650479251042</v>
      </c>
      <c r="B309" s="28">
        <f t="shared" si="4"/>
        <v>3.2876655335475835</v>
      </c>
      <c r="C309" s="28">
        <v>2935346</v>
      </c>
      <c r="D309" s="31">
        <v>40779.426759259259</v>
      </c>
      <c r="E309" s="31">
        <v>40779.426759259259</v>
      </c>
      <c r="F309" s="28" t="s">
        <v>1</v>
      </c>
      <c r="G309" s="28">
        <v>0.7</v>
      </c>
      <c r="H309" s="28" t="s">
        <v>25</v>
      </c>
      <c r="I309" s="28" t="s">
        <v>9</v>
      </c>
      <c r="J309" s="28" t="s">
        <v>10</v>
      </c>
      <c r="K309" s="28" t="s">
        <v>27</v>
      </c>
      <c r="M309" s="28" t="s">
        <v>12</v>
      </c>
      <c r="N309" s="28" t="s">
        <v>59</v>
      </c>
      <c r="O309" s="28" t="s">
        <v>60</v>
      </c>
      <c r="Q309" s="28" t="s">
        <v>15</v>
      </c>
      <c r="S309" s="28" t="s">
        <v>16</v>
      </c>
      <c r="T309" s="28">
        <v>5</v>
      </c>
      <c r="U309" s="28">
        <v>5</v>
      </c>
      <c r="V309" s="28">
        <v>3</v>
      </c>
      <c r="W309" s="28">
        <v>1</v>
      </c>
      <c r="X309" s="28">
        <v>1</v>
      </c>
      <c r="Y309" s="28">
        <v>1</v>
      </c>
      <c r="AX309" s="28" t="s">
        <v>7</v>
      </c>
      <c r="BX309" s="28">
        <v>1966</v>
      </c>
      <c r="BY309" s="28" t="s">
        <v>17</v>
      </c>
      <c r="BZ309" s="28" t="s">
        <v>2025</v>
      </c>
      <c r="CA309" s="28" t="s">
        <v>43</v>
      </c>
      <c r="CB309" s="28">
        <v>46025</v>
      </c>
      <c r="CC309" s="28">
        <v>4.6966650479251193</v>
      </c>
      <c r="CD309" s="28" t="s">
        <v>20</v>
      </c>
      <c r="CE309" s="28" t="s">
        <v>63</v>
      </c>
      <c r="CF309" s="28" t="s">
        <v>22</v>
      </c>
      <c r="CG309" s="30">
        <v>0.33333333333333331</v>
      </c>
      <c r="CH309" s="32">
        <v>0.625</v>
      </c>
      <c r="CJ309" s="28" t="s">
        <v>2026</v>
      </c>
    </row>
    <row r="310" spans="1:88">
      <c r="A310" s="28">
        <v>17.781469886240433</v>
      </c>
      <c r="B310" s="28">
        <f t="shared" si="4"/>
        <v>12.447028920368339</v>
      </c>
      <c r="C310" s="28">
        <v>2913580</v>
      </c>
      <c r="D310" s="31">
        <v>40772.907187500001</v>
      </c>
      <c r="E310" s="31">
        <v>40772.907187500001</v>
      </c>
      <c r="F310" s="28" t="s">
        <v>1</v>
      </c>
      <c r="G310" s="28">
        <v>0.7</v>
      </c>
      <c r="H310" s="28" t="s">
        <v>0</v>
      </c>
      <c r="I310" s="28" t="s">
        <v>9</v>
      </c>
      <c r="J310" s="28" t="s">
        <v>26</v>
      </c>
      <c r="K310" s="28" t="s">
        <v>29</v>
      </c>
      <c r="L310" s="28" t="s">
        <v>1916</v>
      </c>
      <c r="M310" s="28" t="s">
        <v>55</v>
      </c>
      <c r="N310" s="28" t="s">
        <v>59</v>
      </c>
      <c r="O310" s="28" t="s">
        <v>14</v>
      </c>
      <c r="Q310" s="28" t="s">
        <v>37</v>
      </c>
      <c r="S310" s="28" t="s">
        <v>16</v>
      </c>
      <c r="T310" s="28">
        <v>5</v>
      </c>
      <c r="U310" s="28">
        <v>5</v>
      </c>
      <c r="V310" s="28">
        <v>5</v>
      </c>
      <c r="W310" s="28">
        <v>1</v>
      </c>
      <c r="X310" s="28">
        <v>1</v>
      </c>
      <c r="Y310" s="28">
        <v>1</v>
      </c>
      <c r="AX310" s="28" t="s">
        <v>7</v>
      </c>
      <c r="BX310" s="28">
        <v>1977</v>
      </c>
      <c r="BY310" s="28" t="s">
        <v>17</v>
      </c>
      <c r="CA310" s="28" t="s">
        <v>19</v>
      </c>
      <c r="CB310" s="28">
        <v>46026</v>
      </c>
      <c r="CC310" s="28">
        <v>17.781469886240487</v>
      </c>
      <c r="CD310" s="28" t="s">
        <v>20</v>
      </c>
      <c r="CE310" s="28" t="s">
        <v>44</v>
      </c>
      <c r="CF310" s="28" t="s">
        <v>184</v>
      </c>
      <c r="CG310" s="30">
        <v>0.625</v>
      </c>
      <c r="CH310" s="28">
        <v>22.15</v>
      </c>
      <c r="CJ310" s="28" t="s">
        <v>1917</v>
      </c>
    </row>
    <row r="311" spans="1:88">
      <c r="A311" s="28">
        <v>17.781469886240433</v>
      </c>
      <c r="B311" s="28">
        <f t="shared" si="4"/>
        <v>12.447028920368339</v>
      </c>
      <c r="C311" s="28">
        <v>2950224</v>
      </c>
      <c r="D311" s="31">
        <v>40784.362523148149</v>
      </c>
      <c r="E311" s="31">
        <v>40784.362523148149</v>
      </c>
      <c r="F311" s="28" t="s">
        <v>1</v>
      </c>
      <c r="G311" s="28">
        <v>0.7</v>
      </c>
      <c r="H311" s="28" t="s">
        <v>0</v>
      </c>
      <c r="I311" s="28" t="s">
        <v>9</v>
      </c>
      <c r="J311" s="28" t="s">
        <v>10</v>
      </c>
      <c r="K311" s="28" t="s">
        <v>27</v>
      </c>
      <c r="M311" s="28" t="s">
        <v>49</v>
      </c>
      <c r="N311" s="28" t="s">
        <v>13</v>
      </c>
      <c r="O311" s="28" t="s">
        <v>14</v>
      </c>
      <c r="Q311" s="28" t="s">
        <v>29</v>
      </c>
      <c r="R311" s="28" t="s">
        <v>2098</v>
      </c>
      <c r="S311" s="28" t="s">
        <v>16</v>
      </c>
      <c r="T311" s="28">
        <v>2</v>
      </c>
      <c r="U311" s="28">
        <v>2</v>
      </c>
      <c r="V311" s="28">
        <v>2</v>
      </c>
      <c r="W311" s="28">
        <v>2</v>
      </c>
      <c r="X311" s="28">
        <v>5</v>
      </c>
      <c r="Y311" s="28">
        <v>1</v>
      </c>
      <c r="AX311" s="28" t="s">
        <v>7</v>
      </c>
      <c r="BX311" s="28">
        <v>1973</v>
      </c>
      <c r="BY311" s="28" t="s">
        <v>65</v>
      </c>
      <c r="BZ311" s="28" t="s">
        <v>2099</v>
      </c>
      <c r="CA311" s="28" t="s">
        <v>19</v>
      </c>
      <c r="CB311" s="28">
        <v>46026</v>
      </c>
      <c r="CC311" s="28">
        <v>17.781469886240487</v>
      </c>
      <c r="CD311" s="28" t="s">
        <v>20</v>
      </c>
      <c r="CE311" s="28" t="s">
        <v>21</v>
      </c>
      <c r="CF311" s="28" t="s">
        <v>22</v>
      </c>
      <c r="CG311" s="30">
        <v>0.33333333333333331</v>
      </c>
      <c r="CH311" s="32">
        <v>0.64583333333333337</v>
      </c>
      <c r="CI311" s="28" t="s">
        <v>23</v>
      </c>
      <c r="CJ311" s="28" t="s">
        <v>2100</v>
      </c>
    </row>
    <row r="312" spans="1:88">
      <c r="A312" s="28">
        <v>2.8076005083537527</v>
      </c>
      <c r="B312" s="28">
        <f t="shared" si="4"/>
        <v>1.9653203558476326</v>
      </c>
      <c r="C312" s="28">
        <v>3364</v>
      </c>
      <c r="F312" s="28" t="s">
        <v>1</v>
      </c>
      <c r="G312" s="28">
        <v>0.7</v>
      </c>
      <c r="H312" s="28" t="s">
        <v>2510</v>
      </c>
      <c r="I312" s="28" t="s">
        <v>2501</v>
      </c>
      <c r="J312" s="28" t="s">
        <v>10</v>
      </c>
      <c r="K312" s="28" t="s">
        <v>11</v>
      </c>
      <c r="M312" s="28" t="s">
        <v>2503</v>
      </c>
      <c r="N312" s="28" t="s">
        <v>82</v>
      </c>
      <c r="O312" s="28" t="s">
        <v>2525</v>
      </c>
      <c r="Q312" s="28" t="s">
        <v>37</v>
      </c>
      <c r="S312" s="28" t="s">
        <v>16</v>
      </c>
      <c r="T312" s="28">
        <v>5</v>
      </c>
      <c r="U312" s="28">
        <v>5</v>
      </c>
      <c r="V312" s="28">
        <v>4</v>
      </c>
      <c r="W312" s="28">
        <v>3</v>
      </c>
      <c r="X312" s="28">
        <v>1</v>
      </c>
      <c r="Y312" s="28">
        <v>1</v>
      </c>
      <c r="AS312" s="28" t="s">
        <v>3301</v>
      </c>
      <c r="AU312" s="28">
        <v>0</v>
      </c>
      <c r="AX312" s="28" t="s">
        <v>2507</v>
      </c>
      <c r="BX312" s="28">
        <v>1964</v>
      </c>
      <c r="BY312" s="28" t="s">
        <v>65</v>
      </c>
      <c r="BZ312" s="28" t="s">
        <v>3302</v>
      </c>
      <c r="CA312" s="28" t="s">
        <v>159</v>
      </c>
      <c r="CB312" s="28">
        <v>46100</v>
      </c>
      <c r="CC312" s="28">
        <v>2.8076005083537612</v>
      </c>
      <c r="CD312" s="28" t="s">
        <v>20</v>
      </c>
      <c r="CE312" s="28" t="s">
        <v>2534</v>
      </c>
      <c r="CF312" s="28" t="s">
        <v>184</v>
      </c>
      <c r="CG312" s="29">
        <v>0.29166666666666702</v>
      </c>
      <c r="CH312" s="29">
        <v>0.79166666666666696</v>
      </c>
      <c r="CI312" s="28" t="s">
        <v>889</v>
      </c>
      <c r="CJ312" s="28" t="s">
        <v>3303</v>
      </c>
    </row>
    <row r="313" spans="1:88">
      <c r="A313" s="28">
        <v>2.8076005083537527</v>
      </c>
      <c r="B313" s="28">
        <f t="shared" si="4"/>
        <v>1.9653203558476326</v>
      </c>
      <c r="C313" s="28">
        <v>4081</v>
      </c>
      <c r="F313" s="28" t="s">
        <v>1</v>
      </c>
      <c r="G313" s="28">
        <v>0.7</v>
      </c>
      <c r="H313" s="28" t="s">
        <v>2542</v>
      </c>
      <c r="I313" s="28" t="s">
        <v>2501</v>
      </c>
      <c r="J313" s="28" t="s">
        <v>10</v>
      </c>
      <c r="K313" s="28" t="s">
        <v>11</v>
      </c>
      <c r="M313" s="28" t="s">
        <v>2503</v>
      </c>
      <c r="N313" s="28" t="s">
        <v>59</v>
      </c>
      <c r="O313" s="28" t="s">
        <v>2506</v>
      </c>
      <c r="P313" s="28" t="s">
        <v>3306</v>
      </c>
      <c r="Q313" s="28" t="s">
        <v>2512</v>
      </c>
      <c r="S313" s="28" t="s">
        <v>16</v>
      </c>
      <c r="T313" s="28">
        <v>5</v>
      </c>
      <c r="U313" s="28">
        <v>5</v>
      </c>
      <c r="V313" s="28">
        <v>5</v>
      </c>
      <c r="W313" s="28">
        <v>1</v>
      </c>
      <c r="X313" s="28">
        <v>1</v>
      </c>
      <c r="Y313" s="28">
        <v>1</v>
      </c>
      <c r="AS313" s="28" t="s">
        <v>2547</v>
      </c>
      <c r="AU313" s="28">
        <v>0</v>
      </c>
      <c r="AX313" s="28" t="s">
        <v>2507</v>
      </c>
      <c r="BX313" s="28">
        <v>1965</v>
      </c>
      <c r="BY313" s="28" t="s">
        <v>17</v>
      </c>
      <c r="BZ313" s="28" t="s">
        <v>3307</v>
      </c>
      <c r="CA313" s="28" t="s">
        <v>159</v>
      </c>
      <c r="CB313" s="28">
        <v>46100</v>
      </c>
      <c r="CC313" s="28">
        <v>2.8076005083537612</v>
      </c>
      <c r="CD313" s="28" t="s">
        <v>20</v>
      </c>
      <c r="CE313" s="28" t="s">
        <v>2515</v>
      </c>
      <c r="CF313" s="28" t="s">
        <v>184</v>
      </c>
      <c r="CG313" s="29">
        <v>0.61458333333333304</v>
      </c>
      <c r="CH313" s="29">
        <v>0.92361111111111105</v>
      </c>
      <c r="CI313" s="28" t="s">
        <v>641</v>
      </c>
      <c r="CJ313" s="28" t="s">
        <v>3308</v>
      </c>
    </row>
    <row r="314" spans="1:88">
      <c r="A314" s="28">
        <v>2.8076005083537527</v>
      </c>
      <c r="B314" s="28">
        <f t="shared" si="4"/>
        <v>1.9653203558476326</v>
      </c>
      <c r="C314" s="28">
        <v>2787351</v>
      </c>
      <c r="D314" s="31">
        <v>40735.599629629629</v>
      </c>
      <c r="E314" s="31">
        <v>40735.599629629629</v>
      </c>
      <c r="F314" s="28" t="s">
        <v>1</v>
      </c>
      <c r="G314" s="28">
        <v>0.7</v>
      </c>
      <c r="H314" s="28" t="s">
        <v>8</v>
      </c>
      <c r="I314" s="28" t="s">
        <v>9</v>
      </c>
      <c r="J314" s="28" t="s">
        <v>10</v>
      </c>
      <c r="K314" s="28" t="s">
        <v>27</v>
      </c>
      <c r="M314" s="28" t="s">
        <v>55</v>
      </c>
      <c r="N314" s="28" t="s">
        <v>13</v>
      </c>
      <c r="O314" s="28" t="s">
        <v>14</v>
      </c>
      <c r="Q314" s="28" t="s">
        <v>15</v>
      </c>
      <c r="S314" s="28" t="s">
        <v>16</v>
      </c>
      <c r="T314" s="28">
        <v>1</v>
      </c>
      <c r="U314" s="28">
        <v>1</v>
      </c>
      <c r="V314" s="28">
        <v>1</v>
      </c>
      <c r="W314" s="28">
        <v>1</v>
      </c>
      <c r="X314" s="28">
        <v>1</v>
      </c>
      <c r="Y314" s="28">
        <v>1</v>
      </c>
      <c r="AX314" s="28" t="s">
        <v>5</v>
      </c>
      <c r="BQ314" s="28" t="s">
        <v>25</v>
      </c>
      <c r="BR314" s="28" t="s">
        <v>9</v>
      </c>
      <c r="BS314" s="28" t="s">
        <v>10</v>
      </c>
      <c r="BT314" s="28" t="s">
        <v>27</v>
      </c>
      <c r="BV314" s="28" t="s">
        <v>49</v>
      </c>
      <c r="BX314" s="28">
        <v>1970</v>
      </c>
      <c r="BY314" s="28" t="s">
        <v>17</v>
      </c>
      <c r="BZ314" s="28" t="s">
        <v>158</v>
      </c>
      <c r="CA314" s="28" t="s">
        <v>159</v>
      </c>
      <c r="CB314" s="28">
        <v>46100</v>
      </c>
      <c r="CC314" s="28">
        <v>2.8076005083537612</v>
      </c>
      <c r="CD314" s="28" t="s">
        <v>20</v>
      </c>
      <c r="CE314" s="28" t="s">
        <v>21</v>
      </c>
      <c r="CF314" s="28" t="s">
        <v>22</v>
      </c>
      <c r="CG314" s="30">
        <v>0.35416666666666669</v>
      </c>
      <c r="CH314" s="32">
        <v>0.625</v>
      </c>
      <c r="CI314" s="28" t="s">
        <v>23</v>
      </c>
      <c r="CJ314" s="28" t="s">
        <v>160</v>
      </c>
    </row>
    <row r="315" spans="1:88">
      <c r="A315" s="28">
        <v>2.8076005083537527</v>
      </c>
      <c r="B315" s="28">
        <f t="shared" si="4"/>
        <v>1.65029447287855</v>
      </c>
      <c r="C315" s="28">
        <v>2867899</v>
      </c>
      <c r="D315" s="31">
        <v>40758.521064814813</v>
      </c>
      <c r="E315" s="31">
        <v>40758.521064814813</v>
      </c>
      <c r="F315" s="28" t="s">
        <v>3</v>
      </c>
      <c r="G315" s="22">
        <f>0.839707617116084*0.7</f>
        <v>0.58779533198125877</v>
      </c>
      <c r="H315" s="28" t="s">
        <v>25</v>
      </c>
      <c r="I315" s="28" t="s">
        <v>9</v>
      </c>
      <c r="J315" s="28" t="s">
        <v>10</v>
      </c>
      <c r="K315" s="28" t="s">
        <v>27</v>
      </c>
      <c r="M315" s="28" t="s">
        <v>55</v>
      </c>
      <c r="N315" s="28" t="s">
        <v>13</v>
      </c>
      <c r="O315" s="28" t="s">
        <v>14</v>
      </c>
      <c r="Q315" s="28" t="s">
        <v>15</v>
      </c>
      <c r="S315" s="28" t="s">
        <v>16</v>
      </c>
      <c r="T315" s="28">
        <v>4</v>
      </c>
      <c r="U315" s="28">
        <v>4</v>
      </c>
      <c r="V315" s="28">
        <v>4</v>
      </c>
      <c r="W315" s="28">
        <v>1</v>
      </c>
      <c r="X315" s="28">
        <v>1</v>
      </c>
      <c r="Y315" s="28">
        <v>1</v>
      </c>
      <c r="Z315" s="28" t="s">
        <v>8</v>
      </c>
      <c r="AA315" s="28" t="s">
        <v>33</v>
      </c>
      <c r="AC315" s="28" t="s">
        <v>34</v>
      </c>
      <c r="AE315" s="28" t="s">
        <v>1657</v>
      </c>
      <c r="AF315" s="28" t="s">
        <v>721</v>
      </c>
      <c r="AG315" s="28" t="s">
        <v>35</v>
      </c>
      <c r="AQ315" s="28" t="s">
        <v>9</v>
      </c>
      <c r="AS315" s="28" t="s">
        <v>29</v>
      </c>
      <c r="AT315" s="28" t="s">
        <v>1658</v>
      </c>
      <c r="AU315" s="28" t="s">
        <v>15</v>
      </c>
      <c r="AX315" s="28" t="s">
        <v>41</v>
      </c>
      <c r="AY315" s="28" t="s">
        <v>8</v>
      </c>
      <c r="AZ315" s="28" t="s">
        <v>9</v>
      </c>
      <c r="BA315" s="28" t="s">
        <v>34</v>
      </c>
      <c r="BC315" s="28" t="s">
        <v>1659</v>
      </c>
      <c r="BD315" s="28" t="s">
        <v>721</v>
      </c>
      <c r="BE315" s="28" t="s">
        <v>35</v>
      </c>
      <c r="BO315" s="28" t="s">
        <v>33</v>
      </c>
      <c r="BQ315" s="28" t="s">
        <v>25</v>
      </c>
      <c r="BR315" s="28" t="s">
        <v>9</v>
      </c>
      <c r="BS315" s="28" t="s">
        <v>10</v>
      </c>
      <c r="BT315" s="28" t="s">
        <v>27</v>
      </c>
      <c r="BV315" s="28" t="s">
        <v>55</v>
      </c>
      <c r="BX315" s="28">
        <v>1981</v>
      </c>
      <c r="BY315" s="28" t="s">
        <v>65</v>
      </c>
      <c r="BZ315" s="28" t="s">
        <v>1660</v>
      </c>
      <c r="CA315" s="28" t="s">
        <v>159</v>
      </c>
      <c r="CB315" s="28">
        <v>46100</v>
      </c>
      <c r="CC315" s="28">
        <v>2.8076005083537612</v>
      </c>
      <c r="CD315" s="28" t="s">
        <v>20</v>
      </c>
      <c r="CE315" s="28" t="s">
        <v>44</v>
      </c>
      <c r="CF315" s="28" t="s">
        <v>184</v>
      </c>
      <c r="CG315" s="30">
        <v>0.875</v>
      </c>
      <c r="CH315" s="28" t="s">
        <v>1661</v>
      </c>
      <c r="CJ315" s="28" t="s">
        <v>1662</v>
      </c>
    </row>
    <row r="316" spans="1:88">
      <c r="A316" s="28">
        <v>2.8076005083537527</v>
      </c>
      <c r="B316" s="28">
        <f t="shared" si="4"/>
        <v>1.9653203558476326</v>
      </c>
      <c r="C316" s="28">
        <v>2876923</v>
      </c>
      <c r="D316" s="31">
        <v>40760.735381944447</v>
      </c>
      <c r="E316" s="31">
        <v>40760.735381944447</v>
      </c>
      <c r="F316" s="28" t="s">
        <v>1</v>
      </c>
      <c r="G316" s="28">
        <v>0.7</v>
      </c>
      <c r="H316" s="28" t="s">
        <v>25</v>
      </c>
      <c r="I316" s="28" t="s">
        <v>9</v>
      </c>
      <c r="J316" s="28" t="s">
        <v>10</v>
      </c>
      <c r="K316" s="28" t="s">
        <v>27</v>
      </c>
      <c r="M316" s="28" t="s">
        <v>12</v>
      </c>
      <c r="N316" s="28" t="s">
        <v>13</v>
      </c>
      <c r="O316" s="28" t="s">
        <v>14</v>
      </c>
      <c r="Q316" s="28" t="s">
        <v>15</v>
      </c>
      <c r="S316" s="28" t="s">
        <v>16</v>
      </c>
      <c r="T316" s="28">
        <v>1</v>
      </c>
      <c r="U316" s="28">
        <v>5</v>
      </c>
      <c r="V316" s="28">
        <v>5</v>
      </c>
      <c r="W316" s="28">
        <v>1</v>
      </c>
      <c r="X316" s="28">
        <v>1</v>
      </c>
      <c r="Y316" s="28">
        <v>1</v>
      </c>
      <c r="AX316" s="28" t="s">
        <v>7</v>
      </c>
      <c r="BX316" s="28">
        <v>1978</v>
      </c>
      <c r="BY316" s="28" t="s">
        <v>65</v>
      </c>
      <c r="BZ316" s="28" t="s">
        <v>1740</v>
      </c>
      <c r="CA316" s="28" t="s">
        <v>523</v>
      </c>
      <c r="CB316" s="28">
        <v>46100</v>
      </c>
      <c r="CC316" s="28">
        <v>2.8076005083537612</v>
      </c>
      <c r="CD316" s="28" t="s">
        <v>20</v>
      </c>
      <c r="CE316" s="28" t="s">
        <v>21</v>
      </c>
      <c r="CF316" s="28" t="s">
        <v>22</v>
      </c>
      <c r="CG316" s="30">
        <v>0.33333333333333331</v>
      </c>
      <c r="CH316" s="32">
        <v>0.625</v>
      </c>
      <c r="CJ316" s="28" t="s">
        <v>1741</v>
      </c>
    </row>
    <row r="317" spans="1:88">
      <c r="A317" s="28">
        <v>2.8076005083537527</v>
      </c>
      <c r="B317" s="28">
        <f t="shared" si="4"/>
        <v>1.9653203558476326</v>
      </c>
      <c r="C317" s="28">
        <v>2926596</v>
      </c>
      <c r="D317" s="31">
        <v>40777.557789351849</v>
      </c>
      <c r="E317" s="31">
        <v>40777.557789351849</v>
      </c>
      <c r="F317" s="28" t="s">
        <v>1</v>
      </c>
      <c r="G317" s="28">
        <v>0.7</v>
      </c>
      <c r="H317" s="28" t="s">
        <v>25</v>
      </c>
      <c r="I317" s="28" t="s">
        <v>9</v>
      </c>
      <c r="J317" s="28" t="s">
        <v>257</v>
      </c>
      <c r="K317" s="28" t="s">
        <v>29</v>
      </c>
      <c r="L317" s="28" t="s">
        <v>1964</v>
      </c>
      <c r="M317" s="28" t="s">
        <v>55</v>
      </c>
      <c r="N317" s="28" t="s">
        <v>82</v>
      </c>
      <c r="O317" s="28" t="s">
        <v>60</v>
      </c>
      <c r="Q317" s="28" t="s">
        <v>15</v>
      </c>
      <c r="S317" s="28" t="s">
        <v>16</v>
      </c>
      <c r="T317" s="28">
        <v>3</v>
      </c>
      <c r="U317" s="28">
        <v>4</v>
      </c>
      <c r="V317" s="28">
        <v>2</v>
      </c>
      <c r="W317" s="28">
        <v>1</v>
      </c>
      <c r="X317" s="28">
        <v>1</v>
      </c>
      <c r="Y317" s="28">
        <v>1</v>
      </c>
      <c r="AX317" s="28" t="s">
        <v>5</v>
      </c>
      <c r="BQ317" s="28" t="s">
        <v>25</v>
      </c>
      <c r="BR317" s="28" t="s">
        <v>9</v>
      </c>
      <c r="BS317" s="28" t="s">
        <v>257</v>
      </c>
      <c r="BV317" s="28" t="s">
        <v>49</v>
      </c>
      <c r="BX317" s="28">
        <v>1976</v>
      </c>
      <c r="BY317" s="28" t="s">
        <v>65</v>
      </c>
      <c r="BZ317" s="28" t="s">
        <v>1965</v>
      </c>
      <c r="CA317" s="28" t="s">
        <v>1108</v>
      </c>
      <c r="CB317" s="28">
        <v>46100</v>
      </c>
      <c r="CC317" s="28">
        <v>2.8076005083537612</v>
      </c>
      <c r="CD317" s="28" t="s">
        <v>20</v>
      </c>
      <c r="CE317" s="28" t="s">
        <v>21</v>
      </c>
      <c r="CF317" s="28" t="s">
        <v>22</v>
      </c>
      <c r="CG317" s="30">
        <v>0.33333333333333331</v>
      </c>
      <c r="CH317" s="32">
        <v>0.625</v>
      </c>
      <c r="CJ317" s="28" t="s">
        <v>1966</v>
      </c>
    </row>
    <row r="318" spans="1:88">
      <c r="A318" s="28">
        <v>0.93586683611791754</v>
      </c>
      <c r="B318" s="28">
        <f t="shared" si="4"/>
        <v>0.65510678528254429</v>
      </c>
      <c r="C318" s="28">
        <v>3100640</v>
      </c>
      <c r="D318" s="31">
        <v>40816.515659722223</v>
      </c>
      <c r="E318" s="31">
        <v>40816.515659722223</v>
      </c>
      <c r="F318" s="28" t="s">
        <v>1</v>
      </c>
      <c r="G318" s="28">
        <v>0.7</v>
      </c>
      <c r="H318" s="28" t="s">
        <v>8</v>
      </c>
      <c r="I318" s="28" t="s">
        <v>9</v>
      </c>
      <c r="J318" s="28" t="s">
        <v>10</v>
      </c>
      <c r="K318" s="28" t="s">
        <v>27</v>
      </c>
      <c r="M318" s="28" t="s">
        <v>55</v>
      </c>
      <c r="N318" s="28" t="s">
        <v>13</v>
      </c>
      <c r="O318" s="28" t="s">
        <v>14</v>
      </c>
      <c r="Q318" s="28" t="s">
        <v>15</v>
      </c>
      <c r="S318" s="28" t="s">
        <v>16</v>
      </c>
      <c r="T318" s="28">
        <v>4</v>
      </c>
      <c r="U318" s="28">
        <v>5</v>
      </c>
      <c r="V318" s="28">
        <v>3</v>
      </c>
      <c r="W318" s="28">
        <v>3</v>
      </c>
      <c r="X318" s="28">
        <v>1</v>
      </c>
      <c r="Y318" s="28">
        <v>1</v>
      </c>
      <c r="AX318" s="28" t="s">
        <v>5</v>
      </c>
      <c r="BQ318" s="28" t="s">
        <v>8</v>
      </c>
      <c r="BR318" s="28" t="s">
        <v>9</v>
      </c>
      <c r="BS318" s="28" t="s">
        <v>10</v>
      </c>
      <c r="BV318" s="28" t="s">
        <v>55</v>
      </c>
      <c r="BX318" s="28">
        <v>1962</v>
      </c>
      <c r="BY318" s="28" t="s">
        <v>65</v>
      </c>
      <c r="BZ318" s="28" t="s">
        <v>2410</v>
      </c>
      <c r="CA318" s="28" t="s">
        <v>2411</v>
      </c>
      <c r="CB318" s="28">
        <v>46109</v>
      </c>
      <c r="CC318" s="28">
        <v>0.93586683611792043</v>
      </c>
      <c r="CD318" s="28" t="s">
        <v>20</v>
      </c>
      <c r="CE318" s="28" t="s">
        <v>63</v>
      </c>
      <c r="CF318" s="28" t="s">
        <v>22</v>
      </c>
      <c r="CG318" s="30">
        <v>8.3298611111111107</v>
      </c>
      <c r="CH318" s="28">
        <v>15</v>
      </c>
      <c r="CJ318" s="28" t="s">
        <v>2412</v>
      </c>
    </row>
    <row r="319" spans="1:88">
      <c r="A319" s="28">
        <v>5.9455069588667699</v>
      </c>
      <c r="B319" s="28">
        <f t="shared" si="4"/>
        <v>4.161854871206752</v>
      </c>
      <c r="C319" s="28">
        <v>4274</v>
      </c>
      <c r="F319" s="28" t="s">
        <v>1</v>
      </c>
      <c r="G319" s="28">
        <v>0.7</v>
      </c>
      <c r="H319" s="28" t="s">
        <v>2542</v>
      </c>
      <c r="I319" s="28" t="s">
        <v>2501</v>
      </c>
      <c r="J319" s="28" t="s">
        <v>10</v>
      </c>
      <c r="K319" s="28" t="s">
        <v>144</v>
      </c>
      <c r="M319" s="28" t="s">
        <v>2503</v>
      </c>
      <c r="N319" s="28" t="s">
        <v>59</v>
      </c>
      <c r="O319" s="28" t="s">
        <v>2504</v>
      </c>
      <c r="Q319" s="28" t="s">
        <v>37</v>
      </c>
      <c r="S319" s="28" t="s">
        <v>16</v>
      </c>
      <c r="T319" s="28">
        <v>1</v>
      </c>
      <c r="U319" s="28">
        <v>5</v>
      </c>
      <c r="V319" s="28">
        <v>1</v>
      </c>
      <c r="W319" s="28">
        <v>1</v>
      </c>
      <c r="X319" s="28">
        <v>1</v>
      </c>
      <c r="Y319" s="28">
        <v>1</v>
      </c>
      <c r="AS319" s="28" t="s">
        <v>2506</v>
      </c>
      <c r="AU319" s="28">
        <v>0</v>
      </c>
      <c r="AX319" s="28" t="s">
        <v>2507</v>
      </c>
      <c r="BX319" s="28">
        <v>1972</v>
      </c>
      <c r="BY319" s="28" t="s">
        <v>17</v>
      </c>
      <c r="CA319" s="28" t="s">
        <v>1335</v>
      </c>
      <c r="CB319" s="28">
        <v>46110</v>
      </c>
      <c r="CC319" s="28">
        <v>5.9455069588667886</v>
      </c>
      <c r="CD319" s="28" t="s">
        <v>20</v>
      </c>
      <c r="CE319" s="28" t="s">
        <v>2515</v>
      </c>
      <c r="CF319" s="28" t="s">
        <v>184</v>
      </c>
      <c r="CG319" s="29">
        <v>0.33333333333333298</v>
      </c>
      <c r="CH319" s="29">
        <v>0.83333333333333304</v>
      </c>
      <c r="CI319" s="28" t="s">
        <v>641</v>
      </c>
      <c r="CJ319" s="28" t="s">
        <v>3343</v>
      </c>
    </row>
    <row r="320" spans="1:88">
      <c r="A320" s="28">
        <v>5.9455069588667699</v>
      </c>
      <c r="B320" s="28">
        <f t="shared" si="4"/>
        <v>4.161854871206752</v>
      </c>
      <c r="C320" s="28">
        <v>2791184</v>
      </c>
      <c r="D320" s="31">
        <v>40736.347650462965</v>
      </c>
      <c r="E320" s="31">
        <v>40736.347650462965</v>
      </c>
      <c r="F320" s="28" t="s">
        <v>1</v>
      </c>
      <c r="G320" s="28">
        <v>0.7</v>
      </c>
      <c r="H320" s="28" t="s">
        <v>8</v>
      </c>
      <c r="I320" s="28" t="s">
        <v>9</v>
      </c>
      <c r="J320" s="28" t="s">
        <v>10</v>
      </c>
      <c r="K320" s="28" t="s">
        <v>27</v>
      </c>
      <c r="M320" s="28" t="s">
        <v>12</v>
      </c>
      <c r="N320" s="28" t="s">
        <v>13</v>
      </c>
      <c r="O320" s="28" t="s">
        <v>220</v>
      </c>
      <c r="Q320" s="28" t="s">
        <v>15</v>
      </c>
      <c r="S320" s="28" t="s">
        <v>16</v>
      </c>
      <c r="T320" s="28">
        <v>5</v>
      </c>
      <c r="U320" s="28">
        <v>5</v>
      </c>
      <c r="V320" s="28">
        <v>5</v>
      </c>
      <c r="W320" s="28">
        <v>1</v>
      </c>
      <c r="X320" s="28">
        <v>1</v>
      </c>
      <c r="Y320" s="28">
        <v>1</v>
      </c>
      <c r="AX320" s="28" t="s">
        <v>7</v>
      </c>
      <c r="BX320" s="28">
        <v>1958</v>
      </c>
      <c r="BY320" s="28" t="s">
        <v>65</v>
      </c>
      <c r="BZ320" s="28" t="s">
        <v>221</v>
      </c>
      <c r="CA320" s="28" t="s">
        <v>222</v>
      </c>
      <c r="CB320" s="28">
        <v>46110</v>
      </c>
      <c r="CC320" s="28">
        <v>5.9455069588667886</v>
      </c>
      <c r="CD320" s="28" t="s">
        <v>20</v>
      </c>
      <c r="CE320" s="28" t="s">
        <v>63</v>
      </c>
      <c r="CF320" s="28" t="s">
        <v>22</v>
      </c>
      <c r="CG320" s="30">
        <v>0.33333333333333331</v>
      </c>
      <c r="CH320" s="28">
        <v>15</v>
      </c>
      <c r="CI320" s="28" t="s">
        <v>47</v>
      </c>
      <c r="CJ320" s="28" t="s">
        <v>223</v>
      </c>
    </row>
    <row r="321" spans="1:88">
      <c r="A321" s="28">
        <v>5.9455069588667699</v>
      </c>
      <c r="B321" s="28">
        <f t="shared" si="4"/>
        <v>4.161854871206752</v>
      </c>
      <c r="C321" s="28">
        <v>2799141</v>
      </c>
      <c r="D321" s="31">
        <v>40738.527870370373</v>
      </c>
      <c r="E321" s="31">
        <v>40738.527870370373</v>
      </c>
      <c r="F321" s="28" t="s">
        <v>1</v>
      </c>
      <c r="G321" s="28">
        <v>0.7</v>
      </c>
      <c r="H321" s="28" t="s">
        <v>25</v>
      </c>
      <c r="I321" s="28" t="s">
        <v>9</v>
      </c>
      <c r="J321" s="28" t="s">
        <v>10</v>
      </c>
      <c r="K321" s="28" t="s">
        <v>144</v>
      </c>
      <c r="M321" s="28" t="s">
        <v>55</v>
      </c>
      <c r="N321" s="28" t="s">
        <v>59</v>
      </c>
      <c r="O321" s="28" t="s">
        <v>60</v>
      </c>
      <c r="Q321" s="28" t="s">
        <v>15</v>
      </c>
      <c r="S321" s="28" t="s">
        <v>16</v>
      </c>
      <c r="U321" s="28">
        <v>5</v>
      </c>
      <c r="V321" s="28">
        <v>4</v>
      </c>
      <c r="W321" s="28">
        <v>1</v>
      </c>
      <c r="X321" s="28">
        <v>1</v>
      </c>
      <c r="Y321" s="28">
        <v>1</v>
      </c>
      <c r="AX321" s="28" t="s">
        <v>5</v>
      </c>
      <c r="BQ321" s="28" t="s">
        <v>25</v>
      </c>
      <c r="BR321" s="28" t="s">
        <v>9</v>
      </c>
      <c r="BS321" s="28" t="s">
        <v>10</v>
      </c>
      <c r="BT321" s="28" t="s">
        <v>27</v>
      </c>
      <c r="BV321" s="28" t="s">
        <v>55</v>
      </c>
      <c r="BX321" s="28">
        <v>1969</v>
      </c>
      <c r="BY321" s="28" t="s">
        <v>17</v>
      </c>
      <c r="BZ321" s="28" t="s">
        <v>575</v>
      </c>
      <c r="CA321" s="28" t="s">
        <v>222</v>
      </c>
      <c r="CB321" s="28">
        <v>46110</v>
      </c>
      <c r="CC321" s="28">
        <v>5.9455069588667886</v>
      </c>
      <c r="CD321" s="28" t="s">
        <v>20</v>
      </c>
      <c r="CE321" s="28" t="s">
        <v>44</v>
      </c>
      <c r="CF321" s="28" t="s">
        <v>53</v>
      </c>
      <c r="CG321" s="30">
        <v>0.29166666666666669</v>
      </c>
      <c r="CH321" s="28">
        <v>14</v>
      </c>
      <c r="CI321" s="28" t="s">
        <v>47</v>
      </c>
      <c r="CJ321" s="28" t="s">
        <v>576</v>
      </c>
    </row>
    <row r="322" spans="1:88">
      <c r="A322" s="28">
        <v>5.9455069588667699</v>
      </c>
      <c r="B322" s="28">
        <f t="shared" ref="B322:B385" si="5">+G322*CC322</f>
        <v>4.161854871206752</v>
      </c>
      <c r="C322" s="28">
        <v>2832767</v>
      </c>
      <c r="D322" s="31">
        <v>40749.742314814815</v>
      </c>
      <c r="E322" s="31">
        <v>40749.742314814815</v>
      </c>
      <c r="F322" s="28" t="s">
        <v>1</v>
      </c>
      <c r="G322" s="28">
        <v>0.7</v>
      </c>
      <c r="H322" s="28" t="s">
        <v>8</v>
      </c>
      <c r="I322" s="28" t="s">
        <v>9</v>
      </c>
      <c r="J322" s="28" t="s">
        <v>10</v>
      </c>
      <c r="K322" s="28" t="s">
        <v>144</v>
      </c>
      <c r="M322" s="28" t="s">
        <v>55</v>
      </c>
      <c r="N322" s="28" t="s">
        <v>59</v>
      </c>
      <c r="O322" s="28" t="s">
        <v>14</v>
      </c>
      <c r="Q322" s="28" t="s">
        <v>37</v>
      </c>
      <c r="S322" s="28" t="s">
        <v>16</v>
      </c>
      <c r="T322" s="28">
        <v>1</v>
      </c>
      <c r="U322" s="28">
        <v>4</v>
      </c>
      <c r="V322" s="28">
        <v>5</v>
      </c>
      <c r="W322" s="28">
        <v>1</v>
      </c>
      <c r="X322" s="28">
        <v>1</v>
      </c>
      <c r="Y322" s="28">
        <v>1</v>
      </c>
      <c r="AX322" s="28" t="s">
        <v>5</v>
      </c>
      <c r="BQ322" s="28" t="s">
        <v>8</v>
      </c>
      <c r="BR322" s="28" t="s">
        <v>9</v>
      </c>
      <c r="BS322" s="28" t="s">
        <v>10</v>
      </c>
      <c r="BT322" s="28" t="s">
        <v>144</v>
      </c>
      <c r="BV322" s="28" t="s">
        <v>55</v>
      </c>
      <c r="BX322" s="34">
        <v>20891</v>
      </c>
      <c r="BY322" s="28" t="s">
        <v>17</v>
      </c>
      <c r="BZ322" s="28" t="s">
        <v>1334</v>
      </c>
      <c r="CA322" s="28" t="s">
        <v>1335</v>
      </c>
      <c r="CB322" s="28">
        <v>46110</v>
      </c>
      <c r="CC322" s="28">
        <v>5.9455069588667886</v>
      </c>
      <c r="CD322" s="28" t="s">
        <v>20</v>
      </c>
      <c r="CE322" s="28" t="s">
        <v>21</v>
      </c>
      <c r="CF322" s="28" t="s">
        <v>22</v>
      </c>
      <c r="CG322" s="30">
        <v>0.33333333333333331</v>
      </c>
      <c r="CH322" s="28" t="s">
        <v>1098</v>
      </c>
      <c r="CI322" s="28" t="s">
        <v>47</v>
      </c>
      <c r="CJ322" s="28" t="s">
        <v>1336</v>
      </c>
    </row>
    <row r="323" spans="1:88">
      <c r="A323" s="28">
        <v>5.9455069588667699</v>
      </c>
      <c r="B323" s="28">
        <f t="shared" si="5"/>
        <v>4.161854871206752</v>
      </c>
      <c r="C323" s="28">
        <v>2840968</v>
      </c>
      <c r="D323" s="31">
        <v>40751.579236111109</v>
      </c>
      <c r="E323" s="31">
        <v>40751.579236111109</v>
      </c>
      <c r="F323" s="28" t="s">
        <v>1</v>
      </c>
      <c r="G323" s="28">
        <v>0.7</v>
      </c>
      <c r="H323" s="28" t="s">
        <v>25</v>
      </c>
      <c r="I323" s="28" t="s">
        <v>9</v>
      </c>
      <c r="J323" s="28" t="s">
        <v>10</v>
      </c>
      <c r="K323" s="28" t="s">
        <v>27</v>
      </c>
      <c r="M323" s="28" t="s">
        <v>55</v>
      </c>
      <c r="N323" s="28" t="s">
        <v>596</v>
      </c>
      <c r="O323" s="28" t="s">
        <v>83</v>
      </c>
      <c r="Q323" s="28" t="s">
        <v>15</v>
      </c>
      <c r="S323" s="28" t="s">
        <v>16</v>
      </c>
      <c r="T323" s="28">
        <v>1</v>
      </c>
      <c r="U323" s="28">
        <v>5</v>
      </c>
      <c r="V323" s="28">
        <v>3</v>
      </c>
      <c r="W323" s="28">
        <v>1</v>
      </c>
      <c r="X323" s="28">
        <v>1</v>
      </c>
      <c r="Y323" s="28">
        <v>1</v>
      </c>
      <c r="AX323" s="28" t="s">
        <v>7</v>
      </c>
      <c r="BX323" s="28">
        <v>1961</v>
      </c>
      <c r="BY323" s="28" t="s">
        <v>65</v>
      </c>
      <c r="BZ323" s="28" t="s">
        <v>1441</v>
      </c>
      <c r="CA323" s="28" t="s">
        <v>1335</v>
      </c>
      <c r="CB323" s="28">
        <v>46110</v>
      </c>
      <c r="CC323" s="28">
        <v>5.9455069588667886</v>
      </c>
      <c r="CD323" s="28" t="s">
        <v>20</v>
      </c>
      <c r="CE323" s="28" t="s">
        <v>63</v>
      </c>
      <c r="CF323" s="28" t="s">
        <v>22</v>
      </c>
      <c r="CG323" s="30">
        <v>0.33333333333333331</v>
      </c>
      <c r="CH323" s="28">
        <v>1500</v>
      </c>
      <c r="CJ323" s="28" t="s">
        <v>1442</v>
      </c>
    </row>
    <row r="324" spans="1:88">
      <c r="A324" s="28">
        <v>5.9455069588667699</v>
      </c>
      <c r="B324" s="28">
        <f t="shared" si="5"/>
        <v>4.161854871206752</v>
      </c>
      <c r="C324" s="28">
        <v>2885846</v>
      </c>
      <c r="D324" s="31">
        <v>40764.578194444446</v>
      </c>
      <c r="E324" s="31">
        <v>40764.578194444446</v>
      </c>
      <c r="F324" s="28" t="s">
        <v>1</v>
      </c>
      <c r="G324" s="28">
        <v>0.7</v>
      </c>
      <c r="H324" s="28" t="s">
        <v>8</v>
      </c>
      <c r="I324" s="28" t="s">
        <v>9</v>
      </c>
      <c r="J324" s="28" t="s">
        <v>10</v>
      </c>
      <c r="K324" s="28" t="s">
        <v>144</v>
      </c>
      <c r="M324" s="28" t="s">
        <v>12</v>
      </c>
      <c r="N324" s="28" t="s">
        <v>13</v>
      </c>
      <c r="O324" s="28" t="s">
        <v>60</v>
      </c>
      <c r="Q324" s="28" t="s">
        <v>15</v>
      </c>
      <c r="S324" s="28" t="s">
        <v>16</v>
      </c>
      <c r="T324" s="28">
        <v>3</v>
      </c>
      <c r="U324" s="28">
        <v>1</v>
      </c>
      <c r="V324" s="28">
        <v>2</v>
      </c>
      <c r="W324" s="28">
        <v>0</v>
      </c>
      <c r="X324" s="28">
        <v>0</v>
      </c>
      <c r="Y324" s="28">
        <v>0</v>
      </c>
      <c r="AX324" s="28" t="s">
        <v>5</v>
      </c>
      <c r="BQ324" s="28" t="s">
        <v>8</v>
      </c>
      <c r="BR324" s="28" t="s">
        <v>33</v>
      </c>
      <c r="BS324" s="28" t="s">
        <v>10</v>
      </c>
      <c r="BT324" s="28" t="s">
        <v>144</v>
      </c>
      <c r="BV324" s="28" t="s">
        <v>55</v>
      </c>
      <c r="BX324" s="28">
        <v>1951</v>
      </c>
      <c r="BY324" s="28" t="s">
        <v>17</v>
      </c>
      <c r="BZ324" s="28" t="s">
        <v>1803</v>
      </c>
      <c r="CA324" s="28" t="s">
        <v>222</v>
      </c>
      <c r="CB324" s="28">
        <v>46110</v>
      </c>
      <c r="CC324" s="28">
        <v>5.9455069588667886</v>
      </c>
      <c r="CD324" s="28" t="s">
        <v>20</v>
      </c>
      <c r="CE324" s="28" t="s">
        <v>44</v>
      </c>
      <c r="CF324" s="28" t="s">
        <v>22</v>
      </c>
      <c r="CG324" s="30">
        <v>0.3125</v>
      </c>
      <c r="CH324" s="28" t="s">
        <v>1804</v>
      </c>
      <c r="CI324" s="28" t="s">
        <v>23</v>
      </c>
      <c r="CJ324" s="28" t="s">
        <v>1805</v>
      </c>
    </row>
    <row r="325" spans="1:88">
      <c r="A325" s="28">
        <v>4.0554229565109754</v>
      </c>
      <c r="B325" s="28">
        <f t="shared" si="5"/>
        <v>2.8387960695576915</v>
      </c>
      <c r="C325" s="28">
        <v>2791362</v>
      </c>
      <c r="D325" s="31">
        <v>40736.433564814812</v>
      </c>
      <c r="E325" s="31">
        <v>40736.433564814812</v>
      </c>
      <c r="F325" s="28" t="s">
        <v>1</v>
      </c>
      <c r="G325" s="28">
        <v>0.7</v>
      </c>
      <c r="H325" s="28" t="s">
        <v>25</v>
      </c>
      <c r="I325" s="28" t="s">
        <v>9</v>
      </c>
      <c r="J325" s="28" t="s">
        <v>10</v>
      </c>
      <c r="K325" s="28" t="s">
        <v>27</v>
      </c>
      <c r="M325" s="28" t="s">
        <v>12</v>
      </c>
      <c r="N325" s="28" t="s">
        <v>59</v>
      </c>
      <c r="O325" s="28" t="s">
        <v>60</v>
      </c>
      <c r="Q325" s="28" t="s">
        <v>29</v>
      </c>
      <c r="R325" s="28" t="s">
        <v>291</v>
      </c>
      <c r="S325" s="28" t="s">
        <v>16</v>
      </c>
      <c r="T325" s="28">
        <v>2</v>
      </c>
      <c r="U325" s="28">
        <v>3</v>
      </c>
      <c r="V325" s="28">
        <v>4</v>
      </c>
      <c r="W325" s="28">
        <v>2</v>
      </c>
      <c r="X325" s="28">
        <v>2</v>
      </c>
      <c r="Y325" s="28">
        <v>1</v>
      </c>
      <c r="AX325" s="28" t="s">
        <v>5</v>
      </c>
      <c r="BQ325" s="28" t="s">
        <v>8</v>
      </c>
      <c r="BR325" s="28" t="s">
        <v>9</v>
      </c>
      <c r="BS325" s="28" t="s">
        <v>10</v>
      </c>
      <c r="BT325" s="28" t="s">
        <v>27</v>
      </c>
      <c r="BV325" s="28" t="s">
        <v>12</v>
      </c>
      <c r="BX325" s="28">
        <v>1972</v>
      </c>
      <c r="BY325" s="28" t="s">
        <v>65</v>
      </c>
      <c r="BZ325" s="28" t="s">
        <v>292</v>
      </c>
      <c r="CA325" s="28" t="s">
        <v>293</v>
      </c>
      <c r="CB325" s="28">
        <v>46111</v>
      </c>
      <c r="CC325" s="28">
        <v>4.0554229565109878</v>
      </c>
      <c r="CD325" s="28" t="s">
        <v>20</v>
      </c>
      <c r="CE325" s="28" t="s">
        <v>21</v>
      </c>
      <c r="CF325" s="28" t="s">
        <v>22</v>
      </c>
      <c r="CG325" s="30">
        <v>0.34375</v>
      </c>
      <c r="CH325" s="32">
        <v>0.65972222222222221</v>
      </c>
      <c r="CI325" s="28" t="s">
        <v>47</v>
      </c>
      <c r="CJ325" s="28" t="s">
        <v>294</v>
      </c>
    </row>
    <row r="326" spans="1:88">
      <c r="A326" s="28">
        <v>4.0554229565109754</v>
      </c>
      <c r="B326" s="28">
        <f t="shared" si="5"/>
        <v>2.8387960695576915</v>
      </c>
      <c r="C326" s="28">
        <v>2841948</v>
      </c>
      <c r="D326" s="31">
        <v>40751.729108796295</v>
      </c>
      <c r="E326" s="31">
        <v>40751.729108796295</v>
      </c>
      <c r="F326" s="28" t="s">
        <v>1</v>
      </c>
      <c r="G326" s="28">
        <v>0.7</v>
      </c>
      <c r="H326" s="28" t="s">
        <v>25</v>
      </c>
      <c r="I326" s="28" t="s">
        <v>9</v>
      </c>
      <c r="J326" s="28" t="s">
        <v>10</v>
      </c>
      <c r="K326" s="28" t="s">
        <v>144</v>
      </c>
      <c r="M326" s="28" t="s">
        <v>55</v>
      </c>
      <c r="N326" s="28" t="s">
        <v>59</v>
      </c>
      <c r="O326" s="28" t="s">
        <v>154</v>
      </c>
      <c r="Q326" s="28" t="s">
        <v>15</v>
      </c>
      <c r="S326" s="28" t="s">
        <v>16</v>
      </c>
      <c r="T326" s="28">
        <v>3</v>
      </c>
      <c r="U326" s="28">
        <v>3</v>
      </c>
      <c r="V326" s="28">
        <v>4</v>
      </c>
      <c r="W326" s="28">
        <v>1</v>
      </c>
      <c r="X326" s="28">
        <v>1</v>
      </c>
      <c r="Y326" s="28">
        <v>1</v>
      </c>
      <c r="AX326" s="28" t="s">
        <v>7</v>
      </c>
      <c r="BX326" s="28">
        <v>1961</v>
      </c>
      <c r="BY326" s="28" t="s">
        <v>17</v>
      </c>
      <c r="CA326" s="28" t="s">
        <v>1458</v>
      </c>
      <c r="CB326" s="28">
        <v>46111</v>
      </c>
      <c r="CC326" s="28">
        <v>4.0554229565109878</v>
      </c>
      <c r="CD326" s="28" t="s">
        <v>20</v>
      </c>
      <c r="CE326" s="28" t="s">
        <v>44</v>
      </c>
      <c r="CF326" s="28" t="s">
        <v>184</v>
      </c>
      <c r="CG326" s="30">
        <v>0.3125</v>
      </c>
      <c r="CH326" s="32">
        <v>0.63888888888888895</v>
      </c>
      <c r="CJ326" s="28" t="s">
        <v>1459</v>
      </c>
    </row>
    <row r="327" spans="1:88">
      <c r="A327" s="28">
        <v>2.5736337993242731</v>
      </c>
      <c r="B327" s="28">
        <f t="shared" si="5"/>
        <v>1.8015436595269967</v>
      </c>
      <c r="C327" s="28">
        <v>4110</v>
      </c>
      <c r="F327" s="28" t="s">
        <v>1</v>
      </c>
      <c r="G327" s="28">
        <v>0.7</v>
      </c>
      <c r="H327" s="28" t="s">
        <v>2542</v>
      </c>
      <c r="I327" s="28" t="s">
        <v>2501</v>
      </c>
      <c r="J327" s="28" t="s">
        <v>2726</v>
      </c>
      <c r="K327" s="28" t="s">
        <v>11</v>
      </c>
      <c r="M327" s="28" t="s">
        <v>2503</v>
      </c>
      <c r="N327" s="28" t="s">
        <v>59</v>
      </c>
      <c r="O327" s="28" t="s">
        <v>83</v>
      </c>
      <c r="Q327" s="28" t="s">
        <v>2512</v>
      </c>
      <c r="S327" s="28" t="s">
        <v>16</v>
      </c>
      <c r="T327" s="28">
        <v>1</v>
      </c>
      <c r="U327" s="28">
        <v>5</v>
      </c>
      <c r="V327" s="28">
        <v>5</v>
      </c>
      <c r="W327" s="28">
        <v>1</v>
      </c>
      <c r="X327" s="28">
        <v>1</v>
      </c>
      <c r="Y327" s="28">
        <v>1</v>
      </c>
      <c r="AS327" s="28" t="s">
        <v>2506</v>
      </c>
      <c r="AU327" s="28">
        <v>0</v>
      </c>
      <c r="AX327" s="28" t="s">
        <v>2507</v>
      </c>
      <c r="BX327" s="28">
        <v>1973</v>
      </c>
      <c r="BY327" s="28" t="s">
        <v>65</v>
      </c>
      <c r="BZ327" s="28" t="s">
        <v>3357</v>
      </c>
      <c r="CA327" s="28" t="s">
        <v>3358</v>
      </c>
      <c r="CB327" s="28">
        <v>46112</v>
      </c>
      <c r="CC327" s="28">
        <v>2.573633799324281</v>
      </c>
      <c r="CD327" s="28" t="s">
        <v>20</v>
      </c>
      <c r="CE327" s="28" t="s">
        <v>2534</v>
      </c>
      <c r="CF327" s="28" t="s">
        <v>22</v>
      </c>
      <c r="CG327" s="29">
        <v>0.33333333333333298</v>
      </c>
      <c r="CH327" s="29">
        <v>0.625</v>
      </c>
      <c r="CI327" s="28" t="s">
        <v>641</v>
      </c>
      <c r="CJ327" s="28" t="s">
        <v>3359</v>
      </c>
    </row>
    <row r="328" spans="1:88">
      <c r="A328" s="28">
        <v>2.5736337993242731</v>
      </c>
      <c r="B328" s="28">
        <f t="shared" si="5"/>
        <v>1.8015436595269967</v>
      </c>
      <c r="C328" s="28">
        <v>2980796</v>
      </c>
      <c r="D328" s="31">
        <v>40791.587627314817</v>
      </c>
      <c r="E328" s="31">
        <v>40791.587627314817</v>
      </c>
      <c r="F328" s="28" t="s">
        <v>1</v>
      </c>
      <c r="G328" s="28">
        <v>0.7</v>
      </c>
      <c r="H328" s="28" t="s">
        <v>25</v>
      </c>
      <c r="I328" s="28" t="s">
        <v>9</v>
      </c>
      <c r="J328" s="28" t="s">
        <v>257</v>
      </c>
      <c r="K328" s="28" t="s">
        <v>11</v>
      </c>
      <c r="M328" s="28" t="s">
        <v>55</v>
      </c>
      <c r="N328" s="28" t="s">
        <v>82</v>
      </c>
      <c r="O328" s="28" t="s">
        <v>29</v>
      </c>
      <c r="P328" s="28" t="s">
        <v>2175</v>
      </c>
      <c r="Q328" s="28" t="s">
        <v>29</v>
      </c>
      <c r="R328" s="28" t="s">
        <v>2176</v>
      </c>
      <c r="S328" s="28" t="s">
        <v>16</v>
      </c>
      <c r="T328" s="28">
        <v>1</v>
      </c>
      <c r="U328" s="28">
        <v>4</v>
      </c>
      <c r="V328" s="28">
        <v>5</v>
      </c>
      <c r="W328" s="28">
        <v>1</v>
      </c>
      <c r="X328" s="28">
        <v>1</v>
      </c>
      <c r="Y328" s="28">
        <v>1</v>
      </c>
      <c r="AX328" s="28" t="s">
        <v>5</v>
      </c>
      <c r="BQ328" s="28" t="s">
        <v>25</v>
      </c>
      <c r="BR328" s="28" t="s">
        <v>9</v>
      </c>
      <c r="BS328" s="28" t="s">
        <v>257</v>
      </c>
      <c r="BV328" s="28" t="s">
        <v>55</v>
      </c>
      <c r="BX328" s="28">
        <v>1973</v>
      </c>
      <c r="BY328" s="28" t="s">
        <v>65</v>
      </c>
      <c r="BZ328" s="28" t="s">
        <v>2177</v>
      </c>
      <c r="CA328" s="28" t="s">
        <v>2178</v>
      </c>
      <c r="CB328" s="28">
        <v>46112</v>
      </c>
      <c r="CC328" s="28">
        <v>2.573633799324281</v>
      </c>
      <c r="CD328" s="28" t="s">
        <v>20</v>
      </c>
      <c r="CE328" s="28" t="s">
        <v>129</v>
      </c>
      <c r="CF328" s="28" t="s">
        <v>22</v>
      </c>
      <c r="CG328" s="30">
        <v>0.33333333333333331</v>
      </c>
      <c r="CH328" s="28" t="s">
        <v>1098</v>
      </c>
      <c r="CJ328" s="28" t="s">
        <v>2179</v>
      </c>
    </row>
    <row r="329" spans="1:88">
      <c r="A329" s="28">
        <v>5.5216143330957141</v>
      </c>
      <c r="B329" s="28">
        <f t="shared" si="5"/>
        <v>3.8651300331670115</v>
      </c>
      <c r="C329" s="28">
        <v>4103</v>
      </c>
      <c r="F329" s="28" t="s">
        <v>1</v>
      </c>
      <c r="G329" s="28">
        <v>0.7</v>
      </c>
      <c r="H329" s="28" t="s">
        <v>2510</v>
      </c>
      <c r="I329" s="28" t="s">
        <v>2524</v>
      </c>
      <c r="J329" s="28" t="s">
        <v>10</v>
      </c>
      <c r="K329" s="28" t="s">
        <v>2511</v>
      </c>
      <c r="M329" s="28" t="s">
        <v>2548</v>
      </c>
      <c r="N329" s="28" t="s">
        <v>13</v>
      </c>
      <c r="O329" s="28" t="s">
        <v>2525</v>
      </c>
      <c r="Q329" s="28" t="s">
        <v>3362</v>
      </c>
      <c r="R329" s="28" t="s">
        <v>3362</v>
      </c>
      <c r="S329" s="28" t="s">
        <v>16</v>
      </c>
      <c r="T329" s="28">
        <v>4</v>
      </c>
      <c r="U329" s="28">
        <v>3</v>
      </c>
      <c r="V329" s="28">
        <v>5</v>
      </c>
      <c r="W329" s="28">
        <v>1</v>
      </c>
      <c r="X329" s="28">
        <v>1</v>
      </c>
      <c r="Y329" s="28">
        <v>1</v>
      </c>
      <c r="AS329" s="28" t="s">
        <v>2506</v>
      </c>
      <c r="AU329" s="28">
        <v>0</v>
      </c>
      <c r="AX329" s="28" t="s">
        <v>2507</v>
      </c>
      <c r="BX329" s="28">
        <v>1978</v>
      </c>
      <c r="BY329" s="28" t="s">
        <v>17</v>
      </c>
      <c r="BZ329" s="28" t="s">
        <v>3363</v>
      </c>
      <c r="CA329" s="28" t="s">
        <v>543</v>
      </c>
      <c r="CB329" s="28">
        <v>46113</v>
      </c>
      <c r="CC329" s="28">
        <v>5.521614333095731</v>
      </c>
      <c r="CD329" s="28" t="s">
        <v>20</v>
      </c>
      <c r="CE329" s="28" t="s">
        <v>2558</v>
      </c>
      <c r="CF329" s="28" t="s">
        <v>184</v>
      </c>
      <c r="CG329" s="29">
        <v>0.33333333333333298</v>
      </c>
      <c r="CH329" s="29">
        <v>0.63541666666666696</v>
      </c>
      <c r="CI329" s="28" t="s">
        <v>641</v>
      </c>
      <c r="CJ329" s="28" t="s">
        <v>3364</v>
      </c>
    </row>
    <row r="330" spans="1:88">
      <c r="A330" s="28">
        <v>5.5216143330957141</v>
      </c>
      <c r="B330" s="28">
        <f t="shared" si="5"/>
        <v>3.8651300331670115</v>
      </c>
      <c r="C330" s="28">
        <v>4144</v>
      </c>
      <c r="F330" s="28" t="s">
        <v>1</v>
      </c>
      <c r="G330" s="28">
        <v>0.7</v>
      </c>
      <c r="H330" s="28" t="s">
        <v>2510</v>
      </c>
      <c r="I330" s="28" t="s">
        <v>2501</v>
      </c>
      <c r="J330" s="28" t="s">
        <v>10</v>
      </c>
      <c r="K330" s="28" t="s">
        <v>2511</v>
      </c>
      <c r="M330" s="28" t="s">
        <v>2518</v>
      </c>
      <c r="N330" s="28" t="s">
        <v>13</v>
      </c>
      <c r="O330" s="28" t="s">
        <v>2506</v>
      </c>
      <c r="Q330" s="28" t="s">
        <v>3365</v>
      </c>
      <c r="R330" s="28" t="s">
        <v>3365</v>
      </c>
      <c r="S330" s="28" t="s">
        <v>16</v>
      </c>
      <c r="T330" s="28">
        <v>1</v>
      </c>
      <c r="U330" s="28">
        <v>5</v>
      </c>
      <c r="V330" s="28">
        <v>1</v>
      </c>
      <c r="W330" s="28">
        <v>1</v>
      </c>
      <c r="X330" s="28">
        <v>1</v>
      </c>
      <c r="Y330" s="28">
        <v>1</v>
      </c>
      <c r="AS330" s="28" t="s">
        <v>83</v>
      </c>
      <c r="AU330" s="28">
        <v>0</v>
      </c>
      <c r="AX330" s="28" t="s">
        <v>2507</v>
      </c>
      <c r="BX330" s="28">
        <v>1976</v>
      </c>
      <c r="BY330" s="28" t="s">
        <v>17</v>
      </c>
      <c r="BZ330" s="28" t="s">
        <v>3366</v>
      </c>
      <c r="CA330" s="28" t="s">
        <v>1637</v>
      </c>
      <c r="CB330" s="28">
        <v>46113</v>
      </c>
      <c r="CC330" s="28">
        <v>5.521614333095731</v>
      </c>
      <c r="CD330" s="28" t="s">
        <v>20</v>
      </c>
      <c r="CE330" s="28" t="s">
        <v>2558</v>
      </c>
      <c r="CF330" s="28" t="s">
        <v>22</v>
      </c>
      <c r="CG330" s="30"/>
      <c r="CH330" s="30"/>
      <c r="CI330" s="28" t="s">
        <v>641</v>
      </c>
      <c r="CJ330" s="28" t="s">
        <v>3367</v>
      </c>
    </row>
    <row r="331" spans="1:88">
      <c r="A331" s="28">
        <v>5.5216143330957141</v>
      </c>
      <c r="B331" s="28">
        <f t="shared" si="5"/>
        <v>3.8651300331670115</v>
      </c>
      <c r="C331" s="28">
        <v>2830223</v>
      </c>
      <c r="D331" s="31">
        <v>40748.492164351854</v>
      </c>
      <c r="E331" s="31">
        <v>40748.492164351854</v>
      </c>
      <c r="F331" s="28" t="s">
        <v>1</v>
      </c>
      <c r="G331" s="28">
        <v>0.7</v>
      </c>
      <c r="H331" s="28" t="s">
        <v>8</v>
      </c>
      <c r="I331" s="28" t="s">
        <v>9</v>
      </c>
      <c r="J331" s="28" t="s">
        <v>10</v>
      </c>
      <c r="K331" s="28" t="s">
        <v>11</v>
      </c>
      <c r="M331" s="28" t="s">
        <v>88</v>
      </c>
      <c r="N331" s="28" t="s">
        <v>13</v>
      </c>
      <c r="O331" s="28" t="s">
        <v>14</v>
      </c>
      <c r="Q331" s="28" t="s">
        <v>173</v>
      </c>
      <c r="S331" s="28" t="s">
        <v>16</v>
      </c>
      <c r="T331" s="28">
        <v>5</v>
      </c>
      <c r="U331" s="28">
        <v>5</v>
      </c>
      <c r="V331" s="28">
        <v>5</v>
      </c>
      <c r="W331" s="28">
        <v>3</v>
      </c>
      <c r="X331" s="28">
        <v>1</v>
      </c>
      <c r="Y331" s="28">
        <v>1</v>
      </c>
      <c r="AX331" s="28" t="s">
        <v>7</v>
      </c>
      <c r="BX331" s="28">
        <v>1969</v>
      </c>
      <c r="BY331" s="28" t="s">
        <v>17</v>
      </c>
      <c r="BZ331" s="28" t="s">
        <v>1260</v>
      </c>
      <c r="CA331" s="28" t="s">
        <v>543</v>
      </c>
      <c r="CB331" s="28">
        <v>46113</v>
      </c>
      <c r="CC331" s="28">
        <v>5.521614333095731</v>
      </c>
      <c r="CD331" s="28" t="s">
        <v>20</v>
      </c>
      <c r="CE331" s="28" t="s">
        <v>44</v>
      </c>
      <c r="CF331" s="28" t="s">
        <v>184</v>
      </c>
      <c r="CG331" s="30">
        <v>0.625</v>
      </c>
      <c r="CH331" s="28" t="s">
        <v>201</v>
      </c>
      <c r="CJ331" s="28" t="s">
        <v>1261</v>
      </c>
    </row>
    <row r="332" spans="1:88">
      <c r="A332" s="28">
        <v>4.2114007625306291</v>
      </c>
      <c r="B332" s="28">
        <f t="shared" si="5"/>
        <v>2.9479805337714491</v>
      </c>
      <c r="C332" s="28">
        <v>2800387</v>
      </c>
      <c r="D332" s="31">
        <v>40738.773298611108</v>
      </c>
      <c r="E332" s="31">
        <v>40738.773298611108</v>
      </c>
      <c r="F332" s="28" t="s">
        <v>1</v>
      </c>
      <c r="G332" s="28">
        <v>0.7</v>
      </c>
      <c r="H332" s="28" t="s">
        <v>8</v>
      </c>
      <c r="I332" s="28" t="s">
        <v>9</v>
      </c>
      <c r="J332" s="28" t="s">
        <v>10</v>
      </c>
      <c r="K332" s="28" t="s">
        <v>11</v>
      </c>
      <c r="M332" s="28" t="s">
        <v>55</v>
      </c>
      <c r="N332" s="28" t="s">
        <v>596</v>
      </c>
      <c r="O332" s="28" t="s">
        <v>60</v>
      </c>
      <c r="Q332" s="28" t="s">
        <v>15</v>
      </c>
      <c r="S332" s="28" t="s">
        <v>16</v>
      </c>
      <c r="T332" s="28">
        <v>5</v>
      </c>
      <c r="U332" s="28">
        <v>5</v>
      </c>
      <c r="V332" s="28">
        <v>2</v>
      </c>
      <c r="W332" s="28">
        <v>1</v>
      </c>
      <c r="X332" s="28">
        <v>1</v>
      </c>
      <c r="Y332" s="28">
        <v>1</v>
      </c>
      <c r="AX332" s="28" t="s">
        <v>5</v>
      </c>
      <c r="BQ332" s="28" t="s">
        <v>8</v>
      </c>
      <c r="BR332" s="28" t="s">
        <v>9</v>
      </c>
      <c r="BS332" s="28" t="s">
        <v>10</v>
      </c>
      <c r="BT332" s="28" t="s">
        <v>11</v>
      </c>
      <c r="BV332" s="28" t="s">
        <v>55</v>
      </c>
      <c r="BX332" s="34">
        <v>23234</v>
      </c>
      <c r="BY332" s="28" t="s">
        <v>17</v>
      </c>
      <c r="BZ332" s="28" t="s">
        <v>597</v>
      </c>
      <c r="CA332" s="28" t="s">
        <v>598</v>
      </c>
      <c r="CB332" s="28">
        <v>46115</v>
      </c>
      <c r="CC332" s="28">
        <v>4.2114007625306416</v>
      </c>
      <c r="CD332" s="28" t="s">
        <v>20</v>
      </c>
      <c r="CE332" s="28" t="s">
        <v>120</v>
      </c>
      <c r="CF332" s="28" t="s">
        <v>184</v>
      </c>
      <c r="CG332" s="30">
        <v>9.5833333333333339</v>
      </c>
      <c r="CH332" s="28">
        <v>21</v>
      </c>
      <c r="CJ332" s="28" t="s">
        <v>599</v>
      </c>
    </row>
    <row r="333" spans="1:88">
      <c r="A333" s="28">
        <v>3.6333653637519152</v>
      </c>
      <c r="B333" s="28">
        <f t="shared" si="5"/>
        <v>2.5433557546263481</v>
      </c>
      <c r="C333" s="28">
        <v>2798940</v>
      </c>
      <c r="D333" s="31">
        <v>40738.41777777778</v>
      </c>
      <c r="E333" s="31">
        <v>40738.41777777778</v>
      </c>
      <c r="F333" s="28" t="s">
        <v>1</v>
      </c>
      <c r="G333" s="28">
        <v>0.7</v>
      </c>
      <c r="H333" s="28" t="s">
        <v>25</v>
      </c>
      <c r="I333" s="28" t="s">
        <v>9</v>
      </c>
      <c r="J333" s="28" t="s">
        <v>10</v>
      </c>
      <c r="K333" s="28" t="s">
        <v>27</v>
      </c>
      <c r="M333" s="28" t="s">
        <v>12</v>
      </c>
      <c r="N333" s="28" t="s">
        <v>59</v>
      </c>
      <c r="O333" s="28" t="s">
        <v>60</v>
      </c>
      <c r="Q333" s="28" t="s">
        <v>15</v>
      </c>
      <c r="S333" s="28" t="s">
        <v>16</v>
      </c>
      <c r="T333" s="28">
        <v>5</v>
      </c>
      <c r="U333" s="28">
        <v>5</v>
      </c>
      <c r="V333" s="28">
        <v>3</v>
      </c>
      <c r="W333" s="28">
        <v>1</v>
      </c>
      <c r="X333" s="28">
        <v>1</v>
      </c>
      <c r="Y333" s="28">
        <v>1</v>
      </c>
      <c r="AX333" s="28" t="s">
        <v>7</v>
      </c>
      <c r="BX333" s="28">
        <v>1973</v>
      </c>
      <c r="BY333" s="28" t="s">
        <v>65</v>
      </c>
      <c r="BZ333" s="28" t="s">
        <v>542</v>
      </c>
      <c r="CA333" s="28" t="s">
        <v>543</v>
      </c>
      <c r="CB333" s="28">
        <v>46116</v>
      </c>
      <c r="CC333" s="28">
        <v>3.6333653637519263</v>
      </c>
      <c r="CD333" s="28" t="s">
        <v>20</v>
      </c>
      <c r="CE333" s="28" t="s">
        <v>21</v>
      </c>
      <c r="CF333" s="28" t="s">
        <v>22</v>
      </c>
      <c r="CG333" s="30">
        <v>0.33333333333333331</v>
      </c>
      <c r="CH333" s="28" t="s">
        <v>544</v>
      </c>
      <c r="CJ333" s="28" t="s">
        <v>545</v>
      </c>
    </row>
    <row r="334" spans="1:88">
      <c r="A334" s="28">
        <v>3.6333653637519152</v>
      </c>
      <c r="B334" s="28">
        <f t="shared" si="5"/>
        <v>2.5433557546263481</v>
      </c>
      <c r="C334" s="28">
        <v>3207</v>
      </c>
      <c r="F334" s="28" t="s">
        <v>1</v>
      </c>
      <c r="G334" s="28">
        <v>0.7</v>
      </c>
      <c r="H334" s="28" t="s">
        <v>2542</v>
      </c>
      <c r="I334" s="28" t="s">
        <v>2501</v>
      </c>
      <c r="J334" s="28" t="s">
        <v>26</v>
      </c>
      <c r="N334" s="28" t="s">
        <v>13</v>
      </c>
      <c r="O334" s="28" t="s">
        <v>2506</v>
      </c>
      <c r="Q334" s="28" t="s">
        <v>2512</v>
      </c>
      <c r="S334" s="28" t="s">
        <v>16</v>
      </c>
      <c r="T334" s="28">
        <v>5</v>
      </c>
      <c r="U334" s="28">
        <v>5</v>
      </c>
      <c r="V334" s="28">
        <v>5</v>
      </c>
      <c r="W334" s="28">
        <v>1</v>
      </c>
      <c r="X334" s="28">
        <v>1</v>
      </c>
      <c r="Y334" s="28">
        <v>1</v>
      </c>
      <c r="AS334" s="28" t="s">
        <v>2589</v>
      </c>
      <c r="AU334" s="28">
        <v>0</v>
      </c>
      <c r="AX334" s="28" t="s">
        <v>641</v>
      </c>
      <c r="AY334" s="28" t="s">
        <v>2510</v>
      </c>
      <c r="AZ334" s="28" t="s">
        <v>2501</v>
      </c>
      <c r="BA334" s="28" t="s">
        <v>38</v>
      </c>
      <c r="BC334" s="28" t="s">
        <v>2539</v>
      </c>
      <c r="BE334" s="28" t="s">
        <v>2507</v>
      </c>
      <c r="BF334" s="28" t="s">
        <v>133</v>
      </c>
      <c r="BH334" s="28" t="s">
        <v>3382</v>
      </c>
      <c r="BJ334" s="28" t="s">
        <v>641</v>
      </c>
      <c r="BO334" s="28" t="s">
        <v>2503</v>
      </c>
      <c r="BX334" s="28">
        <v>1985</v>
      </c>
      <c r="BY334" s="28" t="s">
        <v>65</v>
      </c>
      <c r="CA334" s="28" t="s">
        <v>1189</v>
      </c>
      <c r="CB334" s="28">
        <v>46117</v>
      </c>
      <c r="CC334" s="28">
        <v>3.6333653637519263</v>
      </c>
      <c r="CD334" s="28" t="s">
        <v>20</v>
      </c>
      <c r="CE334" s="28" t="s">
        <v>2534</v>
      </c>
      <c r="CF334" s="28" t="s">
        <v>22</v>
      </c>
      <c r="CG334" s="29">
        <v>0.3125</v>
      </c>
      <c r="CH334" s="29">
        <v>0.625</v>
      </c>
      <c r="CI334" s="28" t="s">
        <v>641</v>
      </c>
      <c r="CJ334" s="28" t="s">
        <v>3383</v>
      </c>
    </row>
    <row r="335" spans="1:88">
      <c r="A335" s="28">
        <v>4.0359257307585192</v>
      </c>
      <c r="B335" s="28">
        <f t="shared" si="5"/>
        <v>2.8251480115309722</v>
      </c>
      <c r="C335" s="28">
        <v>4011</v>
      </c>
      <c r="F335" s="28" t="s">
        <v>1</v>
      </c>
      <c r="G335" s="28">
        <v>0.7</v>
      </c>
      <c r="H335" s="28" t="s">
        <v>2510</v>
      </c>
      <c r="I335" s="28" t="s">
        <v>2501</v>
      </c>
      <c r="J335" s="28" t="s">
        <v>10</v>
      </c>
      <c r="K335" s="28" t="s">
        <v>2511</v>
      </c>
      <c r="M335" s="28" t="s">
        <v>2518</v>
      </c>
      <c r="N335" s="28" t="s">
        <v>13</v>
      </c>
      <c r="O335" s="28" t="s">
        <v>2506</v>
      </c>
      <c r="Q335" s="28" t="s">
        <v>2512</v>
      </c>
      <c r="S335" s="28" t="s">
        <v>16</v>
      </c>
      <c r="T335" s="28">
        <v>5</v>
      </c>
      <c r="U335" s="28">
        <v>5</v>
      </c>
      <c r="V335" s="28">
        <v>1</v>
      </c>
      <c r="W335" s="28">
        <v>1</v>
      </c>
      <c r="X335" s="28">
        <v>1</v>
      </c>
      <c r="Y335" s="28">
        <v>1</v>
      </c>
      <c r="AS335" s="28" t="s">
        <v>2506</v>
      </c>
      <c r="AU335" s="28">
        <v>0</v>
      </c>
      <c r="AX335" s="28" t="s">
        <v>2507</v>
      </c>
      <c r="BX335" s="28">
        <v>1973</v>
      </c>
      <c r="BY335" s="28" t="s">
        <v>17</v>
      </c>
      <c r="BZ335" s="28" t="s">
        <v>3386</v>
      </c>
      <c r="CA335" s="28" t="s">
        <v>2004</v>
      </c>
      <c r="CB335" s="28">
        <v>46117</v>
      </c>
      <c r="CC335" s="28">
        <v>4.0359257307585317</v>
      </c>
      <c r="CD335" s="28" t="s">
        <v>20</v>
      </c>
      <c r="CE335" s="28" t="s">
        <v>93</v>
      </c>
      <c r="CF335" s="28" t="s">
        <v>184</v>
      </c>
      <c r="CG335" s="29">
        <v>0.33333333333333298</v>
      </c>
      <c r="CH335" s="29">
        <v>0.625</v>
      </c>
      <c r="CI335" s="28" t="s">
        <v>641</v>
      </c>
    </row>
    <row r="336" spans="1:88">
      <c r="A336" s="28">
        <v>3.6333653637519152</v>
      </c>
      <c r="B336" s="28">
        <f t="shared" si="5"/>
        <v>2.5433557546263481</v>
      </c>
      <c r="C336" s="28">
        <v>2818767</v>
      </c>
      <c r="D336" s="31">
        <v>40744.488819444443</v>
      </c>
      <c r="E336" s="31">
        <v>40744.488819444443</v>
      </c>
      <c r="F336" s="28" t="s">
        <v>1</v>
      </c>
      <c r="G336" s="28">
        <v>0.7</v>
      </c>
      <c r="H336" s="28" t="s">
        <v>8</v>
      </c>
      <c r="I336" s="28" t="s">
        <v>9</v>
      </c>
      <c r="J336" s="28" t="s">
        <v>10</v>
      </c>
      <c r="K336" s="28" t="s">
        <v>27</v>
      </c>
      <c r="M336" s="28" t="s">
        <v>12</v>
      </c>
      <c r="N336" s="28" t="s">
        <v>13</v>
      </c>
      <c r="O336" s="28" t="s">
        <v>14</v>
      </c>
      <c r="Q336" s="28" t="s">
        <v>15</v>
      </c>
      <c r="S336" s="28" t="s">
        <v>16</v>
      </c>
      <c r="T336" s="28">
        <v>5</v>
      </c>
      <c r="U336" s="28">
        <v>5</v>
      </c>
      <c r="V336" s="28">
        <v>5</v>
      </c>
      <c r="W336" s="28" t="s">
        <v>899</v>
      </c>
      <c r="X336" s="28">
        <v>1</v>
      </c>
      <c r="Y336" s="28">
        <v>1</v>
      </c>
      <c r="AX336" s="28" t="s">
        <v>7</v>
      </c>
      <c r="BX336" s="28">
        <v>1977</v>
      </c>
      <c r="BY336" s="28" t="s">
        <v>17</v>
      </c>
      <c r="BZ336" s="28" t="s">
        <v>900</v>
      </c>
      <c r="CA336" s="28" t="s">
        <v>901</v>
      </c>
      <c r="CB336" s="28">
        <v>46117</v>
      </c>
      <c r="CC336" s="28">
        <v>3.6333653637519263</v>
      </c>
      <c r="CD336" s="28" t="s">
        <v>20</v>
      </c>
      <c r="CE336" s="28" t="s">
        <v>21</v>
      </c>
      <c r="CF336" s="28" t="s">
        <v>22</v>
      </c>
      <c r="CG336" s="30">
        <v>0.33333333333333331</v>
      </c>
      <c r="CH336" s="28">
        <v>15</v>
      </c>
      <c r="CJ336" s="28" t="s">
        <v>902</v>
      </c>
    </row>
    <row r="337" spans="1:88">
      <c r="A337" s="28">
        <v>3.6333653637519152</v>
      </c>
      <c r="B337" s="28">
        <f t="shared" si="5"/>
        <v>2.5433557546263481</v>
      </c>
      <c r="C337" s="28">
        <v>2828866</v>
      </c>
      <c r="D337" s="31">
        <v>40747.467048611114</v>
      </c>
      <c r="E337" s="31">
        <v>40747.467048611114</v>
      </c>
      <c r="F337" s="28" t="s">
        <v>1</v>
      </c>
      <c r="G337" s="28">
        <v>0.7</v>
      </c>
      <c r="H337" s="28" t="s">
        <v>25</v>
      </c>
      <c r="I337" s="28" t="s">
        <v>9</v>
      </c>
      <c r="J337" s="28" t="s">
        <v>10</v>
      </c>
      <c r="K337" s="28" t="s">
        <v>27</v>
      </c>
      <c r="M337" s="28" t="s">
        <v>12</v>
      </c>
      <c r="N337" s="28" t="s">
        <v>13</v>
      </c>
      <c r="O337" s="28" t="s">
        <v>14</v>
      </c>
      <c r="Q337" s="28" t="s">
        <v>15</v>
      </c>
      <c r="S337" s="28" t="s">
        <v>16</v>
      </c>
      <c r="T337" s="28">
        <v>2</v>
      </c>
      <c r="U337" s="28">
        <v>5</v>
      </c>
      <c r="V337" s="28">
        <v>2</v>
      </c>
      <c r="W337" s="28">
        <v>1</v>
      </c>
      <c r="X337" s="28">
        <v>1</v>
      </c>
      <c r="Y337" s="28">
        <v>1</v>
      </c>
      <c r="AX337" s="28" t="s">
        <v>7</v>
      </c>
      <c r="BX337" s="28">
        <v>1983</v>
      </c>
      <c r="BY337" s="28" t="s">
        <v>65</v>
      </c>
      <c r="BZ337" s="28" t="s">
        <v>1236</v>
      </c>
      <c r="CA337" s="28" t="s">
        <v>901</v>
      </c>
      <c r="CB337" s="28">
        <v>46117</v>
      </c>
      <c r="CC337" s="28">
        <v>3.6333653637519263</v>
      </c>
      <c r="CD337" s="28" t="s">
        <v>20</v>
      </c>
      <c r="CE337" s="28" t="s">
        <v>101</v>
      </c>
      <c r="CF337" s="28" t="s">
        <v>22</v>
      </c>
      <c r="CG337" s="30">
        <v>0.33333333333333331</v>
      </c>
      <c r="CH337" s="32">
        <v>0.63541666666666663</v>
      </c>
      <c r="CJ337" s="28" t="s">
        <v>1237</v>
      </c>
    </row>
    <row r="338" spans="1:88">
      <c r="A338" s="28">
        <v>3.6333653637519152</v>
      </c>
      <c r="B338" s="28">
        <f t="shared" si="5"/>
        <v>2.5433557546263481</v>
      </c>
      <c r="C338" s="28">
        <v>2830334</v>
      </c>
      <c r="D338" s="31">
        <v>40748.580405092594</v>
      </c>
      <c r="E338" s="31">
        <v>40748.580405092594</v>
      </c>
      <c r="F338" s="28" t="s">
        <v>1</v>
      </c>
      <c r="G338" s="28">
        <v>0.7</v>
      </c>
      <c r="H338" s="28" t="s">
        <v>8</v>
      </c>
      <c r="I338" s="28" t="s">
        <v>9</v>
      </c>
      <c r="J338" s="28" t="s">
        <v>10</v>
      </c>
      <c r="K338" s="28" t="s">
        <v>27</v>
      </c>
      <c r="M338" s="28" t="s">
        <v>12</v>
      </c>
      <c r="N338" s="28" t="s">
        <v>13</v>
      </c>
      <c r="O338" s="28" t="s">
        <v>14</v>
      </c>
      <c r="Q338" s="28" t="s">
        <v>15</v>
      </c>
      <c r="S338" s="28" t="s">
        <v>16</v>
      </c>
      <c r="T338" s="28">
        <v>3</v>
      </c>
      <c r="U338" s="28">
        <v>3</v>
      </c>
      <c r="V338" s="28">
        <v>4</v>
      </c>
      <c r="W338" s="28">
        <v>1</v>
      </c>
      <c r="X338" s="28">
        <v>1</v>
      </c>
      <c r="Y338" s="28">
        <v>1</v>
      </c>
      <c r="AX338" s="28" t="s">
        <v>7</v>
      </c>
      <c r="BX338" s="28">
        <v>1968</v>
      </c>
      <c r="BY338" s="28" t="s">
        <v>65</v>
      </c>
      <c r="CA338" s="28" t="s">
        <v>977</v>
      </c>
      <c r="CB338" s="28">
        <v>46117</v>
      </c>
      <c r="CC338" s="28">
        <v>3.6333653637519263</v>
      </c>
      <c r="CD338" s="28" t="s">
        <v>20</v>
      </c>
      <c r="CE338" s="28" t="s">
        <v>21</v>
      </c>
      <c r="CF338" s="28" t="s">
        <v>22</v>
      </c>
      <c r="CG338" s="30">
        <v>0.33333333333333331</v>
      </c>
      <c r="CH338" s="28">
        <v>15</v>
      </c>
      <c r="CI338" s="28" t="s">
        <v>23</v>
      </c>
      <c r="CJ338" s="28" t="s">
        <v>1262</v>
      </c>
    </row>
    <row r="339" spans="1:88">
      <c r="A339" s="28">
        <v>3.6333653637519152</v>
      </c>
      <c r="B339" s="28">
        <f t="shared" si="5"/>
        <v>2.5433557546263481</v>
      </c>
      <c r="C339" s="28">
        <v>2934079</v>
      </c>
      <c r="D339" s="31">
        <v>40779.003263888888</v>
      </c>
      <c r="E339" s="31">
        <v>40779.003263888888</v>
      </c>
      <c r="F339" s="28" t="s">
        <v>1</v>
      </c>
      <c r="G339" s="28">
        <v>0.7</v>
      </c>
      <c r="H339" s="28" t="s">
        <v>8</v>
      </c>
      <c r="I339" s="28" t="s">
        <v>9</v>
      </c>
      <c r="J339" s="28" t="s">
        <v>10</v>
      </c>
      <c r="K339" s="28" t="s">
        <v>27</v>
      </c>
      <c r="M339" s="28" t="s">
        <v>55</v>
      </c>
      <c r="N339" s="28" t="s">
        <v>13</v>
      </c>
      <c r="O339" s="28" t="s">
        <v>14</v>
      </c>
      <c r="Q339" s="28" t="s">
        <v>15</v>
      </c>
      <c r="S339" s="28" t="s">
        <v>16</v>
      </c>
      <c r="T339" s="28">
        <v>5</v>
      </c>
      <c r="U339" s="28">
        <v>5</v>
      </c>
      <c r="V339" s="28">
        <v>5</v>
      </c>
      <c r="W339" s="28">
        <v>1</v>
      </c>
      <c r="X339" s="28">
        <v>1</v>
      </c>
      <c r="Y339" s="28">
        <v>1</v>
      </c>
      <c r="AX339" s="28" t="s">
        <v>5</v>
      </c>
      <c r="BQ339" s="28" t="s">
        <v>8</v>
      </c>
      <c r="BR339" s="28" t="s">
        <v>9</v>
      </c>
      <c r="BS339" s="28" t="s">
        <v>10</v>
      </c>
      <c r="BV339" s="28" t="s">
        <v>55</v>
      </c>
      <c r="BX339" s="28">
        <v>1964</v>
      </c>
      <c r="BY339" s="28" t="s">
        <v>17</v>
      </c>
      <c r="BZ339" s="28" t="s">
        <v>2003</v>
      </c>
      <c r="CA339" s="28" t="s">
        <v>2004</v>
      </c>
      <c r="CB339" s="28">
        <v>46117</v>
      </c>
      <c r="CC339" s="28">
        <v>3.6333653637519263</v>
      </c>
      <c r="CD339" s="28" t="s">
        <v>20</v>
      </c>
      <c r="CE339" s="28" t="s">
        <v>44</v>
      </c>
      <c r="CF339" s="28" t="s">
        <v>184</v>
      </c>
      <c r="CG339" s="30">
        <v>22</v>
      </c>
      <c r="CH339" s="28">
        <v>8</v>
      </c>
      <c r="CJ339" s="28" t="s">
        <v>2005</v>
      </c>
    </row>
    <row r="340" spans="1:88">
      <c r="A340" s="28">
        <v>3.6333653637519152</v>
      </c>
      <c r="B340" s="28">
        <f t="shared" si="5"/>
        <v>2.5433557546263481</v>
      </c>
      <c r="C340" s="28">
        <v>2935267</v>
      </c>
      <c r="D340" s="31">
        <v>40779.359201388892</v>
      </c>
      <c r="E340" s="31">
        <v>40779.359201388892</v>
      </c>
      <c r="F340" s="28" t="s">
        <v>1</v>
      </c>
      <c r="G340" s="28">
        <v>0.7</v>
      </c>
      <c r="H340" s="28" t="s">
        <v>8</v>
      </c>
      <c r="I340" s="28" t="s">
        <v>9</v>
      </c>
      <c r="J340" s="28" t="s">
        <v>10</v>
      </c>
      <c r="K340" s="28" t="s">
        <v>27</v>
      </c>
      <c r="M340" s="28" t="s">
        <v>12</v>
      </c>
      <c r="N340" s="28" t="s">
        <v>13</v>
      </c>
      <c r="O340" s="28" t="s">
        <v>14</v>
      </c>
      <c r="Q340" s="28" t="s">
        <v>173</v>
      </c>
      <c r="S340" s="28" t="s">
        <v>16</v>
      </c>
      <c r="T340" s="28">
        <v>5</v>
      </c>
      <c r="U340" s="28">
        <v>5</v>
      </c>
      <c r="V340" s="28">
        <v>5</v>
      </c>
      <c r="W340" s="28">
        <v>1</v>
      </c>
      <c r="X340" s="28">
        <v>1</v>
      </c>
      <c r="Y340" s="28">
        <v>1</v>
      </c>
      <c r="AX340" s="28" t="s">
        <v>5</v>
      </c>
      <c r="BQ340" s="28" t="s">
        <v>8</v>
      </c>
      <c r="BR340" s="28" t="s">
        <v>9</v>
      </c>
      <c r="BS340" s="28" t="s">
        <v>10</v>
      </c>
      <c r="BV340" s="28" t="s">
        <v>12</v>
      </c>
      <c r="BX340" s="28">
        <v>1962</v>
      </c>
      <c r="BY340" s="28" t="s">
        <v>17</v>
      </c>
      <c r="BZ340" s="28" t="s">
        <v>2008</v>
      </c>
      <c r="CA340" s="28" t="s">
        <v>977</v>
      </c>
      <c r="CB340" s="28">
        <v>46117</v>
      </c>
      <c r="CC340" s="28">
        <v>3.6333653637519263</v>
      </c>
      <c r="CD340" s="28" t="s">
        <v>20</v>
      </c>
      <c r="CE340" s="28" t="s">
        <v>63</v>
      </c>
      <c r="CF340" s="28" t="s">
        <v>22</v>
      </c>
      <c r="CG340" s="30">
        <v>0.33333333333333331</v>
      </c>
      <c r="CH340" s="32">
        <v>0.625</v>
      </c>
      <c r="CJ340" s="28" t="s">
        <v>2009</v>
      </c>
    </row>
    <row r="341" spans="1:88">
      <c r="A341" s="28">
        <v>4.0359257307585192</v>
      </c>
      <c r="B341" s="28">
        <f t="shared" si="5"/>
        <v>2.8251480115309722</v>
      </c>
      <c r="C341" s="28">
        <v>3290</v>
      </c>
      <c r="F341" s="28" t="s">
        <v>1</v>
      </c>
      <c r="G341" s="28">
        <v>0.7</v>
      </c>
      <c r="H341" s="28" t="s">
        <v>2510</v>
      </c>
      <c r="I341" s="28" t="s">
        <v>2501</v>
      </c>
      <c r="J341" s="28" t="s">
        <v>10</v>
      </c>
      <c r="K341" s="28" t="s">
        <v>2511</v>
      </c>
      <c r="M341" s="28" t="s">
        <v>2503</v>
      </c>
      <c r="N341" s="28" t="s">
        <v>13</v>
      </c>
      <c r="O341" s="28" t="s">
        <v>2506</v>
      </c>
      <c r="Q341" s="28" t="s">
        <v>2505</v>
      </c>
      <c r="R341" s="28" t="s">
        <v>3387</v>
      </c>
      <c r="S341" s="28" t="s">
        <v>16</v>
      </c>
      <c r="T341" s="28">
        <v>4</v>
      </c>
      <c r="U341" s="28">
        <v>5</v>
      </c>
      <c r="V341" s="28">
        <v>4</v>
      </c>
      <c r="W341" s="28">
        <v>1</v>
      </c>
      <c r="X341" s="28">
        <v>1</v>
      </c>
      <c r="Y341" s="28">
        <v>1</v>
      </c>
      <c r="AS341" s="28" t="s">
        <v>83</v>
      </c>
      <c r="AU341" s="28">
        <v>0</v>
      </c>
      <c r="AX341" s="28" t="s">
        <v>2507</v>
      </c>
      <c r="BX341" s="28">
        <v>1953</v>
      </c>
      <c r="BY341" s="28" t="s">
        <v>17</v>
      </c>
      <c r="BZ341" s="28" t="s">
        <v>3388</v>
      </c>
      <c r="CA341" s="28" t="s">
        <v>3389</v>
      </c>
      <c r="CB341" s="28">
        <v>46119</v>
      </c>
      <c r="CC341" s="28">
        <v>4.0359257307585317</v>
      </c>
      <c r="CE341" s="28" t="s">
        <v>2534</v>
      </c>
      <c r="CF341" s="28" t="s">
        <v>22</v>
      </c>
      <c r="CG341" s="29">
        <v>0.33333333333333298</v>
      </c>
      <c r="CH341" s="29">
        <v>0.79166666666666696</v>
      </c>
      <c r="CI341" s="28" t="s">
        <v>641</v>
      </c>
    </row>
    <row r="342" spans="1:88">
      <c r="A342" s="28">
        <v>4.0359257307585192</v>
      </c>
      <c r="B342" s="28">
        <f t="shared" si="5"/>
        <v>2.8251480115309722</v>
      </c>
      <c r="C342" s="28">
        <v>2791572</v>
      </c>
      <c r="D342" s="31">
        <v>40736.53837962963</v>
      </c>
      <c r="E342" s="31">
        <v>40736.53837962963</v>
      </c>
      <c r="F342" s="28" t="s">
        <v>1</v>
      </c>
      <c r="G342" s="28">
        <v>0.7</v>
      </c>
      <c r="H342" s="28" t="s">
        <v>25</v>
      </c>
      <c r="I342" s="28" t="s">
        <v>9</v>
      </c>
      <c r="J342" s="28" t="s">
        <v>10</v>
      </c>
      <c r="K342" s="28" t="s">
        <v>27</v>
      </c>
      <c r="M342" s="28" t="s">
        <v>55</v>
      </c>
      <c r="N342" s="28" t="s">
        <v>59</v>
      </c>
      <c r="O342" s="28" t="s">
        <v>14</v>
      </c>
      <c r="Q342" s="28" t="s">
        <v>15</v>
      </c>
      <c r="S342" s="28" t="s">
        <v>16</v>
      </c>
      <c r="T342" s="28">
        <v>2</v>
      </c>
      <c r="U342" s="28">
        <v>5</v>
      </c>
      <c r="V342" s="28">
        <v>3</v>
      </c>
      <c r="W342" s="28">
        <v>2</v>
      </c>
      <c r="X342" s="28">
        <v>3</v>
      </c>
      <c r="Y342" s="28">
        <v>2</v>
      </c>
      <c r="AX342" s="28" t="s">
        <v>7</v>
      </c>
      <c r="BX342" s="28">
        <v>1965</v>
      </c>
      <c r="BY342" s="28" t="s">
        <v>65</v>
      </c>
      <c r="BZ342" s="28" t="s">
        <v>341</v>
      </c>
      <c r="CA342" s="28" t="s">
        <v>342</v>
      </c>
      <c r="CB342" s="28">
        <v>46120</v>
      </c>
      <c r="CC342" s="28">
        <v>4.0359257307585317</v>
      </c>
      <c r="CD342" s="28" t="s">
        <v>20</v>
      </c>
      <c r="CE342" s="28" t="s">
        <v>21</v>
      </c>
      <c r="CF342" s="28" t="s">
        <v>22</v>
      </c>
      <c r="CG342" s="30">
        <v>0.33333333333333331</v>
      </c>
      <c r="CH342" s="28">
        <v>15</v>
      </c>
      <c r="CJ342" s="28" t="s">
        <v>203</v>
      </c>
    </row>
    <row r="343" spans="1:88">
      <c r="A343" s="28">
        <v>4.0359257307585192</v>
      </c>
      <c r="B343" s="28">
        <f t="shared" si="5"/>
        <v>2.8251480115309722</v>
      </c>
      <c r="C343" s="28">
        <v>2827276</v>
      </c>
      <c r="D343" s="31">
        <v>40746.842210648145</v>
      </c>
      <c r="E343" s="31">
        <v>40746.842210648145</v>
      </c>
      <c r="F343" s="28" t="s">
        <v>1</v>
      </c>
      <c r="G343" s="28">
        <v>0.7</v>
      </c>
      <c r="H343" s="28" t="s">
        <v>8</v>
      </c>
      <c r="I343" s="28" t="s">
        <v>9</v>
      </c>
      <c r="J343" s="28" t="s">
        <v>10</v>
      </c>
      <c r="K343" s="28" t="s">
        <v>27</v>
      </c>
      <c r="M343" s="28" t="s">
        <v>88</v>
      </c>
      <c r="N343" s="28" t="s">
        <v>13</v>
      </c>
      <c r="O343" s="28" t="s">
        <v>14</v>
      </c>
      <c r="Q343" s="28" t="s">
        <v>29</v>
      </c>
      <c r="R343" s="28" t="s">
        <v>1208</v>
      </c>
      <c r="S343" s="28" t="s">
        <v>16</v>
      </c>
      <c r="T343" s="28">
        <v>1</v>
      </c>
      <c r="U343" s="28">
        <v>3</v>
      </c>
      <c r="V343" s="28">
        <v>1</v>
      </c>
      <c r="W343" s="28">
        <v>1</v>
      </c>
      <c r="X343" s="28">
        <v>1</v>
      </c>
      <c r="Y343" s="28">
        <v>1</v>
      </c>
      <c r="AX343" s="28" t="s">
        <v>5</v>
      </c>
      <c r="BQ343" s="28" t="s">
        <v>8</v>
      </c>
      <c r="BR343" s="28" t="s">
        <v>88</v>
      </c>
      <c r="BS343" s="28" t="s">
        <v>10</v>
      </c>
      <c r="BT343" s="28" t="s">
        <v>144</v>
      </c>
      <c r="BV343" s="28" t="s">
        <v>55</v>
      </c>
      <c r="BX343" s="28">
        <v>1959</v>
      </c>
      <c r="BY343" s="28" t="s">
        <v>17</v>
      </c>
      <c r="BZ343" s="28" t="s">
        <v>1209</v>
      </c>
      <c r="CA343" s="28" t="s">
        <v>1210</v>
      </c>
      <c r="CB343" s="28">
        <v>46120</v>
      </c>
      <c r="CC343" s="28">
        <v>4.0359257307585317</v>
      </c>
      <c r="CD343" s="28" t="s">
        <v>20</v>
      </c>
      <c r="CE343" s="28" t="s">
        <v>21</v>
      </c>
      <c r="CF343" s="28" t="s">
        <v>53</v>
      </c>
      <c r="CG343" s="30">
        <v>0.34375</v>
      </c>
      <c r="CH343" s="32">
        <v>0.63541666666666663</v>
      </c>
      <c r="CJ343" s="28" t="s">
        <v>1211</v>
      </c>
    </row>
    <row r="344" spans="1:88">
      <c r="A344" s="28">
        <v>4.0359257307585192</v>
      </c>
      <c r="B344" s="28">
        <f t="shared" si="5"/>
        <v>2.8251480115309722</v>
      </c>
      <c r="C344" s="28">
        <v>2827349</v>
      </c>
      <c r="D344" s="31">
        <v>40746.850925925923</v>
      </c>
      <c r="E344" s="31">
        <v>40746.850925925923</v>
      </c>
      <c r="F344" s="28" t="s">
        <v>1</v>
      </c>
      <c r="G344" s="28">
        <v>0.7</v>
      </c>
      <c r="H344" s="28" t="s">
        <v>25</v>
      </c>
      <c r="I344" s="28" t="s">
        <v>9</v>
      </c>
      <c r="J344" s="28" t="s">
        <v>257</v>
      </c>
      <c r="K344" s="28" t="s">
        <v>11</v>
      </c>
      <c r="M344" s="28" t="s">
        <v>55</v>
      </c>
      <c r="N344" s="28" t="s">
        <v>13</v>
      </c>
      <c r="O344" s="28" t="s">
        <v>14</v>
      </c>
      <c r="Q344" s="28" t="s">
        <v>29</v>
      </c>
      <c r="R344" s="28" t="s">
        <v>1212</v>
      </c>
      <c r="S344" s="28" t="s">
        <v>16</v>
      </c>
      <c r="T344" s="28">
        <v>0</v>
      </c>
      <c r="U344" s="28">
        <v>3</v>
      </c>
      <c r="V344" s="28">
        <v>5</v>
      </c>
      <c r="W344" s="28">
        <v>3</v>
      </c>
      <c r="X344" s="28">
        <v>3</v>
      </c>
      <c r="Y344" s="28">
        <v>0</v>
      </c>
      <c r="AX344" s="28" t="s">
        <v>5</v>
      </c>
      <c r="BQ344" s="28" t="s">
        <v>25</v>
      </c>
      <c r="BR344" s="28" t="s">
        <v>9</v>
      </c>
      <c r="BS344" s="28" t="s">
        <v>257</v>
      </c>
      <c r="BT344" s="28" t="s">
        <v>11</v>
      </c>
      <c r="BV344" s="28" t="s">
        <v>55</v>
      </c>
      <c r="BX344" s="28">
        <v>1973</v>
      </c>
      <c r="BY344" s="28" t="s">
        <v>17</v>
      </c>
      <c r="BZ344" s="28" t="s">
        <v>1213</v>
      </c>
      <c r="CA344" s="28" t="s">
        <v>1214</v>
      </c>
      <c r="CB344" s="28">
        <v>46120</v>
      </c>
      <c r="CC344" s="28">
        <v>4.0359257307585317</v>
      </c>
      <c r="CD344" s="28" t="s">
        <v>20</v>
      </c>
      <c r="CE344" s="28" t="s">
        <v>21</v>
      </c>
      <c r="CF344" s="28" t="s">
        <v>53</v>
      </c>
      <c r="CG344" s="30">
        <v>0.375</v>
      </c>
      <c r="CH344" s="32">
        <v>0.58333333333333337</v>
      </c>
      <c r="CJ344" s="28" t="s">
        <v>1215</v>
      </c>
    </row>
    <row r="345" spans="1:88">
      <c r="A345" s="28">
        <v>4.0359257307585192</v>
      </c>
      <c r="B345" s="28">
        <f t="shared" si="5"/>
        <v>2.8251480115309722</v>
      </c>
      <c r="C345" s="28">
        <v>2867791</v>
      </c>
      <c r="D345" s="31">
        <v>40758.435740740744</v>
      </c>
      <c r="E345" s="31">
        <v>40758.435740740744</v>
      </c>
      <c r="F345" s="28" t="s">
        <v>1</v>
      </c>
      <c r="G345" s="28">
        <v>0.7</v>
      </c>
      <c r="H345" s="28" t="s">
        <v>25</v>
      </c>
      <c r="I345" s="28" t="s">
        <v>9</v>
      </c>
      <c r="J345" s="28" t="s">
        <v>10</v>
      </c>
      <c r="K345" s="28" t="s">
        <v>27</v>
      </c>
      <c r="M345" s="28" t="s">
        <v>12</v>
      </c>
      <c r="N345" s="28" t="s">
        <v>59</v>
      </c>
      <c r="O345" s="28" t="s">
        <v>60</v>
      </c>
      <c r="Q345" s="28" t="s">
        <v>15</v>
      </c>
      <c r="S345" s="28" t="s">
        <v>16</v>
      </c>
      <c r="T345" s="28">
        <v>4</v>
      </c>
      <c r="U345" s="28">
        <v>3</v>
      </c>
      <c r="V345" s="28">
        <v>5</v>
      </c>
      <c r="W345" s="28">
        <v>2</v>
      </c>
      <c r="X345" s="28">
        <v>2</v>
      </c>
      <c r="Y345" s="28">
        <v>1</v>
      </c>
      <c r="AX345" s="28" t="s">
        <v>7</v>
      </c>
      <c r="BX345" s="28">
        <v>1965</v>
      </c>
      <c r="BY345" s="28" t="s">
        <v>17</v>
      </c>
      <c r="CA345" s="28" t="s">
        <v>388</v>
      </c>
      <c r="CB345" s="28">
        <v>46120</v>
      </c>
      <c r="CC345" s="28">
        <v>4.0359257307585317</v>
      </c>
      <c r="CD345" s="28" t="s">
        <v>20</v>
      </c>
      <c r="CE345" s="28" t="s">
        <v>120</v>
      </c>
      <c r="CF345" s="28" t="s">
        <v>22</v>
      </c>
      <c r="CG345" s="30">
        <v>0.33333333333333331</v>
      </c>
      <c r="CH345" s="32">
        <v>0.625</v>
      </c>
      <c r="CJ345" s="28" t="s">
        <v>1656</v>
      </c>
    </row>
    <row r="346" spans="1:88">
      <c r="A346" s="28">
        <v>4.0359257307585192</v>
      </c>
      <c r="B346" s="28">
        <f t="shared" si="5"/>
        <v>2.8251480115309722</v>
      </c>
      <c r="C346" s="28">
        <v>2922139</v>
      </c>
      <c r="D346" s="31">
        <v>40775.56795138889</v>
      </c>
      <c r="E346" s="31">
        <v>40775.56795138889</v>
      </c>
      <c r="F346" s="28" t="s">
        <v>1</v>
      </c>
      <c r="G346" s="28">
        <v>0.7</v>
      </c>
      <c r="H346" s="28" t="s">
        <v>25</v>
      </c>
      <c r="I346" s="28" t="s">
        <v>9</v>
      </c>
      <c r="J346" s="28" t="s">
        <v>10</v>
      </c>
      <c r="K346" s="28" t="s">
        <v>27</v>
      </c>
      <c r="M346" s="28" t="s">
        <v>55</v>
      </c>
      <c r="N346" s="28" t="s">
        <v>13</v>
      </c>
      <c r="O346" s="28" t="s">
        <v>14</v>
      </c>
      <c r="Q346" s="28" t="s">
        <v>15</v>
      </c>
      <c r="S346" s="28" t="s">
        <v>16</v>
      </c>
      <c r="T346" s="28">
        <v>1</v>
      </c>
      <c r="U346" s="28">
        <v>5</v>
      </c>
      <c r="V346" s="28">
        <v>4</v>
      </c>
      <c r="W346" s="28">
        <v>1</v>
      </c>
      <c r="X346" s="28">
        <v>1</v>
      </c>
      <c r="Y346" s="28">
        <v>1</v>
      </c>
      <c r="AX346" s="28" t="s">
        <v>7</v>
      </c>
      <c r="BX346" s="28">
        <v>1968</v>
      </c>
      <c r="BY346" s="28" t="s">
        <v>17</v>
      </c>
      <c r="BZ346" s="28" t="s">
        <v>1947</v>
      </c>
      <c r="CA346" s="28" t="s">
        <v>1214</v>
      </c>
      <c r="CB346" s="28">
        <v>46120</v>
      </c>
      <c r="CC346" s="28">
        <v>4.0359257307585317</v>
      </c>
      <c r="CD346" s="28" t="s">
        <v>20</v>
      </c>
      <c r="CE346" s="28" t="s">
        <v>93</v>
      </c>
      <c r="CF346" s="28" t="s">
        <v>22</v>
      </c>
      <c r="CG346" s="30">
        <v>0.33333333333333331</v>
      </c>
      <c r="CH346" s="32">
        <v>0.625</v>
      </c>
      <c r="CJ346" s="28" t="s">
        <v>1948</v>
      </c>
    </row>
    <row r="347" spans="1:88">
      <c r="A347" s="28">
        <v>4.0359257307585192</v>
      </c>
      <c r="B347" s="28">
        <f t="shared" si="5"/>
        <v>2.8251480115309722</v>
      </c>
      <c r="C347" s="28">
        <v>2954879</v>
      </c>
      <c r="D347" s="31">
        <v>40785.158101851855</v>
      </c>
      <c r="E347" s="31">
        <v>40785.158101851855</v>
      </c>
      <c r="F347" s="28" t="s">
        <v>1</v>
      </c>
      <c r="G347" s="28">
        <v>0.7</v>
      </c>
      <c r="H347" s="28" t="s">
        <v>25</v>
      </c>
      <c r="I347" s="28" t="s">
        <v>9</v>
      </c>
      <c r="J347" s="28" t="s">
        <v>10</v>
      </c>
      <c r="K347" s="28" t="s">
        <v>11</v>
      </c>
      <c r="M347" s="28" t="s">
        <v>12</v>
      </c>
      <c r="N347" s="28" t="s">
        <v>13</v>
      </c>
      <c r="O347" s="28" t="s">
        <v>220</v>
      </c>
      <c r="Q347" s="28" t="s">
        <v>15</v>
      </c>
      <c r="S347" s="28" t="s">
        <v>16</v>
      </c>
      <c r="T347" s="28">
        <v>3</v>
      </c>
      <c r="U347" s="28">
        <v>5</v>
      </c>
      <c r="V347" s="28">
        <v>5</v>
      </c>
      <c r="W347" s="28">
        <v>2</v>
      </c>
      <c r="X347" s="28">
        <v>2</v>
      </c>
      <c r="Y347" s="28">
        <v>0</v>
      </c>
      <c r="AX347" s="28" t="s">
        <v>7</v>
      </c>
      <c r="BX347" s="28">
        <v>1977</v>
      </c>
      <c r="BY347" s="28" t="s">
        <v>17</v>
      </c>
      <c r="CA347" s="28" t="s">
        <v>1214</v>
      </c>
      <c r="CB347" s="28">
        <v>46120</v>
      </c>
      <c r="CC347" s="28">
        <v>4.0359257307585317</v>
      </c>
      <c r="CD347" s="28" t="s">
        <v>20</v>
      </c>
      <c r="CE347" s="28" t="s">
        <v>120</v>
      </c>
      <c r="CF347" s="28" t="s">
        <v>184</v>
      </c>
      <c r="CG347" s="30">
        <v>0.33333333333333331</v>
      </c>
      <c r="CH347" s="28">
        <v>3</v>
      </c>
      <c r="CI347" s="28" t="s">
        <v>23</v>
      </c>
      <c r="CJ347" s="28" t="s">
        <v>2110</v>
      </c>
    </row>
    <row r="348" spans="1:88">
      <c r="A348" s="28">
        <v>6.2391122407861168</v>
      </c>
      <c r="B348" s="28">
        <f t="shared" si="5"/>
        <v>4.3673785685502953</v>
      </c>
      <c r="C348" s="28">
        <v>2794950</v>
      </c>
      <c r="D348" s="31">
        <v>40737.434201388889</v>
      </c>
      <c r="E348" s="31">
        <v>40737.434201388889</v>
      </c>
      <c r="F348" s="28" t="s">
        <v>1</v>
      </c>
      <c r="G348" s="28">
        <v>0.7</v>
      </c>
      <c r="H348" s="28" t="s">
        <v>25</v>
      </c>
      <c r="I348" s="28" t="s">
        <v>49</v>
      </c>
      <c r="J348" s="28" t="s">
        <v>10</v>
      </c>
      <c r="K348" s="28" t="s">
        <v>29</v>
      </c>
      <c r="L348" s="28" t="s">
        <v>459</v>
      </c>
      <c r="M348" s="28" t="s">
        <v>12</v>
      </c>
      <c r="N348" s="28" t="s">
        <v>13</v>
      </c>
      <c r="O348" s="28" t="s">
        <v>29</v>
      </c>
      <c r="P348" s="28" t="s">
        <v>460</v>
      </c>
      <c r="Q348" s="28" t="s">
        <v>31</v>
      </c>
      <c r="S348" s="28" t="s">
        <v>16</v>
      </c>
      <c r="T348" s="28">
        <v>5</v>
      </c>
      <c r="U348" s="28">
        <v>5</v>
      </c>
      <c r="V348" s="28">
        <v>2</v>
      </c>
      <c r="W348" s="28">
        <v>1</v>
      </c>
      <c r="X348" s="28">
        <v>2</v>
      </c>
      <c r="Y348" s="28">
        <v>1</v>
      </c>
      <c r="AX348" s="28" t="s">
        <v>5</v>
      </c>
      <c r="BQ348" s="28" t="s">
        <v>25</v>
      </c>
      <c r="BR348" s="28" t="s">
        <v>33</v>
      </c>
      <c r="BS348" s="28" t="s">
        <v>10</v>
      </c>
      <c r="BT348" s="28" t="s">
        <v>29</v>
      </c>
      <c r="BU348" s="28" t="s">
        <v>459</v>
      </c>
      <c r="BV348" s="28" t="s">
        <v>49</v>
      </c>
      <c r="BX348" s="28">
        <v>1972</v>
      </c>
      <c r="BY348" s="28" t="s">
        <v>17</v>
      </c>
      <c r="BZ348" s="28" t="s">
        <v>461</v>
      </c>
      <c r="CA348" s="28" t="s">
        <v>462</v>
      </c>
      <c r="CB348" s="28">
        <v>46131</v>
      </c>
      <c r="CC348" s="28">
        <v>6.2391122407861364</v>
      </c>
      <c r="CD348" s="28" t="s">
        <v>20</v>
      </c>
      <c r="CE348" s="28" t="s">
        <v>120</v>
      </c>
      <c r="CF348" s="28" t="s">
        <v>22</v>
      </c>
      <c r="CG348" s="30">
        <v>0.33333333333333331</v>
      </c>
      <c r="CH348" s="32">
        <v>0.625</v>
      </c>
      <c r="CJ348" s="28" t="s">
        <v>463</v>
      </c>
    </row>
    <row r="349" spans="1:88">
      <c r="A349" s="28">
        <v>0.93586683611791754</v>
      </c>
      <c r="B349" s="28">
        <f t="shared" si="5"/>
        <v>0.65510678528254429</v>
      </c>
      <c r="C349" s="28">
        <v>4162</v>
      </c>
      <c r="F349" s="28" t="s">
        <v>1</v>
      </c>
      <c r="G349" s="28">
        <v>0.7</v>
      </c>
      <c r="H349" s="28" t="s">
        <v>2542</v>
      </c>
      <c r="I349" s="28" t="s">
        <v>2535</v>
      </c>
      <c r="J349" s="28" t="s">
        <v>10</v>
      </c>
      <c r="K349" s="28" t="s">
        <v>2511</v>
      </c>
      <c r="M349" s="28" t="s">
        <v>2518</v>
      </c>
      <c r="N349" s="28" t="s">
        <v>3406</v>
      </c>
      <c r="O349" s="28" t="s">
        <v>2504</v>
      </c>
      <c r="Q349" s="28" t="s">
        <v>2512</v>
      </c>
      <c r="S349" s="28" t="s">
        <v>16</v>
      </c>
      <c r="T349" s="28">
        <v>1</v>
      </c>
      <c r="U349" s="28">
        <v>5</v>
      </c>
      <c r="V349" s="28">
        <v>1</v>
      </c>
      <c r="W349" s="28">
        <v>1</v>
      </c>
      <c r="X349" s="28">
        <v>1</v>
      </c>
      <c r="Y349" s="28">
        <v>1</v>
      </c>
      <c r="AS349" s="28" t="s">
        <v>2506</v>
      </c>
      <c r="AU349" s="28">
        <v>0</v>
      </c>
      <c r="AX349" s="28" t="s">
        <v>2507</v>
      </c>
      <c r="BX349" s="28">
        <v>1960</v>
      </c>
      <c r="BY349" s="28" t="s">
        <v>17</v>
      </c>
      <c r="BZ349" s="28" t="s">
        <v>3407</v>
      </c>
      <c r="CA349" s="28" t="s">
        <v>3408</v>
      </c>
      <c r="CB349" s="28">
        <v>46132</v>
      </c>
      <c r="CC349" s="28">
        <v>0.93586683611792043</v>
      </c>
      <c r="CD349" s="28" t="s">
        <v>20</v>
      </c>
      <c r="CE349" s="28" t="s">
        <v>2558</v>
      </c>
      <c r="CF349" s="28" t="s">
        <v>22</v>
      </c>
      <c r="CG349" s="29">
        <v>0.33333333333333298</v>
      </c>
      <c r="CH349" s="29">
        <v>0.625</v>
      </c>
      <c r="CI349" s="28" t="s">
        <v>641</v>
      </c>
      <c r="CJ349" s="28" t="s">
        <v>3409</v>
      </c>
    </row>
    <row r="350" spans="1:88">
      <c r="A350" s="28">
        <v>0.93586683611791754</v>
      </c>
      <c r="B350" s="28">
        <f t="shared" si="5"/>
        <v>0.65510678528254429</v>
      </c>
      <c r="C350" s="28">
        <v>4242</v>
      </c>
      <c r="F350" s="28" t="s">
        <v>1</v>
      </c>
      <c r="G350" s="28">
        <v>0.7</v>
      </c>
      <c r="H350" s="28" t="s">
        <v>2510</v>
      </c>
      <c r="I350" s="28" t="s">
        <v>2501</v>
      </c>
      <c r="J350" s="28" t="s">
        <v>10</v>
      </c>
      <c r="K350" s="28" t="s">
        <v>2511</v>
      </c>
      <c r="M350" s="28" t="s">
        <v>2518</v>
      </c>
      <c r="N350" s="28" t="s">
        <v>3410</v>
      </c>
      <c r="O350" s="28" t="s">
        <v>2504</v>
      </c>
      <c r="P350" s="28" t="s">
        <v>3411</v>
      </c>
      <c r="Q350" s="28" t="s">
        <v>2512</v>
      </c>
      <c r="S350" s="28" t="s">
        <v>16</v>
      </c>
      <c r="T350" s="28">
        <v>1</v>
      </c>
      <c r="U350" s="28">
        <v>5</v>
      </c>
      <c r="V350" s="28">
        <v>4</v>
      </c>
      <c r="W350" s="28">
        <v>2</v>
      </c>
      <c r="X350" s="28">
        <v>3</v>
      </c>
      <c r="Y350" s="28">
        <v>1</v>
      </c>
      <c r="AS350" s="28" t="s">
        <v>2506</v>
      </c>
      <c r="AU350" s="28">
        <v>0</v>
      </c>
      <c r="AX350" s="28" t="s">
        <v>2507</v>
      </c>
      <c r="BX350" s="28">
        <v>1964</v>
      </c>
      <c r="BY350" s="28" t="s">
        <v>17</v>
      </c>
      <c r="BZ350" s="28" t="s">
        <v>3412</v>
      </c>
      <c r="CA350" s="28" t="s">
        <v>3408</v>
      </c>
      <c r="CB350" s="28">
        <v>46132</v>
      </c>
      <c r="CC350" s="28">
        <v>0.93586683611792043</v>
      </c>
      <c r="CD350" s="28" t="s">
        <v>20</v>
      </c>
      <c r="CE350" s="28" t="s">
        <v>2692</v>
      </c>
      <c r="CF350" s="28" t="s">
        <v>22</v>
      </c>
      <c r="CG350" s="29">
        <v>0.33333333333333298</v>
      </c>
      <c r="CH350" s="29">
        <v>0.625</v>
      </c>
      <c r="CI350" s="28" t="s">
        <v>641</v>
      </c>
    </row>
    <row r="351" spans="1:88">
      <c r="A351" s="28">
        <v>5.6152010167075055</v>
      </c>
      <c r="B351" s="28">
        <f t="shared" si="5"/>
        <v>3.9306407116952653</v>
      </c>
      <c r="C351" s="28">
        <v>2843238</v>
      </c>
      <c r="D351" s="31">
        <v>40751.842939814815</v>
      </c>
      <c r="E351" s="31">
        <v>40751.842939814815</v>
      </c>
      <c r="F351" s="28" t="s">
        <v>1</v>
      </c>
      <c r="G351" s="28">
        <v>0.7</v>
      </c>
      <c r="H351" s="28" t="s">
        <v>25</v>
      </c>
      <c r="I351" s="28" t="s">
        <v>9</v>
      </c>
      <c r="J351" s="28" t="s">
        <v>10</v>
      </c>
      <c r="K351" s="28" t="s">
        <v>11</v>
      </c>
      <c r="M351" s="28" t="s">
        <v>12</v>
      </c>
      <c r="N351" s="28" t="s">
        <v>59</v>
      </c>
      <c r="O351" s="28" t="s">
        <v>60</v>
      </c>
      <c r="Q351" s="28" t="s">
        <v>15</v>
      </c>
      <c r="S351" s="28" t="s">
        <v>16</v>
      </c>
      <c r="T351" s="28">
        <v>1</v>
      </c>
      <c r="U351" s="28">
        <v>5</v>
      </c>
      <c r="V351" s="28">
        <v>5</v>
      </c>
      <c r="W351" s="28">
        <v>3</v>
      </c>
      <c r="X351" s="28">
        <v>1</v>
      </c>
      <c r="Y351" s="28">
        <v>1</v>
      </c>
      <c r="AX351" s="28" t="s">
        <v>5</v>
      </c>
      <c r="BQ351" s="28" t="s">
        <v>25</v>
      </c>
      <c r="BR351" s="28" t="s">
        <v>88</v>
      </c>
      <c r="BS351" s="28" t="s">
        <v>10</v>
      </c>
      <c r="BT351" s="28" t="s">
        <v>11</v>
      </c>
      <c r="BV351" s="28" t="s">
        <v>55</v>
      </c>
      <c r="BX351" s="28">
        <v>1974</v>
      </c>
      <c r="BY351" s="28" t="s">
        <v>17</v>
      </c>
      <c r="BZ351" s="28" t="s">
        <v>1464</v>
      </c>
      <c r="CA351" s="28" t="s">
        <v>409</v>
      </c>
      <c r="CB351" s="28">
        <v>46133</v>
      </c>
      <c r="CC351" s="28">
        <v>5.6152010167075224</v>
      </c>
      <c r="CD351" s="28" t="s">
        <v>20</v>
      </c>
      <c r="CE351" s="28" t="s">
        <v>120</v>
      </c>
      <c r="CF351" s="28" t="s">
        <v>184</v>
      </c>
      <c r="CG351" s="30">
        <v>0.625</v>
      </c>
      <c r="CH351" s="28" t="s">
        <v>831</v>
      </c>
      <c r="CJ351" s="28" t="s">
        <v>1465</v>
      </c>
    </row>
    <row r="352" spans="1:88">
      <c r="A352" s="28">
        <v>9.3586683611791752</v>
      </c>
      <c r="B352" s="28">
        <f t="shared" si="5"/>
        <v>6.551067852825442</v>
      </c>
      <c r="C352" s="28">
        <v>2836165</v>
      </c>
      <c r="D352" s="31">
        <v>40750.402777777781</v>
      </c>
      <c r="E352" s="31">
        <v>40750.402777777781</v>
      </c>
      <c r="F352" s="28" t="s">
        <v>1</v>
      </c>
      <c r="G352" s="28">
        <v>0.7</v>
      </c>
      <c r="H352" s="28" t="s">
        <v>8</v>
      </c>
      <c r="I352" s="28" t="s">
        <v>9</v>
      </c>
      <c r="J352" s="28" t="s">
        <v>10</v>
      </c>
      <c r="K352" s="28" t="s">
        <v>11</v>
      </c>
      <c r="M352" s="28" t="s">
        <v>12</v>
      </c>
      <c r="N352" s="28" t="s">
        <v>82</v>
      </c>
      <c r="O352" s="28" t="s">
        <v>60</v>
      </c>
      <c r="Q352" s="28" t="s">
        <v>29</v>
      </c>
      <c r="R352" s="28" t="s">
        <v>1355</v>
      </c>
      <c r="S352" s="28" t="s">
        <v>16</v>
      </c>
      <c r="T352" s="28">
        <v>1</v>
      </c>
      <c r="U352" s="28">
        <v>4</v>
      </c>
      <c r="V352" s="28">
        <v>2</v>
      </c>
      <c r="W352" s="28">
        <v>1</v>
      </c>
      <c r="X352" s="28">
        <v>1</v>
      </c>
      <c r="Y352" s="28">
        <v>1</v>
      </c>
      <c r="AX352" s="28" t="s">
        <v>5</v>
      </c>
      <c r="BQ352" s="28" t="s">
        <v>8</v>
      </c>
      <c r="BR352" s="28" t="s">
        <v>33</v>
      </c>
      <c r="BS352" s="28" t="s">
        <v>10</v>
      </c>
      <c r="BT352" s="28" t="s">
        <v>11</v>
      </c>
      <c r="BV352" s="28" t="s">
        <v>55</v>
      </c>
      <c r="BX352" s="28">
        <v>1957</v>
      </c>
      <c r="BY352" s="28" t="s">
        <v>17</v>
      </c>
      <c r="BZ352" s="28" t="s">
        <v>1356</v>
      </c>
      <c r="CA352" s="28" t="s">
        <v>1357</v>
      </c>
      <c r="CB352" s="28">
        <v>46134</v>
      </c>
      <c r="CC352" s="28">
        <v>9.3586683611792036</v>
      </c>
      <c r="CD352" s="28" t="s">
        <v>20</v>
      </c>
      <c r="CE352" s="28" t="s">
        <v>21</v>
      </c>
      <c r="CF352" s="28" t="s">
        <v>22</v>
      </c>
      <c r="CG352" s="30">
        <v>7.3</v>
      </c>
      <c r="CH352" s="28">
        <v>15.05</v>
      </c>
      <c r="CJ352" s="28" t="s">
        <v>1358</v>
      </c>
    </row>
    <row r="353" spans="1:88">
      <c r="A353" s="28">
        <v>9.3586683611791752</v>
      </c>
      <c r="B353" s="28">
        <f t="shared" si="5"/>
        <v>6.551067852825442</v>
      </c>
      <c r="C353" s="28">
        <v>2907006</v>
      </c>
      <c r="D353" s="31">
        <v>40771.386956018519</v>
      </c>
      <c r="E353" s="31">
        <v>40771.386956018519</v>
      </c>
      <c r="F353" s="28" t="s">
        <v>1</v>
      </c>
      <c r="G353" s="28">
        <v>0.7</v>
      </c>
      <c r="H353" s="28" t="s">
        <v>25</v>
      </c>
      <c r="I353" s="28" t="s">
        <v>9</v>
      </c>
      <c r="J353" s="28" t="s">
        <v>10</v>
      </c>
      <c r="K353" s="28" t="s">
        <v>27</v>
      </c>
      <c r="M353" s="28" t="s">
        <v>12</v>
      </c>
      <c r="N353" s="28" t="s">
        <v>13</v>
      </c>
      <c r="O353" s="28" t="s">
        <v>14</v>
      </c>
      <c r="Q353" s="28" t="s">
        <v>15</v>
      </c>
      <c r="S353" s="28" t="s">
        <v>16</v>
      </c>
      <c r="T353" s="28">
        <v>3</v>
      </c>
      <c r="U353" s="28">
        <v>3</v>
      </c>
      <c r="V353" s="28">
        <v>5</v>
      </c>
      <c r="W353" s="28">
        <v>2</v>
      </c>
      <c r="X353" s="28">
        <v>2</v>
      </c>
      <c r="Y353" s="28">
        <v>2</v>
      </c>
      <c r="AX353" s="28" t="s">
        <v>7</v>
      </c>
      <c r="BX353" s="28">
        <v>1966</v>
      </c>
      <c r="BY353" s="28" t="s">
        <v>65</v>
      </c>
      <c r="CA353" s="28" t="s">
        <v>1874</v>
      </c>
      <c r="CB353" s="28">
        <v>46134</v>
      </c>
      <c r="CC353" s="28">
        <v>9.3586683611792036</v>
      </c>
      <c r="CD353" s="28" t="s">
        <v>20</v>
      </c>
      <c r="CE353" s="28" t="s">
        <v>21</v>
      </c>
      <c r="CF353" s="28" t="s">
        <v>22</v>
      </c>
      <c r="CG353" s="30">
        <v>0.33333333333333331</v>
      </c>
      <c r="CH353" s="28">
        <v>15.1</v>
      </c>
      <c r="CJ353" s="28" t="s">
        <v>1875</v>
      </c>
    </row>
    <row r="354" spans="1:88">
      <c r="A354" s="28">
        <v>0.93586683611791754</v>
      </c>
      <c r="B354" s="28">
        <f t="shared" si="5"/>
        <v>0.65510678528254429</v>
      </c>
      <c r="C354" s="28">
        <v>2144</v>
      </c>
      <c r="F354" s="28" t="s">
        <v>1</v>
      </c>
      <c r="G354" s="28">
        <v>0.7</v>
      </c>
      <c r="H354" s="28" t="s">
        <v>2510</v>
      </c>
      <c r="I354" s="28" t="s">
        <v>2501</v>
      </c>
      <c r="J354" s="28" t="s">
        <v>26</v>
      </c>
      <c r="K354" s="28" t="s">
        <v>11</v>
      </c>
      <c r="M354" s="28" t="s">
        <v>2518</v>
      </c>
      <c r="N354" s="28" t="s">
        <v>59</v>
      </c>
      <c r="O354" s="28" t="s">
        <v>2504</v>
      </c>
      <c r="Q354" s="28" t="s">
        <v>37</v>
      </c>
      <c r="S354" s="28" t="s">
        <v>16</v>
      </c>
      <c r="T354" s="28">
        <v>5</v>
      </c>
      <c r="U354" s="28">
        <v>5</v>
      </c>
      <c r="V354" s="28">
        <v>5</v>
      </c>
      <c r="W354" s="28">
        <v>1</v>
      </c>
      <c r="X354" s="28">
        <v>1</v>
      </c>
      <c r="Y354" s="28">
        <v>1</v>
      </c>
      <c r="AS354" s="28" t="s">
        <v>2506</v>
      </c>
      <c r="AU354" s="28">
        <v>0</v>
      </c>
      <c r="AX354" s="28" t="s">
        <v>641</v>
      </c>
      <c r="AY354" s="28" t="s">
        <v>2523</v>
      </c>
      <c r="AZ354" s="28" t="s">
        <v>2535</v>
      </c>
      <c r="BA354" s="28" t="s">
        <v>38</v>
      </c>
      <c r="BC354" s="28" t="s">
        <v>2539</v>
      </c>
      <c r="BD354" s="28" t="s">
        <v>317</v>
      </c>
      <c r="BE354" s="28" t="s">
        <v>2507</v>
      </c>
      <c r="BF354" s="28" t="s">
        <v>186</v>
      </c>
      <c r="BH354" s="28" t="s">
        <v>3413</v>
      </c>
      <c r="BI354" s="28" t="s">
        <v>1728</v>
      </c>
      <c r="BJ354" s="28" t="s">
        <v>641</v>
      </c>
      <c r="BO354" s="28" t="s">
        <v>2548</v>
      </c>
      <c r="BX354" s="28">
        <v>1963</v>
      </c>
      <c r="BY354" s="28" t="s">
        <v>17</v>
      </c>
      <c r="BZ354" s="28" t="s">
        <v>3414</v>
      </c>
      <c r="CA354" s="28" t="s">
        <v>2259</v>
      </c>
      <c r="CB354" s="28">
        <v>46136</v>
      </c>
      <c r="CC354" s="28">
        <v>0.93586683611792043</v>
      </c>
      <c r="CD354" s="28" t="s">
        <v>20</v>
      </c>
      <c r="CE354" s="28" t="s">
        <v>2521</v>
      </c>
      <c r="CF354" s="28" t="s">
        <v>22</v>
      </c>
      <c r="CG354" s="29">
        <v>0.33333333333333298</v>
      </c>
      <c r="CH354" s="29">
        <v>0.625</v>
      </c>
      <c r="CI354" s="28" t="s">
        <v>641</v>
      </c>
      <c r="CJ354" s="28" t="s">
        <v>3415</v>
      </c>
    </row>
    <row r="355" spans="1:88">
      <c r="A355" s="28">
        <v>0.93586683611791754</v>
      </c>
      <c r="B355" s="28">
        <f t="shared" si="5"/>
        <v>0.65510678528254429</v>
      </c>
      <c r="C355" s="28">
        <v>3004840</v>
      </c>
      <c r="D355" s="31">
        <v>40796.305324074077</v>
      </c>
      <c r="E355" s="31">
        <v>40796.305324074077</v>
      </c>
      <c r="F355" s="28" t="s">
        <v>1</v>
      </c>
      <c r="G355" s="28">
        <v>0.7</v>
      </c>
      <c r="H355" s="28" t="s">
        <v>8</v>
      </c>
      <c r="I355" s="28" t="s">
        <v>49</v>
      </c>
      <c r="J355" s="28" t="s">
        <v>10</v>
      </c>
      <c r="K355" s="28" t="s">
        <v>27</v>
      </c>
      <c r="M355" s="28" t="s">
        <v>55</v>
      </c>
      <c r="N355" s="28" t="s">
        <v>82</v>
      </c>
      <c r="O355" s="28" t="s">
        <v>60</v>
      </c>
      <c r="Q355" s="28" t="s">
        <v>15</v>
      </c>
      <c r="S355" s="28" t="s">
        <v>16</v>
      </c>
      <c r="U355" s="28">
        <v>5</v>
      </c>
      <c r="AX355" s="28" t="s">
        <v>7</v>
      </c>
      <c r="BX355" s="28">
        <v>1959</v>
      </c>
      <c r="BY355" s="28" t="s">
        <v>17</v>
      </c>
      <c r="BZ355" s="28" t="s">
        <v>2258</v>
      </c>
      <c r="CA355" s="28" t="s">
        <v>2259</v>
      </c>
      <c r="CB355" s="28">
        <v>46136</v>
      </c>
      <c r="CC355" s="28">
        <v>0.93586683611792043</v>
      </c>
      <c r="CD355" s="28" t="s">
        <v>20</v>
      </c>
      <c r="CE355" s="28" t="s">
        <v>44</v>
      </c>
      <c r="CF355" s="28" t="s">
        <v>184</v>
      </c>
      <c r="CG355" s="30">
        <v>0.91666666666666663</v>
      </c>
      <c r="CH355" s="32">
        <v>0.33333333333333331</v>
      </c>
      <c r="CJ355" s="28" t="s">
        <v>2260</v>
      </c>
    </row>
    <row r="356" spans="1:88">
      <c r="A356" s="28">
        <v>0.93586683611791754</v>
      </c>
      <c r="B356" s="28">
        <f t="shared" si="5"/>
        <v>0.65510678528254429</v>
      </c>
      <c r="C356" s="28">
        <v>4070</v>
      </c>
      <c r="F356" s="28" t="s">
        <v>1</v>
      </c>
      <c r="G356" s="28">
        <v>0.7</v>
      </c>
      <c r="H356" s="28" t="s">
        <v>2510</v>
      </c>
      <c r="I356" s="28" t="s">
        <v>2501</v>
      </c>
      <c r="J356" s="28" t="s">
        <v>26</v>
      </c>
      <c r="K356" s="28" t="s">
        <v>11</v>
      </c>
      <c r="M356" s="28" t="s">
        <v>2503</v>
      </c>
      <c r="N356" s="28" t="s">
        <v>13</v>
      </c>
      <c r="O356" s="28" t="s">
        <v>2506</v>
      </c>
      <c r="Q356" s="28" t="s">
        <v>2512</v>
      </c>
      <c r="S356" s="28" t="s">
        <v>16</v>
      </c>
      <c r="T356" s="28">
        <v>1</v>
      </c>
      <c r="U356" s="28">
        <v>5</v>
      </c>
      <c r="V356" s="28">
        <v>1</v>
      </c>
      <c r="W356" s="28">
        <v>1</v>
      </c>
      <c r="X356" s="28">
        <v>1</v>
      </c>
      <c r="Y356" s="28">
        <v>1</v>
      </c>
      <c r="AS356" s="28" t="s">
        <v>2506</v>
      </c>
      <c r="AU356" s="28">
        <v>0</v>
      </c>
      <c r="AX356" s="28" t="s">
        <v>2507</v>
      </c>
      <c r="BX356" s="28">
        <v>1960</v>
      </c>
      <c r="BY356" s="28" t="s">
        <v>17</v>
      </c>
      <c r="CA356" s="28" t="s">
        <v>3416</v>
      </c>
      <c r="CB356" s="28">
        <v>46137</v>
      </c>
      <c r="CC356" s="28">
        <v>0.93586683611792043</v>
      </c>
      <c r="CD356" s="28" t="s">
        <v>20</v>
      </c>
      <c r="CE356" s="28" t="s">
        <v>2534</v>
      </c>
      <c r="CF356" s="28" t="s">
        <v>22</v>
      </c>
      <c r="CG356" s="29">
        <v>0.29166666666666702</v>
      </c>
      <c r="CH356" s="29">
        <v>0.58333333333333304</v>
      </c>
      <c r="CI356" s="28" t="s">
        <v>23</v>
      </c>
      <c r="CJ356" s="28" t="s">
        <v>3417</v>
      </c>
    </row>
    <row r="357" spans="1:88">
      <c r="A357" s="28">
        <v>0.93586683611791754</v>
      </c>
      <c r="B357" s="28">
        <f t="shared" si="5"/>
        <v>0.65510678528254429</v>
      </c>
      <c r="C357" s="28">
        <v>2178</v>
      </c>
      <c r="F357" s="28" t="s">
        <v>1</v>
      </c>
      <c r="G357" s="28">
        <v>0.7</v>
      </c>
      <c r="H357" s="28" t="s">
        <v>2510</v>
      </c>
      <c r="I357" s="28" t="s">
        <v>2501</v>
      </c>
      <c r="J357" s="28" t="s">
        <v>10</v>
      </c>
      <c r="K357" s="28" t="s">
        <v>2511</v>
      </c>
      <c r="M357" s="28" t="s">
        <v>2518</v>
      </c>
      <c r="N357" s="28" t="s">
        <v>13</v>
      </c>
      <c r="O357" s="28" t="s">
        <v>2506</v>
      </c>
      <c r="Q357" s="28" t="s">
        <v>2512</v>
      </c>
      <c r="S357" s="28" t="s">
        <v>16</v>
      </c>
      <c r="T357" s="28">
        <v>5</v>
      </c>
      <c r="U357" s="28">
        <v>4</v>
      </c>
      <c r="V357" s="28">
        <v>3</v>
      </c>
      <c r="W357" s="28">
        <v>1</v>
      </c>
      <c r="X357" s="28">
        <v>1</v>
      </c>
      <c r="Y357" s="28">
        <v>1</v>
      </c>
      <c r="AS357" s="28" t="s">
        <v>2506</v>
      </c>
      <c r="AU357" s="28">
        <v>0</v>
      </c>
      <c r="AX357" s="28" t="s">
        <v>2507</v>
      </c>
      <c r="BY357" s="28" t="s">
        <v>17</v>
      </c>
      <c r="CA357" s="28" t="s">
        <v>3435</v>
      </c>
      <c r="CB357" s="28">
        <v>46171</v>
      </c>
      <c r="CC357" s="28">
        <v>0.93586683611792043</v>
      </c>
      <c r="CD357" s="28" t="s">
        <v>20</v>
      </c>
      <c r="CE357" s="28" t="s">
        <v>2534</v>
      </c>
      <c r="CF357" s="28" t="s">
        <v>2506</v>
      </c>
      <c r="CG357" s="29">
        <v>0.58333333333333304</v>
      </c>
      <c r="CH357" s="29">
        <v>0.875</v>
      </c>
      <c r="CI357" s="28" t="s">
        <v>641</v>
      </c>
    </row>
    <row r="358" spans="1:88">
      <c r="A358" s="28">
        <v>6.8630234648647281</v>
      </c>
      <c r="B358" s="28">
        <f t="shared" si="5"/>
        <v>4.8041164254053239</v>
      </c>
      <c r="C358" s="28">
        <v>2787330</v>
      </c>
      <c r="D358" s="31">
        <v>40735.588900462964</v>
      </c>
      <c r="E358" s="31">
        <v>40735.588900462964</v>
      </c>
      <c r="F358" s="28" t="s">
        <v>1</v>
      </c>
      <c r="G358" s="28">
        <v>0.7</v>
      </c>
      <c r="H358" s="28" t="s">
        <v>8</v>
      </c>
      <c r="I358" s="28" t="s">
        <v>9</v>
      </c>
      <c r="J358" s="28" t="s">
        <v>10</v>
      </c>
      <c r="K358" s="28" t="s">
        <v>81</v>
      </c>
      <c r="M358" s="28" t="s">
        <v>55</v>
      </c>
      <c r="N358" s="28" t="s">
        <v>13</v>
      </c>
      <c r="O358" s="28" t="s">
        <v>60</v>
      </c>
      <c r="Q358" s="28" t="s">
        <v>15</v>
      </c>
      <c r="S358" s="28" t="s">
        <v>16</v>
      </c>
      <c r="T358" s="28">
        <v>1</v>
      </c>
      <c r="U358" s="28">
        <v>3</v>
      </c>
      <c r="V358" s="28">
        <v>5</v>
      </c>
      <c r="W358" s="28">
        <v>1</v>
      </c>
      <c r="X358" s="28">
        <v>1</v>
      </c>
      <c r="Y358" s="28">
        <v>1</v>
      </c>
      <c r="AX358" s="28" t="s">
        <v>7</v>
      </c>
      <c r="BX358" s="28">
        <v>1954</v>
      </c>
      <c r="BY358" s="28" t="s">
        <v>65</v>
      </c>
      <c r="BZ358" s="28" t="s">
        <v>148</v>
      </c>
      <c r="CA358" s="28" t="s">
        <v>149</v>
      </c>
      <c r="CB358" s="28">
        <v>46182</v>
      </c>
      <c r="CC358" s="28">
        <v>6.8630234648647495</v>
      </c>
      <c r="CD358" s="28" t="s">
        <v>20</v>
      </c>
      <c r="CE358" s="28" t="s">
        <v>21</v>
      </c>
      <c r="CF358" s="28" t="s">
        <v>22</v>
      </c>
      <c r="CG358" s="30">
        <v>0.33333333333333331</v>
      </c>
      <c r="CH358" s="28">
        <v>15</v>
      </c>
      <c r="CI358" s="28" t="s">
        <v>47</v>
      </c>
      <c r="CJ358" s="28" t="s">
        <v>150</v>
      </c>
    </row>
    <row r="359" spans="1:88">
      <c r="A359" s="28">
        <v>6.8630234648647281</v>
      </c>
      <c r="B359" s="28">
        <f t="shared" si="5"/>
        <v>4.8041164254053239</v>
      </c>
      <c r="C359" s="28">
        <v>2804152</v>
      </c>
      <c r="D359" s="31">
        <v>40739.713969907411</v>
      </c>
      <c r="E359" s="31">
        <v>40739.713969907411</v>
      </c>
      <c r="F359" s="28" t="s">
        <v>1</v>
      </c>
      <c r="G359" s="28">
        <v>0.7</v>
      </c>
      <c r="H359" s="28" t="s">
        <v>25</v>
      </c>
      <c r="I359" s="28" t="s">
        <v>9</v>
      </c>
      <c r="J359" s="28" t="s">
        <v>10</v>
      </c>
      <c r="K359" s="28" t="s">
        <v>27</v>
      </c>
      <c r="M359" s="28" t="s">
        <v>12</v>
      </c>
      <c r="N359" s="28" t="s">
        <v>59</v>
      </c>
      <c r="O359" s="28" t="s">
        <v>60</v>
      </c>
      <c r="Q359" s="28" t="s">
        <v>15</v>
      </c>
      <c r="S359" s="28" t="s">
        <v>16</v>
      </c>
      <c r="T359" s="28">
        <v>3</v>
      </c>
      <c r="U359" s="28">
        <v>3</v>
      </c>
      <c r="V359" s="28">
        <v>3</v>
      </c>
      <c r="W359" s="28">
        <v>3</v>
      </c>
      <c r="X359" s="28">
        <v>1</v>
      </c>
      <c r="Y359" s="28">
        <v>1</v>
      </c>
      <c r="AX359" s="28" t="s">
        <v>5</v>
      </c>
      <c r="BQ359" s="28" t="s">
        <v>25</v>
      </c>
      <c r="BR359" s="28" t="s">
        <v>33</v>
      </c>
      <c r="BS359" s="28" t="s">
        <v>10</v>
      </c>
      <c r="BT359" s="28" t="s">
        <v>27</v>
      </c>
      <c r="BV359" s="28" t="s">
        <v>55</v>
      </c>
      <c r="BX359" s="28">
        <v>1963</v>
      </c>
      <c r="BY359" s="28" t="s">
        <v>65</v>
      </c>
      <c r="BZ359" s="28" t="s">
        <v>149</v>
      </c>
      <c r="CA359" s="28" t="s">
        <v>149</v>
      </c>
      <c r="CB359" s="28">
        <v>46182</v>
      </c>
      <c r="CC359" s="28">
        <v>6.8630234648647495</v>
      </c>
      <c r="CD359" s="28" t="s">
        <v>20</v>
      </c>
      <c r="CE359" s="28" t="s">
        <v>21</v>
      </c>
      <c r="CF359" s="28" t="s">
        <v>22</v>
      </c>
      <c r="CG359" s="30">
        <v>0.32291666666666669</v>
      </c>
      <c r="CH359" s="28">
        <v>14.5</v>
      </c>
      <c r="CJ359" s="28" t="s">
        <v>646</v>
      </c>
    </row>
    <row r="360" spans="1:88">
      <c r="A360" s="28">
        <v>6.8630234648647281</v>
      </c>
      <c r="B360" s="28">
        <f t="shared" si="5"/>
        <v>4.8041164254053239</v>
      </c>
      <c r="C360" s="28">
        <v>2902012</v>
      </c>
      <c r="D360" s="31">
        <v>40769.757060185184</v>
      </c>
      <c r="E360" s="31">
        <v>40769.757060185184</v>
      </c>
      <c r="F360" s="28" t="s">
        <v>1</v>
      </c>
      <c r="G360" s="28">
        <v>0.7</v>
      </c>
      <c r="H360" s="28" t="s">
        <v>25</v>
      </c>
      <c r="I360" s="28" t="s">
        <v>9</v>
      </c>
      <c r="J360" s="28" t="s">
        <v>10</v>
      </c>
      <c r="K360" s="28" t="s">
        <v>144</v>
      </c>
      <c r="M360" s="28" t="s">
        <v>12</v>
      </c>
      <c r="N360" s="28" t="s">
        <v>13</v>
      </c>
      <c r="O360" s="28" t="s">
        <v>14</v>
      </c>
      <c r="Q360" s="28" t="s">
        <v>15</v>
      </c>
      <c r="S360" s="28" t="s">
        <v>16</v>
      </c>
      <c r="T360" s="28">
        <v>5</v>
      </c>
      <c r="U360" s="28">
        <v>5</v>
      </c>
      <c r="AX360" s="28" t="s">
        <v>7</v>
      </c>
      <c r="BX360" s="28">
        <v>1958</v>
      </c>
      <c r="BY360" s="28" t="s">
        <v>65</v>
      </c>
      <c r="BZ360" s="28" t="s">
        <v>1865</v>
      </c>
      <c r="CA360" s="28" t="s">
        <v>1866</v>
      </c>
      <c r="CB360" s="28">
        <v>46182</v>
      </c>
      <c r="CC360" s="28">
        <v>6.8630234648647495</v>
      </c>
      <c r="CD360" s="28" t="s">
        <v>20</v>
      </c>
      <c r="CE360" s="28" t="s">
        <v>44</v>
      </c>
      <c r="CF360" s="28" t="s">
        <v>184</v>
      </c>
      <c r="CG360" s="30">
        <v>22</v>
      </c>
      <c r="CH360" s="28">
        <v>8</v>
      </c>
      <c r="CI360" s="28" t="s">
        <v>47</v>
      </c>
      <c r="CJ360" s="28" t="s">
        <v>1867</v>
      </c>
    </row>
    <row r="361" spans="1:88">
      <c r="A361" s="28">
        <v>6.7265428845975324</v>
      </c>
      <c r="B361" s="28">
        <f t="shared" si="5"/>
        <v>4.7085800192182869</v>
      </c>
      <c r="C361" s="28">
        <v>2799252</v>
      </c>
      <c r="D361" s="31">
        <v>40738.568333333336</v>
      </c>
      <c r="E361" s="31">
        <v>40738.568333333336</v>
      </c>
      <c r="F361" s="28" t="s">
        <v>1</v>
      </c>
      <c r="G361" s="28">
        <v>0.7</v>
      </c>
      <c r="H361" s="28" t="s">
        <v>8</v>
      </c>
      <c r="I361" s="28" t="s">
        <v>9</v>
      </c>
      <c r="J361" s="28" t="s">
        <v>10</v>
      </c>
      <c r="K361" s="28" t="s">
        <v>144</v>
      </c>
      <c r="M361" s="28" t="s">
        <v>55</v>
      </c>
      <c r="N361" s="28" t="s">
        <v>28</v>
      </c>
      <c r="O361" s="28" t="s">
        <v>154</v>
      </c>
      <c r="Q361" s="28" t="s">
        <v>15</v>
      </c>
      <c r="S361" s="28" t="s">
        <v>16</v>
      </c>
      <c r="T361" s="28">
        <v>5</v>
      </c>
      <c r="U361" s="28">
        <v>5</v>
      </c>
      <c r="V361" s="28">
        <v>5</v>
      </c>
      <c r="W361" s="28">
        <v>1</v>
      </c>
      <c r="X361" s="28">
        <v>1</v>
      </c>
      <c r="Y361" s="28">
        <v>1</v>
      </c>
      <c r="AX361" s="28" t="s">
        <v>7</v>
      </c>
      <c r="BX361" s="28">
        <v>1956</v>
      </c>
      <c r="BY361" s="28" t="s">
        <v>17</v>
      </c>
      <c r="BZ361" s="28" t="s">
        <v>583</v>
      </c>
      <c r="CA361" s="28" t="s">
        <v>584</v>
      </c>
      <c r="CB361" s="28">
        <v>46183</v>
      </c>
      <c r="CC361" s="28">
        <v>6.7265428845975528</v>
      </c>
      <c r="CD361" s="28" t="s">
        <v>20</v>
      </c>
      <c r="CE361" s="28" t="s">
        <v>44</v>
      </c>
      <c r="CF361" s="28" t="s">
        <v>22</v>
      </c>
      <c r="CG361" s="30">
        <v>0.3125</v>
      </c>
      <c r="CH361" s="28" t="s">
        <v>585</v>
      </c>
      <c r="CJ361" s="28" t="s">
        <v>586</v>
      </c>
    </row>
    <row r="362" spans="1:88">
      <c r="A362" s="28">
        <v>6.7265428845975324</v>
      </c>
      <c r="B362" s="28">
        <f t="shared" si="5"/>
        <v>4.7085800192182869</v>
      </c>
      <c r="C362" s="28">
        <v>2822452</v>
      </c>
      <c r="D362" s="31">
        <v>40745.690011574072</v>
      </c>
      <c r="E362" s="31">
        <v>40745.690011574072</v>
      </c>
      <c r="F362" s="28" t="s">
        <v>1</v>
      </c>
      <c r="G362" s="28">
        <v>0.7</v>
      </c>
      <c r="H362" s="28" t="s">
        <v>8</v>
      </c>
      <c r="I362" s="28" t="s">
        <v>9</v>
      </c>
      <c r="J362" s="28" t="s">
        <v>10</v>
      </c>
      <c r="K362" s="28" t="s">
        <v>144</v>
      </c>
      <c r="M362" s="28" t="s">
        <v>55</v>
      </c>
      <c r="N362" s="28" t="s">
        <v>59</v>
      </c>
      <c r="O362" s="28" t="s">
        <v>14</v>
      </c>
      <c r="Q362" s="28" t="s">
        <v>259</v>
      </c>
      <c r="S362" s="28" t="s">
        <v>16</v>
      </c>
      <c r="T362" s="28">
        <v>2</v>
      </c>
      <c r="U362" s="28">
        <v>4</v>
      </c>
      <c r="V362" s="28">
        <v>5</v>
      </c>
      <c r="W362" s="28">
        <v>2</v>
      </c>
      <c r="X362" s="28">
        <v>2</v>
      </c>
      <c r="Y362" s="28">
        <v>2</v>
      </c>
      <c r="AX362" s="28" t="s">
        <v>5</v>
      </c>
      <c r="BQ362" s="28" t="s">
        <v>8</v>
      </c>
      <c r="BR362" s="28" t="s">
        <v>9</v>
      </c>
      <c r="BS362" s="28" t="s">
        <v>10</v>
      </c>
      <c r="BT362" s="28" t="s">
        <v>29</v>
      </c>
      <c r="BU362" s="28" t="s">
        <v>1047</v>
      </c>
      <c r="BV362" s="28" t="s">
        <v>55</v>
      </c>
      <c r="BX362" s="28">
        <v>1951</v>
      </c>
      <c r="BY362" s="28" t="s">
        <v>65</v>
      </c>
      <c r="BZ362" s="28" t="s">
        <v>1048</v>
      </c>
      <c r="CA362" s="28" t="s">
        <v>1049</v>
      </c>
      <c r="CB362" s="28">
        <v>46183</v>
      </c>
      <c r="CC362" s="28">
        <v>6.7265428845975528</v>
      </c>
      <c r="CD362" s="28" t="s">
        <v>20</v>
      </c>
      <c r="CE362" s="28" t="s">
        <v>21</v>
      </c>
      <c r="CF362" s="28" t="s">
        <v>22</v>
      </c>
      <c r="CG362" s="30">
        <v>8.3000000000000007</v>
      </c>
      <c r="CH362" s="28">
        <v>18</v>
      </c>
      <c r="CJ362" s="28" t="s">
        <v>1050</v>
      </c>
    </row>
    <row r="363" spans="1:88">
      <c r="A363" s="28">
        <v>6.7265428845975324</v>
      </c>
      <c r="B363" s="28">
        <f t="shared" si="5"/>
        <v>4.7085800192182869</v>
      </c>
      <c r="C363" s="28">
        <v>2857353</v>
      </c>
      <c r="D363" s="31">
        <v>40755.708958333336</v>
      </c>
      <c r="E363" s="31">
        <v>40755.708958333336</v>
      </c>
      <c r="F363" s="28" t="s">
        <v>1</v>
      </c>
      <c r="G363" s="28">
        <v>0.7</v>
      </c>
      <c r="H363" s="28" t="s">
        <v>8</v>
      </c>
      <c r="I363" s="28" t="s">
        <v>9</v>
      </c>
      <c r="J363" s="28" t="s">
        <v>10</v>
      </c>
      <c r="K363" s="28" t="s">
        <v>27</v>
      </c>
      <c r="M363" s="28" t="s">
        <v>12</v>
      </c>
      <c r="N363" s="28" t="s">
        <v>13</v>
      </c>
      <c r="O363" s="28" t="s">
        <v>14</v>
      </c>
      <c r="Q363" s="28" t="s">
        <v>15</v>
      </c>
      <c r="S363" s="28" t="s">
        <v>16</v>
      </c>
      <c r="T363" s="28">
        <v>2</v>
      </c>
      <c r="U363" s="28">
        <v>2</v>
      </c>
      <c r="V363" s="28">
        <v>3</v>
      </c>
      <c r="W363" s="28">
        <v>3</v>
      </c>
      <c r="X363" s="28">
        <v>3</v>
      </c>
      <c r="Y363" s="28">
        <v>4</v>
      </c>
      <c r="AX363" s="28" t="s">
        <v>7</v>
      </c>
      <c r="BX363" s="28">
        <v>1956</v>
      </c>
      <c r="BY363" s="28" t="s">
        <v>65</v>
      </c>
      <c r="BZ363" s="28" t="s">
        <v>1544</v>
      </c>
      <c r="CA363" s="28" t="s">
        <v>1545</v>
      </c>
      <c r="CB363" s="28">
        <v>46183</v>
      </c>
      <c r="CC363" s="28">
        <v>6.7265428845975528</v>
      </c>
      <c r="CD363" s="28" t="s">
        <v>20</v>
      </c>
      <c r="CE363" s="28" t="s">
        <v>21</v>
      </c>
      <c r="CF363" s="28" t="s">
        <v>22</v>
      </c>
      <c r="CG363" s="30">
        <v>0.33333333333333331</v>
      </c>
      <c r="CH363" s="28">
        <v>15</v>
      </c>
      <c r="CJ363" s="28" t="s">
        <v>1055</v>
      </c>
    </row>
    <row r="364" spans="1:88">
      <c r="A364" s="28">
        <v>6.7265428845975324</v>
      </c>
      <c r="B364" s="28">
        <f t="shared" si="5"/>
        <v>4.7085800192182869</v>
      </c>
      <c r="C364" s="28">
        <v>2935414</v>
      </c>
      <c r="D364" s="31">
        <v>40779.475856481484</v>
      </c>
      <c r="E364" s="31">
        <v>40779.475856481484</v>
      </c>
      <c r="F364" s="28" t="s">
        <v>1</v>
      </c>
      <c r="G364" s="28">
        <v>0.7</v>
      </c>
      <c r="H364" s="28" t="s">
        <v>8</v>
      </c>
      <c r="I364" s="28" t="s">
        <v>9</v>
      </c>
      <c r="J364" s="28" t="s">
        <v>10</v>
      </c>
      <c r="K364" s="28" t="s">
        <v>27</v>
      </c>
      <c r="M364" s="28" t="s">
        <v>55</v>
      </c>
      <c r="N364" s="28" t="s">
        <v>13</v>
      </c>
      <c r="O364" s="28" t="s">
        <v>60</v>
      </c>
      <c r="Q364" s="28" t="s">
        <v>15</v>
      </c>
      <c r="S364" s="28" t="s">
        <v>16</v>
      </c>
      <c r="T364" s="28">
        <v>5</v>
      </c>
      <c r="U364" s="28">
        <v>5</v>
      </c>
      <c r="V364" s="28">
        <v>5</v>
      </c>
      <c r="W364" s="28">
        <v>5</v>
      </c>
      <c r="X364" s="28">
        <v>5</v>
      </c>
      <c r="Y364" s="28">
        <v>0</v>
      </c>
      <c r="AX364" s="28" t="s">
        <v>7</v>
      </c>
      <c r="BX364" s="28">
        <v>1958</v>
      </c>
      <c r="BY364" s="28" t="s">
        <v>65</v>
      </c>
      <c r="CA364" s="28" t="s">
        <v>2029</v>
      </c>
      <c r="CB364" s="28">
        <v>46183</v>
      </c>
      <c r="CC364" s="28">
        <v>6.7265428845975528</v>
      </c>
      <c r="CD364" s="28" t="s">
        <v>171</v>
      </c>
      <c r="CE364" s="28" t="s">
        <v>21</v>
      </c>
      <c r="CF364" s="28" t="s">
        <v>22</v>
      </c>
      <c r="CG364" s="30">
        <v>0.33333333333333331</v>
      </c>
      <c r="CH364" s="32">
        <v>0.625</v>
      </c>
      <c r="CJ364" s="28" t="s">
        <v>2030</v>
      </c>
    </row>
    <row r="365" spans="1:88">
      <c r="A365" s="28">
        <v>6.7265428845975324</v>
      </c>
      <c r="B365" s="28">
        <f t="shared" si="5"/>
        <v>4.7085800192182869</v>
      </c>
      <c r="C365" s="28">
        <v>2940276</v>
      </c>
      <c r="D365" s="31">
        <v>40780.559953703705</v>
      </c>
      <c r="E365" s="31">
        <v>40780.559953703705</v>
      </c>
      <c r="F365" s="28" t="s">
        <v>1</v>
      </c>
      <c r="G365" s="28">
        <v>0.7</v>
      </c>
      <c r="H365" s="28" t="s">
        <v>8</v>
      </c>
      <c r="I365" s="28" t="s">
        <v>9</v>
      </c>
      <c r="J365" s="28" t="s">
        <v>10</v>
      </c>
      <c r="K365" s="28" t="s">
        <v>144</v>
      </c>
      <c r="M365" s="28" t="s">
        <v>49</v>
      </c>
      <c r="N365" s="28" t="s">
        <v>59</v>
      </c>
      <c r="O365" s="28" t="s">
        <v>154</v>
      </c>
      <c r="Q365" s="28" t="s">
        <v>173</v>
      </c>
      <c r="S365" s="28" t="s">
        <v>16</v>
      </c>
      <c r="T365" s="28">
        <v>2</v>
      </c>
      <c r="U365" s="28">
        <v>5</v>
      </c>
      <c r="V365" s="28">
        <v>4</v>
      </c>
      <c r="W365" s="28">
        <v>4</v>
      </c>
      <c r="X365" s="28">
        <v>1</v>
      </c>
      <c r="Y365" s="28">
        <v>1</v>
      </c>
      <c r="AX365" s="28" t="s">
        <v>7</v>
      </c>
      <c r="BX365" s="28">
        <v>1957</v>
      </c>
      <c r="BY365" s="28" t="s">
        <v>17</v>
      </c>
      <c r="BZ365" s="28" t="s">
        <v>2064</v>
      </c>
      <c r="CA365" s="28" t="s">
        <v>1545</v>
      </c>
      <c r="CB365" s="28">
        <v>46183</v>
      </c>
      <c r="CC365" s="28">
        <v>6.7265428845975528</v>
      </c>
      <c r="CD365" s="28" t="s">
        <v>20</v>
      </c>
      <c r="CE365" s="28" t="s">
        <v>21</v>
      </c>
      <c r="CF365" s="28" t="s">
        <v>22</v>
      </c>
      <c r="CG365" s="30">
        <v>0.33680555555555558</v>
      </c>
      <c r="CH365" s="32">
        <v>0.625</v>
      </c>
      <c r="CI365" s="28" t="s">
        <v>47</v>
      </c>
      <c r="CJ365" s="28" t="s">
        <v>2065</v>
      </c>
    </row>
    <row r="366" spans="1:88">
      <c r="A366" s="28">
        <v>4.2539401641723531</v>
      </c>
      <c r="B366" s="28">
        <f t="shared" si="5"/>
        <v>2.9777581149206558</v>
      </c>
      <c r="C366" s="28">
        <v>3132</v>
      </c>
      <c r="F366" s="28" t="s">
        <v>1</v>
      </c>
      <c r="G366" s="28">
        <v>0.7</v>
      </c>
      <c r="H366" s="28" t="s">
        <v>2542</v>
      </c>
      <c r="I366" s="28" t="s">
        <v>2501</v>
      </c>
      <c r="J366" s="28" t="s">
        <v>10</v>
      </c>
      <c r="K366" s="28" t="s">
        <v>11</v>
      </c>
      <c r="M366" s="28" t="s">
        <v>2503</v>
      </c>
      <c r="N366" s="28" t="s">
        <v>13</v>
      </c>
      <c r="O366" s="28" t="s">
        <v>2506</v>
      </c>
      <c r="Q366" s="28" t="s">
        <v>3447</v>
      </c>
      <c r="R366" s="28" t="s">
        <v>3447</v>
      </c>
      <c r="S366" s="28" t="s">
        <v>16</v>
      </c>
      <c r="T366" s="28">
        <v>5</v>
      </c>
      <c r="U366" s="28">
        <v>5</v>
      </c>
      <c r="V366" s="28">
        <v>5</v>
      </c>
      <c r="W366" s="28">
        <v>1</v>
      </c>
      <c r="X366" s="28">
        <v>1</v>
      </c>
      <c r="Y366" s="28">
        <v>1</v>
      </c>
      <c r="AS366" s="28" t="s">
        <v>2547</v>
      </c>
      <c r="AU366" s="28">
        <v>0</v>
      </c>
      <c r="AX366" s="28" t="s">
        <v>2507</v>
      </c>
      <c r="BX366" s="28">
        <v>1980</v>
      </c>
      <c r="BY366" s="28" t="s">
        <v>17</v>
      </c>
      <c r="BZ366" s="28" t="s">
        <v>3448</v>
      </c>
      <c r="CA366" s="28" t="s">
        <v>3449</v>
      </c>
      <c r="CB366" s="28">
        <v>46184</v>
      </c>
      <c r="CC366" s="28">
        <v>4.2539401641723655</v>
      </c>
      <c r="CD366" s="28" t="s">
        <v>20</v>
      </c>
      <c r="CE366" s="28" t="s">
        <v>2558</v>
      </c>
      <c r="CF366" s="28" t="s">
        <v>184</v>
      </c>
      <c r="CG366" s="29">
        <v>0.33333333333333298</v>
      </c>
      <c r="CH366" s="29">
        <v>0.625</v>
      </c>
      <c r="CI366" s="28" t="s">
        <v>641</v>
      </c>
      <c r="CJ366" s="28" t="s">
        <v>3450</v>
      </c>
    </row>
    <row r="367" spans="1:88">
      <c r="A367" s="28">
        <v>4.2539401641723531</v>
      </c>
      <c r="B367" s="28">
        <f t="shared" si="5"/>
        <v>2.9777581149206558</v>
      </c>
      <c r="C367" s="28">
        <v>2821961</v>
      </c>
      <c r="D367" s="31">
        <v>40745.577592592592</v>
      </c>
      <c r="E367" s="31">
        <v>40745.577592592592</v>
      </c>
      <c r="F367" s="28" t="s">
        <v>1</v>
      </c>
      <c r="G367" s="28">
        <v>0.7</v>
      </c>
      <c r="H367" s="28" t="s">
        <v>8</v>
      </c>
      <c r="I367" s="28" t="s">
        <v>9</v>
      </c>
      <c r="J367" s="28" t="s">
        <v>10</v>
      </c>
      <c r="K367" s="28" t="s">
        <v>144</v>
      </c>
      <c r="M367" s="28" t="s">
        <v>12</v>
      </c>
      <c r="N367" s="28" t="s">
        <v>13</v>
      </c>
      <c r="O367" s="28" t="s">
        <v>14</v>
      </c>
      <c r="Q367" s="28" t="s">
        <v>15</v>
      </c>
      <c r="S367" s="28" t="s">
        <v>16</v>
      </c>
      <c r="T367" s="28">
        <v>1</v>
      </c>
      <c r="U367" s="28">
        <v>5</v>
      </c>
      <c r="V367" s="28">
        <v>1</v>
      </c>
      <c r="W367" s="28">
        <v>1</v>
      </c>
      <c r="X367" s="28">
        <v>1</v>
      </c>
      <c r="Y367" s="28">
        <v>1</v>
      </c>
      <c r="AX367" s="28" t="s">
        <v>5</v>
      </c>
      <c r="BQ367" s="28" t="s">
        <v>8</v>
      </c>
      <c r="BR367" s="28" t="s">
        <v>33</v>
      </c>
      <c r="BS367" s="28" t="s">
        <v>10</v>
      </c>
      <c r="BT367" s="28" t="s">
        <v>29</v>
      </c>
      <c r="BU367" s="28" t="s">
        <v>1004</v>
      </c>
      <c r="BV367" s="28" t="s">
        <v>55</v>
      </c>
      <c r="BX367" s="28">
        <v>1956</v>
      </c>
      <c r="BY367" s="28" t="s">
        <v>65</v>
      </c>
      <c r="BZ367" s="28" t="s">
        <v>1005</v>
      </c>
      <c r="CA367" s="28" t="s">
        <v>1006</v>
      </c>
      <c r="CB367" s="28">
        <v>46184</v>
      </c>
      <c r="CC367" s="28">
        <v>4.2539401641723655</v>
      </c>
      <c r="CD367" s="28" t="s">
        <v>20</v>
      </c>
      <c r="CE367" s="28" t="s">
        <v>21</v>
      </c>
      <c r="CF367" s="28" t="s">
        <v>53</v>
      </c>
      <c r="CG367" s="30">
        <v>0.34027777777777773</v>
      </c>
      <c r="CH367" s="32">
        <v>0.63888888888888895</v>
      </c>
      <c r="CI367" s="28" t="s">
        <v>47</v>
      </c>
      <c r="CJ367" s="28" t="s">
        <v>1007</v>
      </c>
    </row>
    <row r="368" spans="1:88">
      <c r="A368" s="28">
        <v>6.2391122407861168</v>
      </c>
      <c r="B368" s="28">
        <f t="shared" si="5"/>
        <v>4.3673785685502953</v>
      </c>
      <c r="C368" s="28">
        <v>2158</v>
      </c>
      <c r="F368" s="28" t="s">
        <v>1</v>
      </c>
      <c r="G368" s="28">
        <v>0.7</v>
      </c>
      <c r="H368" s="28" t="s">
        <v>2542</v>
      </c>
      <c r="I368" s="28" t="s">
        <v>2501</v>
      </c>
      <c r="J368" s="28" t="s">
        <v>10</v>
      </c>
      <c r="K368" s="28" t="s">
        <v>11</v>
      </c>
      <c r="M368" s="28" t="s">
        <v>2503</v>
      </c>
      <c r="N368" s="28" t="s">
        <v>59</v>
      </c>
      <c r="O368" s="28" t="s">
        <v>2504</v>
      </c>
      <c r="Q368" s="28" t="s">
        <v>37</v>
      </c>
      <c r="S368" s="28" t="s">
        <v>16</v>
      </c>
      <c r="T368" s="28">
        <v>5</v>
      </c>
      <c r="U368" s="28">
        <v>5</v>
      </c>
      <c r="V368" s="28">
        <v>5</v>
      </c>
      <c r="AS368" s="28" t="s">
        <v>2506</v>
      </c>
      <c r="AU368" s="28">
        <v>0</v>
      </c>
      <c r="AX368" s="28" t="s">
        <v>2507</v>
      </c>
      <c r="BX368" s="28">
        <v>1972</v>
      </c>
      <c r="BY368" s="28" t="s">
        <v>17</v>
      </c>
      <c r="BZ368" s="28" t="s">
        <v>3457</v>
      </c>
      <c r="CA368" s="28" t="s">
        <v>3453</v>
      </c>
      <c r="CB368" s="28">
        <v>46185</v>
      </c>
      <c r="CC368" s="28">
        <v>6.2391122407861364</v>
      </c>
      <c r="CD368" s="28" t="s">
        <v>20</v>
      </c>
      <c r="CE368" s="28" t="s">
        <v>2558</v>
      </c>
      <c r="CF368" s="28" t="s">
        <v>184</v>
      </c>
      <c r="CG368" s="29">
        <v>0.33333333333333298</v>
      </c>
      <c r="CH368" s="29">
        <v>0.625</v>
      </c>
      <c r="CI368" s="28" t="s">
        <v>641</v>
      </c>
      <c r="CJ368" s="28" t="s">
        <v>3458</v>
      </c>
    </row>
    <row r="369" spans="1:88">
      <c r="A369" s="28">
        <v>6.2391122407861168</v>
      </c>
      <c r="B369" s="28">
        <f t="shared" si="5"/>
        <v>4.3673785685502953</v>
      </c>
      <c r="C369" s="28">
        <v>3251</v>
      </c>
      <c r="F369" s="28" t="s">
        <v>1</v>
      </c>
      <c r="G369" s="28">
        <v>0.7</v>
      </c>
      <c r="H369" s="28" t="s">
        <v>2510</v>
      </c>
      <c r="I369" s="28" t="s">
        <v>2535</v>
      </c>
      <c r="J369" s="28" t="s">
        <v>10</v>
      </c>
      <c r="K369" s="28" t="s">
        <v>11</v>
      </c>
      <c r="M369" s="28" t="s">
        <v>2518</v>
      </c>
      <c r="N369" s="28" t="s">
        <v>13</v>
      </c>
      <c r="O369" s="28" t="s">
        <v>83</v>
      </c>
      <c r="Q369" s="28" t="s">
        <v>2505</v>
      </c>
      <c r="S369" s="28" t="s">
        <v>16</v>
      </c>
      <c r="T369" s="28">
        <v>3</v>
      </c>
      <c r="U369" s="28">
        <v>5</v>
      </c>
      <c r="V369" s="28">
        <v>3</v>
      </c>
      <c r="W369" s="28">
        <v>1</v>
      </c>
      <c r="X369" s="28">
        <v>1</v>
      </c>
      <c r="Y369" s="28">
        <v>1</v>
      </c>
      <c r="AS369" s="28" t="s">
        <v>2506</v>
      </c>
      <c r="AU369" s="28">
        <v>0</v>
      </c>
      <c r="AX369" s="28" t="s">
        <v>2507</v>
      </c>
      <c r="BX369" s="28">
        <v>1950</v>
      </c>
      <c r="BY369" s="28" t="s">
        <v>17</v>
      </c>
      <c r="BZ369" s="28" t="s">
        <v>3455</v>
      </c>
      <c r="CA369" s="28" t="s">
        <v>537</v>
      </c>
      <c r="CB369" s="28">
        <v>46185</v>
      </c>
      <c r="CC369" s="28">
        <v>6.2391122407861364</v>
      </c>
      <c r="CD369" s="28" t="s">
        <v>20</v>
      </c>
      <c r="CE369" s="28" t="s">
        <v>2515</v>
      </c>
      <c r="CF369" s="28" t="s">
        <v>184</v>
      </c>
      <c r="CG369" s="29">
        <v>0.33333333333333298</v>
      </c>
      <c r="CH369" s="29">
        <v>0.83333333333333304</v>
      </c>
      <c r="CI369" s="28" t="s">
        <v>641</v>
      </c>
      <c r="CJ369" s="28" t="s">
        <v>3456</v>
      </c>
    </row>
    <row r="370" spans="1:88">
      <c r="A370" s="28">
        <v>6.2391122407861168</v>
      </c>
      <c r="B370" s="28">
        <f t="shared" si="5"/>
        <v>4.3673785685502953</v>
      </c>
      <c r="C370" s="28">
        <v>4015</v>
      </c>
      <c r="F370" s="28" t="s">
        <v>1</v>
      </c>
      <c r="G370" s="28">
        <v>0.7</v>
      </c>
      <c r="H370" s="28" t="s">
        <v>2510</v>
      </c>
      <c r="I370" s="28" t="s">
        <v>2501</v>
      </c>
      <c r="J370" s="28" t="s">
        <v>10</v>
      </c>
      <c r="K370" s="28" t="s">
        <v>2511</v>
      </c>
      <c r="M370" s="28" t="s">
        <v>2518</v>
      </c>
      <c r="N370" s="28" t="s">
        <v>13</v>
      </c>
      <c r="O370" s="28" t="s">
        <v>2506</v>
      </c>
      <c r="Q370" s="28" t="s">
        <v>2512</v>
      </c>
      <c r="S370" s="28" t="s">
        <v>16</v>
      </c>
      <c r="T370" s="28">
        <v>5</v>
      </c>
      <c r="U370" s="28">
        <v>5</v>
      </c>
      <c r="V370" s="28">
        <v>5</v>
      </c>
      <c r="W370" s="28">
        <v>1</v>
      </c>
      <c r="X370" s="28">
        <v>1</v>
      </c>
      <c r="Y370" s="28">
        <v>1</v>
      </c>
      <c r="AS370" s="28" t="s">
        <v>2506</v>
      </c>
      <c r="AU370" s="28">
        <v>0</v>
      </c>
      <c r="AX370" s="28" t="s">
        <v>2507</v>
      </c>
      <c r="BX370" s="28">
        <v>1961</v>
      </c>
      <c r="BY370" s="28" t="s">
        <v>17</v>
      </c>
      <c r="BZ370" s="28" t="s">
        <v>3459</v>
      </c>
      <c r="CA370" s="28" t="s">
        <v>3460</v>
      </c>
      <c r="CB370" s="28">
        <v>46185</v>
      </c>
      <c r="CC370" s="28">
        <v>6.2391122407861364</v>
      </c>
      <c r="CD370" s="28" t="s">
        <v>20</v>
      </c>
      <c r="CF370" s="28" t="s">
        <v>22</v>
      </c>
      <c r="CG370" s="29">
        <v>0.20902777777777801</v>
      </c>
      <c r="CH370" s="29">
        <v>0.62152777777777801</v>
      </c>
      <c r="CI370" s="28" t="s">
        <v>23</v>
      </c>
    </row>
    <row r="371" spans="1:88">
      <c r="A371" s="28">
        <v>6.2391122407861168</v>
      </c>
      <c r="B371" s="28">
        <f t="shared" si="5"/>
        <v>4.3673785685502953</v>
      </c>
      <c r="C371" s="28">
        <v>4252</v>
      </c>
      <c r="F371" s="28" t="s">
        <v>1</v>
      </c>
      <c r="G371" s="28">
        <v>0.7</v>
      </c>
      <c r="H371" s="28" t="s">
        <v>2510</v>
      </c>
      <c r="I371" s="28" t="s">
        <v>2501</v>
      </c>
      <c r="J371" s="28" t="s">
        <v>26</v>
      </c>
      <c r="K371" s="28" t="s">
        <v>2511</v>
      </c>
      <c r="M371" s="28" t="s">
        <v>2518</v>
      </c>
      <c r="N371" s="28" t="s">
        <v>13</v>
      </c>
      <c r="O371" s="28" t="s">
        <v>2504</v>
      </c>
      <c r="Q371" s="28" t="s">
        <v>37</v>
      </c>
      <c r="S371" s="28" t="s">
        <v>16</v>
      </c>
      <c r="T371" s="28">
        <v>5</v>
      </c>
      <c r="U371" s="28">
        <v>5</v>
      </c>
      <c r="V371" s="28">
        <v>5</v>
      </c>
      <c r="W371" s="28">
        <v>1</v>
      </c>
      <c r="X371" s="28">
        <v>1</v>
      </c>
      <c r="Y371" s="28">
        <v>1</v>
      </c>
      <c r="AS371" s="28" t="s">
        <v>2589</v>
      </c>
      <c r="AU371" s="28">
        <v>0</v>
      </c>
      <c r="AX371" s="28" t="s">
        <v>2507</v>
      </c>
      <c r="BX371" s="28">
        <v>1951</v>
      </c>
      <c r="BY371" s="28" t="s">
        <v>17</v>
      </c>
      <c r="BZ371" s="28" t="s">
        <v>3462</v>
      </c>
      <c r="CA371" s="28" t="s">
        <v>2247</v>
      </c>
      <c r="CB371" s="28">
        <v>46185</v>
      </c>
      <c r="CC371" s="28">
        <v>6.2391122407861364</v>
      </c>
      <c r="CD371" s="28" t="s">
        <v>20</v>
      </c>
      <c r="CE371" s="28" t="s">
        <v>2515</v>
      </c>
      <c r="CF371" s="28" t="s">
        <v>184</v>
      </c>
      <c r="CG371" s="29">
        <v>0.33333333333333298</v>
      </c>
      <c r="CH371" s="29">
        <v>0.83333333333333304</v>
      </c>
      <c r="CI371" s="28" t="s">
        <v>47</v>
      </c>
    </row>
    <row r="372" spans="1:88">
      <c r="A372" s="28">
        <v>6.2391122407861168</v>
      </c>
      <c r="B372" s="28">
        <f t="shared" si="5"/>
        <v>4.3673785685502953</v>
      </c>
      <c r="C372" s="28">
        <v>2822073</v>
      </c>
      <c r="D372" s="31">
        <v>40745.611284722225</v>
      </c>
      <c r="E372" s="31">
        <v>40745.611284722225</v>
      </c>
      <c r="F372" s="28" t="s">
        <v>1</v>
      </c>
      <c r="G372" s="28">
        <v>0.7</v>
      </c>
      <c r="H372" s="28" t="s">
        <v>8</v>
      </c>
      <c r="I372" s="28" t="s">
        <v>9</v>
      </c>
      <c r="J372" s="28" t="s">
        <v>10</v>
      </c>
      <c r="K372" s="28" t="s">
        <v>27</v>
      </c>
      <c r="M372" s="28" t="s">
        <v>12</v>
      </c>
      <c r="N372" s="28" t="s">
        <v>13</v>
      </c>
      <c r="O372" s="28" t="s">
        <v>14</v>
      </c>
      <c r="Q372" s="28" t="s">
        <v>15</v>
      </c>
      <c r="S372" s="28" t="s">
        <v>16</v>
      </c>
      <c r="T372" s="28">
        <v>3</v>
      </c>
      <c r="U372" s="28">
        <v>4</v>
      </c>
      <c r="V372" s="28">
        <v>3</v>
      </c>
      <c r="W372" s="28">
        <v>1</v>
      </c>
      <c r="X372" s="28">
        <v>1</v>
      </c>
      <c r="Y372" s="28">
        <v>1</v>
      </c>
      <c r="AX372" s="28" t="s">
        <v>7</v>
      </c>
      <c r="BX372" s="28">
        <v>1959</v>
      </c>
      <c r="BY372" s="28" t="s">
        <v>17</v>
      </c>
      <c r="BZ372" s="28" t="s">
        <v>1021</v>
      </c>
      <c r="CA372" s="28" t="s">
        <v>537</v>
      </c>
      <c r="CB372" s="28">
        <v>46185</v>
      </c>
      <c r="CC372" s="28">
        <v>6.2391122407861364</v>
      </c>
      <c r="CD372" s="28" t="s">
        <v>171</v>
      </c>
      <c r="CE372" s="28" t="s">
        <v>63</v>
      </c>
      <c r="CF372" s="28" t="s">
        <v>22</v>
      </c>
      <c r="CG372" s="30">
        <v>0.33333333333333331</v>
      </c>
      <c r="CH372" s="28" t="s">
        <v>1022</v>
      </c>
      <c r="CJ372" s="28" t="s">
        <v>1023</v>
      </c>
    </row>
    <row r="373" spans="1:88">
      <c r="A373" s="28">
        <v>5.8491677257369847</v>
      </c>
      <c r="B373" s="28">
        <f t="shared" si="5"/>
        <v>4.0944174080159019</v>
      </c>
      <c r="C373" s="28">
        <v>4055</v>
      </c>
      <c r="F373" s="28" t="s">
        <v>1</v>
      </c>
      <c r="G373" s="28">
        <v>0.7</v>
      </c>
      <c r="H373" s="28" t="s">
        <v>2510</v>
      </c>
      <c r="I373" s="28" t="s">
        <v>2501</v>
      </c>
      <c r="J373" s="28" t="s">
        <v>10</v>
      </c>
      <c r="K373" s="28" t="s">
        <v>2511</v>
      </c>
      <c r="M373" s="28" t="s">
        <v>2503</v>
      </c>
      <c r="N373" s="28" t="s">
        <v>13</v>
      </c>
      <c r="O373" s="28" t="s">
        <v>2504</v>
      </c>
      <c r="Q373" s="28" t="s">
        <v>3463</v>
      </c>
      <c r="R373" s="28" t="s">
        <v>3463</v>
      </c>
      <c r="S373" s="28" t="s">
        <v>16</v>
      </c>
      <c r="T373" s="28">
        <v>5</v>
      </c>
      <c r="U373" s="28">
        <v>4</v>
      </c>
      <c r="V373" s="28">
        <v>4</v>
      </c>
      <c r="W373" s="28">
        <v>1</v>
      </c>
      <c r="X373" s="28">
        <v>1</v>
      </c>
      <c r="Y373" s="28">
        <v>1</v>
      </c>
      <c r="AS373" s="28" t="s">
        <v>2506</v>
      </c>
      <c r="AU373" s="28">
        <v>0</v>
      </c>
      <c r="AX373" s="28" t="s">
        <v>2507</v>
      </c>
      <c r="BX373" s="28">
        <v>1957</v>
      </c>
      <c r="BY373" s="28" t="s">
        <v>17</v>
      </c>
      <c r="BZ373" s="28" t="s">
        <v>3464</v>
      </c>
      <c r="CA373" s="28" t="s">
        <v>3465</v>
      </c>
      <c r="CB373" s="28">
        <v>46190</v>
      </c>
      <c r="CC373" s="28">
        <v>5.8491677257370025</v>
      </c>
      <c r="CD373" s="28" t="s">
        <v>20</v>
      </c>
      <c r="CE373" s="28" t="s">
        <v>2558</v>
      </c>
      <c r="CF373" s="28" t="s">
        <v>22</v>
      </c>
      <c r="CG373" s="29">
        <v>0.33333333333333298</v>
      </c>
      <c r="CH373" s="29">
        <v>0.625</v>
      </c>
      <c r="CI373" s="28" t="s">
        <v>641</v>
      </c>
      <c r="CJ373" s="28" t="s">
        <v>3466</v>
      </c>
    </row>
    <row r="374" spans="1:88">
      <c r="A374" s="28">
        <v>5.8491677257369847</v>
      </c>
      <c r="B374" s="28">
        <f t="shared" si="5"/>
        <v>4.0944174080159019</v>
      </c>
      <c r="C374" s="28">
        <v>4212</v>
      </c>
      <c r="F374" s="28" t="s">
        <v>1</v>
      </c>
      <c r="G374" s="28">
        <v>0.7</v>
      </c>
      <c r="H374" s="28" t="s">
        <v>2510</v>
      </c>
      <c r="I374" s="28" t="s">
        <v>2501</v>
      </c>
      <c r="J374" s="28" t="s">
        <v>10</v>
      </c>
      <c r="K374" s="28" t="s">
        <v>2511</v>
      </c>
      <c r="M374" s="28" t="s">
        <v>2518</v>
      </c>
      <c r="N374" s="28" t="s">
        <v>13</v>
      </c>
      <c r="O374" s="28" t="s">
        <v>2592</v>
      </c>
      <c r="Q374" s="28" t="s">
        <v>2512</v>
      </c>
      <c r="S374" s="28" t="s">
        <v>16</v>
      </c>
      <c r="T374" s="28">
        <v>1</v>
      </c>
      <c r="U374" s="28">
        <v>5</v>
      </c>
      <c r="V374" s="28">
        <v>1</v>
      </c>
      <c r="W374" s="28">
        <v>1</v>
      </c>
      <c r="X374" s="28">
        <v>1</v>
      </c>
      <c r="Y374" s="28">
        <v>1</v>
      </c>
      <c r="AS374" s="28" t="s">
        <v>2506</v>
      </c>
      <c r="AU374" s="28">
        <v>0</v>
      </c>
      <c r="AX374" s="28" t="s">
        <v>2507</v>
      </c>
      <c r="BX374" s="28">
        <v>1957</v>
      </c>
      <c r="BY374" s="28" t="s">
        <v>17</v>
      </c>
      <c r="BZ374" s="28" t="s">
        <v>3467</v>
      </c>
      <c r="CA374" s="28" t="s">
        <v>3465</v>
      </c>
      <c r="CB374" s="28">
        <v>46190</v>
      </c>
      <c r="CC374" s="28">
        <v>5.8491677257370025</v>
      </c>
      <c r="CD374" s="28" t="s">
        <v>20</v>
      </c>
      <c r="CE374" s="28" t="s">
        <v>2515</v>
      </c>
      <c r="CF374" s="28" t="s">
        <v>22</v>
      </c>
      <c r="CG374" s="29">
        <v>0.31944444444444398</v>
      </c>
      <c r="CH374" s="29">
        <v>0.64583333333333304</v>
      </c>
      <c r="CI374" s="28" t="s">
        <v>641</v>
      </c>
    </row>
    <row r="375" spans="1:88">
      <c r="A375" s="28">
        <v>5.8491677257369847</v>
      </c>
      <c r="B375" s="28">
        <f t="shared" si="5"/>
        <v>4.0944174080159019</v>
      </c>
      <c r="C375" s="28">
        <v>2810546</v>
      </c>
      <c r="D375" s="31">
        <v>40742.484525462962</v>
      </c>
      <c r="E375" s="31">
        <v>40742.484525462962</v>
      </c>
      <c r="F375" s="28" t="s">
        <v>1</v>
      </c>
      <c r="G375" s="28">
        <v>0.7</v>
      </c>
      <c r="H375" s="28" t="s">
        <v>25</v>
      </c>
      <c r="I375" s="28" t="s">
        <v>9</v>
      </c>
      <c r="J375" s="28" t="s">
        <v>10</v>
      </c>
      <c r="K375" s="28" t="s">
        <v>144</v>
      </c>
      <c r="M375" s="28" t="s">
        <v>55</v>
      </c>
      <c r="N375" s="28" t="s">
        <v>13</v>
      </c>
      <c r="O375" s="28" t="s">
        <v>14</v>
      </c>
      <c r="Q375" s="28" t="s">
        <v>15</v>
      </c>
      <c r="S375" s="28" t="s">
        <v>16</v>
      </c>
      <c r="T375" s="28">
        <v>5</v>
      </c>
      <c r="AX375" s="28" t="s">
        <v>7</v>
      </c>
      <c r="BX375" s="28">
        <v>1944</v>
      </c>
      <c r="BY375" s="28" t="s">
        <v>65</v>
      </c>
      <c r="BZ375" s="28" t="s">
        <v>697</v>
      </c>
      <c r="CA375" s="28" t="s">
        <v>698</v>
      </c>
      <c r="CB375" s="28">
        <v>46190</v>
      </c>
      <c r="CC375" s="28">
        <v>5.8491677257370025</v>
      </c>
      <c r="CD375" s="28" t="s">
        <v>20</v>
      </c>
      <c r="CE375" s="28" t="s">
        <v>21</v>
      </c>
      <c r="CF375" s="28" t="s">
        <v>22</v>
      </c>
      <c r="CG375" s="30">
        <v>0.34375</v>
      </c>
      <c r="CH375" s="28">
        <v>15</v>
      </c>
      <c r="CJ375" s="28" t="s">
        <v>699</v>
      </c>
    </row>
    <row r="376" spans="1:88">
      <c r="A376" s="28">
        <v>5.8491677257369847</v>
      </c>
      <c r="B376" s="28">
        <f t="shared" si="5"/>
        <v>4.0944174080159019</v>
      </c>
      <c r="C376" s="28">
        <v>2810654</v>
      </c>
      <c r="D376" s="31">
        <v>40742.526006944441</v>
      </c>
      <c r="E376" s="31">
        <v>40742.526006944441</v>
      </c>
      <c r="F376" s="28" t="s">
        <v>1</v>
      </c>
      <c r="G376" s="28">
        <v>0.7</v>
      </c>
      <c r="H376" s="28" t="s">
        <v>25</v>
      </c>
      <c r="I376" s="28" t="s">
        <v>9</v>
      </c>
      <c r="J376" s="28" t="s">
        <v>10</v>
      </c>
      <c r="K376" s="28" t="s">
        <v>27</v>
      </c>
      <c r="M376" s="28" t="s">
        <v>12</v>
      </c>
      <c r="N376" s="28" t="s">
        <v>13</v>
      </c>
      <c r="O376" s="28" t="s">
        <v>14</v>
      </c>
      <c r="Q376" s="28" t="s">
        <v>173</v>
      </c>
      <c r="S376" s="28" t="s">
        <v>16</v>
      </c>
      <c r="T376" s="28">
        <v>2</v>
      </c>
      <c r="U376" s="28">
        <v>5</v>
      </c>
      <c r="V376" s="28">
        <v>5</v>
      </c>
      <c r="W376" s="28">
        <v>1</v>
      </c>
      <c r="X376" s="28">
        <v>1</v>
      </c>
      <c r="Y376" s="28">
        <v>1</v>
      </c>
      <c r="AX376" s="28" t="s">
        <v>5</v>
      </c>
      <c r="BQ376" s="28" t="s">
        <v>25</v>
      </c>
      <c r="BR376" s="28" t="s">
        <v>33</v>
      </c>
      <c r="BS376" s="28" t="s">
        <v>10</v>
      </c>
      <c r="BT376" s="28" t="s">
        <v>27</v>
      </c>
      <c r="BV376" s="28" t="s">
        <v>55</v>
      </c>
      <c r="BX376" s="28">
        <v>1969</v>
      </c>
      <c r="BY376" s="28" t="s">
        <v>17</v>
      </c>
      <c r="BZ376" s="28" t="s">
        <v>702</v>
      </c>
      <c r="CA376" s="28" t="s">
        <v>703</v>
      </c>
      <c r="CB376" s="28">
        <v>46190</v>
      </c>
      <c r="CC376" s="28">
        <v>5.8491677257370025</v>
      </c>
      <c r="CD376" s="28" t="s">
        <v>20</v>
      </c>
      <c r="CE376" s="28" t="s">
        <v>63</v>
      </c>
      <c r="CF376" s="28" t="s">
        <v>22</v>
      </c>
      <c r="CG376" s="30">
        <v>0.33333333333333331</v>
      </c>
      <c r="CH376" s="32">
        <v>0.625</v>
      </c>
      <c r="CJ376" s="28" t="s">
        <v>704</v>
      </c>
    </row>
    <row r="377" spans="1:88">
      <c r="A377" s="28">
        <v>1.1698335451473969</v>
      </c>
      <c r="B377" s="28">
        <f t="shared" si="5"/>
        <v>0.81888348160318025</v>
      </c>
      <c r="C377" s="28">
        <v>2818771</v>
      </c>
      <c r="D377" s="31">
        <v>40744.490405092591</v>
      </c>
      <c r="E377" s="31">
        <v>40744.490405092591</v>
      </c>
      <c r="F377" s="28" t="s">
        <v>1</v>
      </c>
      <c r="G377" s="28">
        <v>0.7</v>
      </c>
      <c r="H377" s="28" t="s">
        <v>25</v>
      </c>
      <c r="I377" s="28" t="s">
        <v>9</v>
      </c>
      <c r="J377" s="28" t="s">
        <v>10</v>
      </c>
      <c r="K377" s="28" t="s">
        <v>11</v>
      </c>
      <c r="M377" s="28" t="s">
        <v>55</v>
      </c>
      <c r="N377" s="28" t="s">
        <v>13</v>
      </c>
      <c r="O377" s="28" t="s">
        <v>14</v>
      </c>
      <c r="Q377" s="28" t="s">
        <v>15</v>
      </c>
      <c r="S377" s="28" t="s">
        <v>16</v>
      </c>
      <c r="T377" s="28">
        <v>5</v>
      </c>
      <c r="U377" s="28">
        <v>5</v>
      </c>
      <c r="V377" s="28">
        <v>5</v>
      </c>
      <c r="W377" s="28">
        <v>1</v>
      </c>
      <c r="X377" s="28">
        <v>1</v>
      </c>
      <c r="Y377" s="28">
        <v>1</v>
      </c>
      <c r="AX377" s="28" t="s">
        <v>7</v>
      </c>
      <c r="BX377" s="28">
        <v>1958</v>
      </c>
      <c r="BY377" s="28" t="s">
        <v>65</v>
      </c>
      <c r="BZ377" s="28" t="s">
        <v>903</v>
      </c>
      <c r="CA377" s="28" t="s">
        <v>667</v>
      </c>
      <c r="CB377" s="28">
        <v>46192</v>
      </c>
      <c r="CC377" s="28">
        <v>1.1698335451474005</v>
      </c>
      <c r="CD377" s="28" t="s">
        <v>20</v>
      </c>
      <c r="CE377" s="28" t="s">
        <v>63</v>
      </c>
      <c r="CF377" s="28" t="s">
        <v>184</v>
      </c>
      <c r="CG377" s="30">
        <v>0.33333333333333331</v>
      </c>
      <c r="CH377" s="32">
        <v>0.625</v>
      </c>
      <c r="CJ377" s="28" t="s">
        <v>904</v>
      </c>
    </row>
    <row r="378" spans="1:88">
      <c r="A378" s="28">
        <v>4.1688613608889051</v>
      </c>
      <c r="B378" s="28">
        <f t="shared" si="5"/>
        <v>2.9182029526222419</v>
      </c>
      <c r="C378" s="28">
        <v>4014</v>
      </c>
      <c r="F378" s="28" t="s">
        <v>1</v>
      </c>
      <c r="G378" s="28">
        <v>0.7</v>
      </c>
      <c r="H378" s="28" t="s">
        <v>2500</v>
      </c>
      <c r="I378" s="28" t="s">
        <v>2535</v>
      </c>
      <c r="J378" s="28" t="s">
        <v>10</v>
      </c>
      <c r="K378" s="28" t="s">
        <v>2511</v>
      </c>
      <c r="L378" s="28" t="s">
        <v>3474</v>
      </c>
      <c r="M378" s="28" t="s">
        <v>2503</v>
      </c>
      <c r="N378" s="28" t="s">
        <v>59</v>
      </c>
      <c r="O378" s="28" t="s">
        <v>2525</v>
      </c>
      <c r="Q378" s="28" t="s">
        <v>3475</v>
      </c>
      <c r="R378" s="28" t="s">
        <v>3475</v>
      </c>
      <c r="S378" s="28" t="s">
        <v>16</v>
      </c>
      <c r="T378" s="28">
        <v>3</v>
      </c>
      <c r="U378" s="28">
        <v>5</v>
      </c>
      <c r="V378" s="28">
        <v>5</v>
      </c>
      <c r="W378" s="28">
        <v>1</v>
      </c>
      <c r="X378" s="28">
        <v>1</v>
      </c>
      <c r="Y378" s="28">
        <v>1</v>
      </c>
      <c r="AS378" s="28" t="s">
        <v>2531</v>
      </c>
      <c r="AU378" s="28">
        <v>0</v>
      </c>
      <c r="AX378" s="28" t="s">
        <v>2507</v>
      </c>
      <c r="BX378" s="28">
        <v>1967</v>
      </c>
      <c r="BY378" s="28" t="s">
        <v>17</v>
      </c>
      <c r="BZ378" s="28" t="s">
        <v>3476</v>
      </c>
      <c r="CA378" s="28" t="s">
        <v>1785</v>
      </c>
      <c r="CB378" s="28">
        <v>46200</v>
      </c>
      <c r="CC378" s="28">
        <v>4.1688613608889176</v>
      </c>
      <c r="CD378" s="28" t="s">
        <v>20</v>
      </c>
      <c r="CE378" s="28" t="s">
        <v>2555</v>
      </c>
      <c r="CF378" s="28" t="s">
        <v>22</v>
      </c>
      <c r="CG378" s="29">
        <v>0.32291666666666702</v>
      </c>
      <c r="CH378" s="29">
        <v>0.61458333333333304</v>
      </c>
      <c r="CI378" s="28" t="s">
        <v>641</v>
      </c>
      <c r="CJ378" s="28" t="s">
        <v>3477</v>
      </c>
    </row>
    <row r="379" spans="1:88">
      <c r="A379" s="28">
        <v>4.1688613608889051</v>
      </c>
      <c r="B379" s="28">
        <f t="shared" si="5"/>
        <v>2.9182029526222419</v>
      </c>
      <c r="C379" s="28">
        <v>2796599</v>
      </c>
      <c r="D379" s="31">
        <v>40737.828310185185</v>
      </c>
      <c r="E379" s="31">
        <v>40737.828310185185</v>
      </c>
      <c r="F379" s="28" t="s">
        <v>1</v>
      </c>
      <c r="G379" s="28">
        <v>0.7</v>
      </c>
      <c r="H379" s="28" t="s">
        <v>0</v>
      </c>
      <c r="I379" s="28" t="s">
        <v>9</v>
      </c>
      <c r="J379" s="28" t="s">
        <v>10</v>
      </c>
      <c r="K379" s="28" t="s">
        <v>27</v>
      </c>
      <c r="M379" s="28" t="s">
        <v>55</v>
      </c>
      <c r="N379" s="28" t="s">
        <v>13</v>
      </c>
      <c r="O379" s="28" t="s">
        <v>14</v>
      </c>
      <c r="Q379" s="28" t="s">
        <v>173</v>
      </c>
      <c r="S379" s="28" t="s">
        <v>16</v>
      </c>
      <c r="T379" s="28">
        <v>3</v>
      </c>
      <c r="U379" s="28">
        <v>3</v>
      </c>
      <c r="V379" s="28">
        <v>3</v>
      </c>
      <c r="W379" s="28">
        <v>0</v>
      </c>
      <c r="X379" s="28">
        <v>5</v>
      </c>
      <c r="Y379" s="28">
        <v>3</v>
      </c>
      <c r="AX379" s="28" t="s">
        <v>5</v>
      </c>
      <c r="BQ379" s="28" t="s">
        <v>0</v>
      </c>
      <c r="BR379" s="28" t="s">
        <v>9</v>
      </c>
      <c r="BS379" s="28" t="s">
        <v>10</v>
      </c>
      <c r="BT379" s="28" t="s">
        <v>29</v>
      </c>
      <c r="BU379" s="28" t="s">
        <v>315</v>
      </c>
      <c r="BV379" s="28" t="s">
        <v>55</v>
      </c>
      <c r="BX379" s="28">
        <v>1970</v>
      </c>
      <c r="BY379" s="28" t="s">
        <v>65</v>
      </c>
      <c r="BZ379" s="28" t="s">
        <v>512</v>
      </c>
      <c r="CA379" s="28" t="s">
        <v>417</v>
      </c>
      <c r="CB379" s="28">
        <v>46200</v>
      </c>
      <c r="CC379" s="28">
        <v>4.1688613608889176</v>
      </c>
      <c r="CD379" s="28" t="s">
        <v>20</v>
      </c>
      <c r="CE379" s="28" t="s">
        <v>44</v>
      </c>
      <c r="CF379" s="28" t="s">
        <v>184</v>
      </c>
      <c r="CG379" s="30">
        <v>0.3298611111111111</v>
      </c>
      <c r="CH379" s="32">
        <v>0.62847222222222221</v>
      </c>
      <c r="CJ379" s="28" t="s">
        <v>513</v>
      </c>
    </row>
    <row r="380" spans="1:88">
      <c r="A380" s="28">
        <v>4.1688613608889051</v>
      </c>
      <c r="B380" s="28">
        <f t="shared" si="5"/>
        <v>2.9182029526222419</v>
      </c>
      <c r="C380" s="28">
        <v>2822088</v>
      </c>
      <c r="D380" s="31">
        <v>40745.615358796298</v>
      </c>
      <c r="E380" s="31">
        <v>40745.615358796298</v>
      </c>
      <c r="F380" s="28" t="s">
        <v>1</v>
      </c>
      <c r="G380" s="28">
        <v>0.7</v>
      </c>
      <c r="H380" s="28" t="s">
        <v>25</v>
      </c>
      <c r="I380" s="28" t="s">
        <v>9</v>
      </c>
      <c r="J380" s="28" t="s">
        <v>10</v>
      </c>
      <c r="K380" s="28" t="s">
        <v>27</v>
      </c>
      <c r="M380" s="28" t="s">
        <v>88</v>
      </c>
      <c r="N380" s="28" t="s">
        <v>13</v>
      </c>
      <c r="O380" s="28" t="s">
        <v>14</v>
      </c>
      <c r="Q380" s="28" t="s">
        <v>37</v>
      </c>
      <c r="S380" s="28" t="s">
        <v>16</v>
      </c>
      <c r="T380" s="28">
        <v>2</v>
      </c>
      <c r="U380" s="28">
        <v>5</v>
      </c>
      <c r="V380" s="28">
        <v>4</v>
      </c>
      <c r="W380" s="28">
        <v>1</v>
      </c>
      <c r="X380" s="28">
        <v>1</v>
      </c>
      <c r="Y380" s="28">
        <v>1</v>
      </c>
      <c r="AX380" s="28" t="s">
        <v>7</v>
      </c>
      <c r="BX380" s="28">
        <v>1979</v>
      </c>
      <c r="BY380" s="28" t="s">
        <v>17</v>
      </c>
      <c r="BZ380" s="28" t="s">
        <v>1024</v>
      </c>
      <c r="CA380" s="28" t="s">
        <v>1025</v>
      </c>
      <c r="CB380" s="28">
        <v>46200</v>
      </c>
      <c r="CC380" s="28">
        <v>4.1688613608889176</v>
      </c>
      <c r="CD380" s="28" t="s">
        <v>20</v>
      </c>
      <c r="CE380" s="28" t="s">
        <v>44</v>
      </c>
      <c r="CF380" s="28" t="s">
        <v>22</v>
      </c>
      <c r="CG380" s="30">
        <v>0.33333333333333331</v>
      </c>
      <c r="CH380" s="32">
        <v>0.62847222222222221</v>
      </c>
      <c r="CJ380" s="28" t="s">
        <v>1026</v>
      </c>
    </row>
    <row r="381" spans="1:88">
      <c r="A381" s="28">
        <v>4.1688613608889051</v>
      </c>
      <c r="B381" s="28">
        <f t="shared" si="5"/>
        <v>2.9182029526222419</v>
      </c>
      <c r="C381" s="28">
        <v>2883377</v>
      </c>
      <c r="D381" s="31">
        <v>40763.793715277781</v>
      </c>
      <c r="E381" s="31">
        <v>40763.793715277781</v>
      </c>
      <c r="F381" s="28" t="s">
        <v>1</v>
      </c>
      <c r="G381" s="28">
        <v>0.7</v>
      </c>
      <c r="H381" s="28" t="s">
        <v>0</v>
      </c>
      <c r="I381" s="28" t="s">
        <v>9</v>
      </c>
      <c r="J381" s="28" t="s">
        <v>10</v>
      </c>
      <c r="K381" s="28" t="s">
        <v>144</v>
      </c>
      <c r="M381" s="28" t="s">
        <v>55</v>
      </c>
      <c r="N381" s="28" t="s">
        <v>13</v>
      </c>
      <c r="O381" s="28" t="s">
        <v>14</v>
      </c>
      <c r="Q381" s="28" t="s">
        <v>173</v>
      </c>
      <c r="S381" s="28" t="s">
        <v>16</v>
      </c>
      <c r="T381" s="28">
        <v>5</v>
      </c>
      <c r="U381" s="28">
        <v>5</v>
      </c>
      <c r="V381" s="28">
        <v>5</v>
      </c>
      <c r="W381" s="28">
        <v>3</v>
      </c>
      <c r="X381" s="28">
        <v>3</v>
      </c>
      <c r="Y381" s="28">
        <v>1</v>
      </c>
      <c r="AX381" s="28" t="s">
        <v>5</v>
      </c>
      <c r="BQ381" s="28" t="s">
        <v>0</v>
      </c>
      <c r="BR381" s="28" t="s">
        <v>33</v>
      </c>
      <c r="BS381" s="28" t="s">
        <v>10</v>
      </c>
      <c r="BT381" s="28" t="s">
        <v>144</v>
      </c>
      <c r="BV381" s="28" t="s">
        <v>12</v>
      </c>
      <c r="BX381" s="28">
        <v>1956</v>
      </c>
      <c r="BY381" s="28" t="s">
        <v>17</v>
      </c>
      <c r="BZ381" s="28" t="s">
        <v>1784</v>
      </c>
      <c r="CA381" s="28" t="s">
        <v>1785</v>
      </c>
      <c r="CB381" s="28">
        <v>46200</v>
      </c>
      <c r="CC381" s="28">
        <v>4.1688613608889176</v>
      </c>
      <c r="CD381" s="28" t="s">
        <v>20</v>
      </c>
      <c r="CE381" s="28" t="s">
        <v>44</v>
      </c>
      <c r="CF381" s="28" t="s">
        <v>184</v>
      </c>
      <c r="CG381" s="30">
        <v>0.625</v>
      </c>
      <c r="CH381" s="28">
        <v>22</v>
      </c>
      <c r="CJ381" s="28" t="s">
        <v>1786</v>
      </c>
    </row>
    <row r="382" spans="1:88">
      <c r="A382" s="28">
        <v>5.2642509531632866</v>
      </c>
      <c r="B382" s="28">
        <f t="shared" si="5"/>
        <v>3.6849756672143115</v>
      </c>
      <c r="C382" s="28">
        <v>3002</v>
      </c>
      <c r="F382" s="28" t="s">
        <v>1</v>
      </c>
      <c r="G382" s="28">
        <v>0.7</v>
      </c>
      <c r="H382" s="28" t="s">
        <v>2542</v>
      </c>
      <c r="I382" s="28" t="s">
        <v>2501</v>
      </c>
      <c r="J382" s="28" t="s">
        <v>10</v>
      </c>
      <c r="K382" s="28" t="s">
        <v>11</v>
      </c>
      <c r="M382" s="28" t="s">
        <v>2503</v>
      </c>
      <c r="N382" s="28" t="s">
        <v>82</v>
      </c>
      <c r="O382" s="28" t="s">
        <v>2525</v>
      </c>
      <c r="Q382" s="28" t="s">
        <v>2512</v>
      </c>
      <c r="S382" s="28" t="s">
        <v>16</v>
      </c>
      <c r="T382" s="28">
        <v>3</v>
      </c>
      <c r="U382" s="28">
        <v>3</v>
      </c>
      <c r="V382" s="28">
        <v>3</v>
      </c>
      <c r="W382" s="28">
        <v>3</v>
      </c>
      <c r="X382" s="28">
        <v>4</v>
      </c>
      <c r="Y382" s="28">
        <v>4</v>
      </c>
      <c r="AS382" s="28" t="s">
        <v>2506</v>
      </c>
      <c r="AU382" s="28">
        <v>0</v>
      </c>
      <c r="AX382" s="28" t="s">
        <v>2507</v>
      </c>
      <c r="BX382" s="28">
        <v>1973</v>
      </c>
      <c r="BY382" s="28" t="s">
        <v>17</v>
      </c>
      <c r="CA382" s="28" t="s">
        <v>2383</v>
      </c>
      <c r="CB382" s="28">
        <v>46210</v>
      </c>
      <c r="CC382" s="28">
        <v>5.2642509531633026</v>
      </c>
      <c r="CD382" s="28" t="s">
        <v>20</v>
      </c>
      <c r="CE382" s="28" t="s">
        <v>2515</v>
      </c>
      <c r="CF382" s="28" t="s">
        <v>53</v>
      </c>
      <c r="CG382" s="30"/>
      <c r="CH382" s="30"/>
      <c r="CI382" s="28" t="s">
        <v>641</v>
      </c>
    </row>
    <row r="383" spans="1:88">
      <c r="A383" s="28">
        <v>3.1195561203930584</v>
      </c>
      <c r="B383" s="28">
        <f t="shared" si="5"/>
        <v>2.1836892842751476</v>
      </c>
      <c r="C383" s="28">
        <v>4285</v>
      </c>
      <c r="F383" s="28" t="s">
        <v>1</v>
      </c>
      <c r="G383" s="28">
        <v>0.7</v>
      </c>
      <c r="H383" s="28" t="s">
        <v>2542</v>
      </c>
      <c r="I383" s="28" t="s">
        <v>2501</v>
      </c>
      <c r="J383" s="28" t="s">
        <v>10</v>
      </c>
      <c r="K383" s="28" t="s">
        <v>2511</v>
      </c>
      <c r="M383" s="28" t="s">
        <v>2518</v>
      </c>
      <c r="N383" s="28" t="s">
        <v>13</v>
      </c>
      <c r="O383" s="28" t="s">
        <v>2525</v>
      </c>
      <c r="Q383" s="28" t="s">
        <v>2505</v>
      </c>
      <c r="R383" s="28" t="s">
        <v>3489</v>
      </c>
      <c r="S383" s="28" t="s">
        <v>16</v>
      </c>
      <c r="T383" s="28">
        <v>5</v>
      </c>
      <c r="U383" s="28">
        <v>5</v>
      </c>
      <c r="V383" s="28">
        <v>3</v>
      </c>
      <c r="W383" s="28">
        <v>2</v>
      </c>
      <c r="X383" s="28">
        <v>2</v>
      </c>
      <c r="Y383" s="28">
        <v>1</v>
      </c>
      <c r="AU383" s="28">
        <v>0</v>
      </c>
      <c r="AX383" s="28" t="s">
        <v>2507</v>
      </c>
      <c r="BX383" s="28">
        <v>1983</v>
      </c>
      <c r="BY383" s="28" t="s">
        <v>17</v>
      </c>
      <c r="CA383" s="28" t="s">
        <v>1507</v>
      </c>
      <c r="CB383" s="28">
        <v>46220</v>
      </c>
      <c r="CC383" s="28">
        <v>3.1195561203930682</v>
      </c>
      <c r="CD383" s="28" t="s">
        <v>20</v>
      </c>
      <c r="CE383" s="28" t="s">
        <v>2551</v>
      </c>
      <c r="CF383" s="28" t="s">
        <v>22</v>
      </c>
      <c r="CG383" s="29">
        <v>0.34375</v>
      </c>
      <c r="CH383" s="29">
        <v>0.63194444444444398</v>
      </c>
      <c r="CI383" s="28" t="s">
        <v>641</v>
      </c>
      <c r="CJ383" s="28" t="s">
        <v>3490</v>
      </c>
    </row>
    <row r="384" spans="1:88">
      <c r="A384" s="28">
        <v>3.1195561203930584</v>
      </c>
      <c r="B384" s="28">
        <f t="shared" si="5"/>
        <v>2.1836892842751476</v>
      </c>
      <c r="C384" s="28">
        <v>2921971</v>
      </c>
      <c r="D384" s="31">
        <v>40775.31653935185</v>
      </c>
      <c r="E384" s="31">
        <v>40775.31653935185</v>
      </c>
      <c r="F384" s="28" t="s">
        <v>1</v>
      </c>
      <c r="G384" s="28">
        <v>0.7</v>
      </c>
      <c r="H384" s="28" t="s">
        <v>25</v>
      </c>
      <c r="I384" s="28" t="s">
        <v>9</v>
      </c>
      <c r="J384" s="28" t="s">
        <v>10</v>
      </c>
      <c r="K384" s="28" t="s">
        <v>27</v>
      </c>
      <c r="M384" s="28" t="s">
        <v>12</v>
      </c>
      <c r="N384" s="28" t="s">
        <v>13</v>
      </c>
      <c r="O384" s="28" t="s">
        <v>14</v>
      </c>
      <c r="Q384" s="28" t="s">
        <v>15</v>
      </c>
      <c r="S384" s="28" t="s">
        <v>16</v>
      </c>
      <c r="T384" s="28">
        <v>5</v>
      </c>
      <c r="U384" s="28">
        <v>5</v>
      </c>
      <c r="V384" s="28">
        <v>5</v>
      </c>
      <c r="W384" s="28">
        <v>2</v>
      </c>
      <c r="X384" s="28">
        <v>2</v>
      </c>
      <c r="Y384" s="28">
        <v>1</v>
      </c>
      <c r="AX384" s="28" t="s">
        <v>7</v>
      </c>
      <c r="BX384" s="28">
        <v>1968</v>
      </c>
      <c r="BY384" s="28" t="s">
        <v>17</v>
      </c>
      <c r="BZ384" s="28" t="s">
        <v>1945</v>
      </c>
      <c r="CA384" s="28" t="s">
        <v>1125</v>
      </c>
      <c r="CB384" s="28">
        <v>46220</v>
      </c>
      <c r="CC384" s="28">
        <v>3.1195561203930682</v>
      </c>
      <c r="CD384" s="28" t="s">
        <v>20</v>
      </c>
      <c r="CE384" s="28" t="s">
        <v>44</v>
      </c>
      <c r="CF384" s="28" t="s">
        <v>184</v>
      </c>
      <c r="CG384" s="30">
        <v>0.90277777777777779</v>
      </c>
      <c r="CH384" s="32">
        <v>0.34027777777777773</v>
      </c>
      <c r="CJ384" s="28" t="s">
        <v>1946</v>
      </c>
    </row>
    <row r="385" spans="1:88">
      <c r="A385" s="28">
        <v>2.8076005083537527</v>
      </c>
      <c r="B385" s="28">
        <f t="shared" si="5"/>
        <v>1.9653203558476326</v>
      </c>
      <c r="C385" s="28">
        <v>2824990</v>
      </c>
      <c r="D385" s="31">
        <v>40746.341458333336</v>
      </c>
      <c r="E385" s="31">
        <v>40746.341458333336</v>
      </c>
      <c r="F385" s="28" t="s">
        <v>1</v>
      </c>
      <c r="G385" s="28">
        <v>0.7</v>
      </c>
      <c r="H385" s="28" t="s">
        <v>8</v>
      </c>
      <c r="I385" s="28" t="s">
        <v>49</v>
      </c>
      <c r="J385" s="28" t="s">
        <v>10</v>
      </c>
      <c r="K385" s="28" t="s">
        <v>81</v>
      </c>
      <c r="M385" s="28" t="s">
        <v>88</v>
      </c>
      <c r="N385" s="28" t="s">
        <v>13</v>
      </c>
      <c r="O385" s="28" t="s">
        <v>14</v>
      </c>
      <c r="Q385" s="28" t="s">
        <v>29</v>
      </c>
      <c r="R385" s="28" t="s">
        <v>1092</v>
      </c>
      <c r="S385" s="28" t="s">
        <v>16</v>
      </c>
      <c r="T385" s="28">
        <v>5</v>
      </c>
      <c r="U385" s="28">
        <v>5</v>
      </c>
      <c r="V385" s="28">
        <v>4</v>
      </c>
      <c r="W385" s="28">
        <v>1</v>
      </c>
      <c r="X385" s="28">
        <v>1</v>
      </c>
      <c r="Y385" s="28">
        <v>1</v>
      </c>
      <c r="AX385" s="28" t="s">
        <v>7</v>
      </c>
      <c r="BX385" s="28">
        <v>1957</v>
      </c>
      <c r="BY385" s="28" t="s">
        <v>17</v>
      </c>
      <c r="BZ385" s="28" t="s">
        <v>1093</v>
      </c>
      <c r="CA385" s="28" t="s">
        <v>1094</v>
      </c>
      <c r="CB385" s="28">
        <v>46230</v>
      </c>
      <c r="CC385" s="28">
        <v>2.8076005083537612</v>
      </c>
      <c r="CD385" s="28" t="s">
        <v>171</v>
      </c>
      <c r="CE385" s="28" t="s">
        <v>44</v>
      </c>
      <c r="CF385" s="28" t="s">
        <v>22</v>
      </c>
      <c r="CG385" s="30">
        <v>7.3</v>
      </c>
      <c r="CH385" s="28">
        <v>15</v>
      </c>
      <c r="CJ385" s="28" t="s">
        <v>1095</v>
      </c>
    </row>
    <row r="386" spans="1:88">
      <c r="A386" s="28">
        <v>2.8076005083537527</v>
      </c>
      <c r="B386" s="28">
        <f t="shared" ref="B386:B449" si="6">+G386*CC386</f>
        <v>1.9653203558476326</v>
      </c>
      <c r="C386" s="28">
        <v>2838224</v>
      </c>
      <c r="D386" s="31">
        <v>40750.80060185185</v>
      </c>
      <c r="E386" s="31">
        <v>40750.80060185185</v>
      </c>
      <c r="F386" s="28" t="s">
        <v>1</v>
      </c>
      <c r="G386" s="28">
        <v>0.7</v>
      </c>
      <c r="H386" s="28" t="s">
        <v>25</v>
      </c>
      <c r="I386" s="28" t="s">
        <v>49</v>
      </c>
      <c r="J386" s="28" t="s">
        <v>10</v>
      </c>
      <c r="K386" s="28" t="s">
        <v>27</v>
      </c>
      <c r="M386" s="28" t="s">
        <v>49</v>
      </c>
      <c r="N386" s="28" t="s">
        <v>13</v>
      </c>
      <c r="O386" s="28" t="s">
        <v>60</v>
      </c>
      <c r="Q386" s="28" t="s">
        <v>15</v>
      </c>
      <c r="S386" s="28" t="s">
        <v>16</v>
      </c>
      <c r="T386" s="28">
        <v>4</v>
      </c>
      <c r="U386" s="28">
        <v>5</v>
      </c>
      <c r="V386" s="28">
        <v>5</v>
      </c>
      <c r="W386" s="28">
        <v>1</v>
      </c>
      <c r="X386" s="28">
        <v>1</v>
      </c>
      <c r="Y386" s="28">
        <v>1</v>
      </c>
      <c r="AX386" s="28" t="s">
        <v>5</v>
      </c>
      <c r="BQ386" s="28" t="s">
        <v>25</v>
      </c>
      <c r="BR386" s="28" t="s">
        <v>49</v>
      </c>
      <c r="BS386" s="28" t="s">
        <v>10</v>
      </c>
      <c r="BT386" s="28" t="s">
        <v>27</v>
      </c>
      <c r="BV386" s="28" t="s">
        <v>49</v>
      </c>
      <c r="BX386" s="28">
        <v>1970</v>
      </c>
      <c r="BY386" s="28" t="s">
        <v>17</v>
      </c>
      <c r="CA386" s="28" t="s">
        <v>1094</v>
      </c>
      <c r="CB386" s="28">
        <v>46230</v>
      </c>
      <c r="CC386" s="28">
        <v>2.8076005083537612</v>
      </c>
      <c r="CD386" s="28" t="s">
        <v>20</v>
      </c>
      <c r="CE386" s="28" t="s">
        <v>44</v>
      </c>
      <c r="CF386" s="28" t="s">
        <v>184</v>
      </c>
      <c r="CG386" s="30">
        <v>0.31944444444444448</v>
      </c>
      <c r="CH386" s="32">
        <v>0.62152777777777779</v>
      </c>
      <c r="CJ386" s="28" t="s">
        <v>1394</v>
      </c>
    </row>
    <row r="387" spans="1:88">
      <c r="A387" s="28">
        <v>4.5233563745699348</v>
      </c>
      <c r="B387" s="28">
        <f t="shared" si="6"/>
        <v>3.1663494621989634</v>
      </c>
      <c r="C387" s="28">
        <v>3005</v>
      </c>
      <c r="F387" s="28" t="s">
        <v>1</v>
      </c>
      <c r="G387" s="28">
        <v>0.7</v>
      </c>
      <c r="H387" s="28" t="s">
        <v>2510</v>
      </c>
      <c r="I387" s="28" t="s">
        <v>2501</v>
      </c>
      <c r="J387" s="28" t="s">
        <v>10</v>
      </c>
      <c r="K387" s="28" t="s">
        <v>2511</v>
      </c>
      <c r="M387" s="28" t="s">
        <v>2503</v>
      </c>
      <c r="N387" s="28" t="s">
        <v>13</v>
      </c>
      <c r="O387" s="28" t="s">
        <v>2506</v>
      </c>
      <c r="Q387" s="28" t="s">
        <v>2512</v>
      </c>
      <c r="S387" s="28" t="s">
        <v>16</v>
      </c>
      <c r="T387" s="28">
        <v>5</v>
      </c>
      <c r="AS387" s="28" t="s">
        <v>2506</v>
      </c>
      <c r="AU387" s="28">
        <v>0</v>
      </c>
      <c r="AX387" s="28" t="s">
        <v>2507</v>
      </c>
      <c r="BX387" s="28">
        <v>1967</v>
      </c>
      <c r="BY387" s="28" t="s">
        <v>17</v>
      </c>
      <c r="BZ387" s="28" t="s">
        <v>3507</v>
      </c>
      <c r="CA387" s="28" t="s">
        <v>638</v>
      </c>
      <c r="CB387" s="28">
        <v>46370</v>
      </c>
      <c r="CC387" s="28">
        <v>4.5233563745699481</v>
      </c>
      <c r="CD387" s="28" t="s">
        <v>20</v>
      </c>
      <c r="CE387" s="28" t="s">
        <v>2555</v>
      </c>
      <c r="CF387" s="28" t="s">
        <v>184</v>
      </c>
      <c r="CG387" s="29">
        <v>0.625</v>
      </c>
      <c r="CH387" s="29">
        <v>0.91666666666666696</v>
      </c>
      <c r="CI387" s="28" t="s">
        <v>641</v>
      </c>
    </row>
    <row r="388" spans="1:88">
      <c r="A388" s="28">
        <v>1.5597780601965292</v>
      </c>
      <c r="B388" s="28">
        <f t="shared" si="6"/>
        <v>1.0918446421375738</v>
      </c>
      <c r="C388" s="28">
        <v>2919564</v>
      </c>
      <c r="D388" s="31">
        <v>40774.612037037034</v>
      </c>
      <c r="E388" s="31">
        <v>40774.612037037034</v>
      </c>
      <c r="F388" s="28" t="s">
        <v>1</v>
      </c>
      <c r="G388" s="28">
        <v>0.7</v>
      </c>
      <c r="H388" s="28" t="s">
        <v>8</v>
      </c>
      <c r="I388" s="28" t="s">
        <v>9</v>
      </c>
      <c r="J388" s="28" t="s">
        <v>26</v>
      </c>
      <c r="K388" s="28" t="s">
        <v>27</v>
      </c>
      <c r="M388" s="28" t="s">
        <v>12</v>
      </c>
      <c r="N388" s="28" t="s">
        <v>59</v>
      </c>
      <c r="O388" s="28" t="s">
        <v>301</v>
      </c>
      <c r="Q388" s="28" t="s">
        <v>15</v>
      </c>
      <c r="S388" s="28" t="s">
        <v>16</v>
      </c>
      <c r="T388" s="28">
        <v>5</v>
      </c>
      <c r="U388" s="28">
        <v>5</v>
      </c>
      <c r="V388" s="28">
        <v>3</v>
      </c>
      <c r="W388" s="28">
        <v>1</v>
      </c>
      <c r="X388" s="28">
        <v>1</v>
      </c>
      <c r="Y388" s="28">
        <v>1</v>
      </c>
      <c r="AX388" s="28" t="s">
        <v>7</v>
      </c>
      <c r="BX388" s="28">
        <v>1980</v>
      </c>
      <c r="BY388" s="28" t="s">
        <v>17</v>
      </c>
      <c r="CA388" s="28" t="s">
        <v>1939</v>
      </c>
      <c r="CB388" s="28">
        <v>46388</v>
      </c>
      <c r="CC388" s="28">
        <v>1.5597780601965341</v>
      </c>
      <c r="CD388" s="28" t="s">
        <v>20</v>
      </c>
      <c r="CE388" s="28" t="s">
        <v>63</v>
      </c>
      <c r="CF388" s="28" t="s">
        <v>22</v>
      </c>
      <c r="CG388" s="30">
        <v>0.33333333333333331</v>
      </c>
      <c r="CH388" s="28">
        <v>15</v>
      </c>
      <c r="CJ388" s="28" t="s">
        <v>1940</v>
      </c>
    </row>
    <row r="389" spans="1:88">
      <c r="A389" s="28">
        <v>0.93586683611791754</v>
      </c>
      <c r="B389" s="28">
        <f t="shared" si="6"/>
        <v>0.65510678528254429</v>
      </c>
      <c r="C389" s="28">
        <v>2948816</v>
      </c>
      <c r="D389" s="31">
        <v>40782.663738425923</v>
      </c>
      <c r="E389" s="31">
        <v>40782.663738425923</v>
      </c>
      <c r="F389" s="28" t="s">
        <v>1</v>
      </c>
      <c r="G389" s="28">
        <v>0.7</v>
      </c>
      <c r="H389" s="28" t="s">
        <v>8</v>
      </c>
      <c r="I389" s="28" t="s">
        <v>9</v>
      </c>
      <c r="J389" s="28" t="s">
        <v>10</v>
      </c>
      <c r="K389" s="28" t="s">
        <v>11</v>
      </c>
      <c r="M389" s="28" t="s">
        <v>55</v>
      </c>
      <c r="N389" s="28" t="s">
        <v>13</v>
      </c>
      <c r="O389" s="28" t="s">
        <v>14</v>
      </c>
      <c r="Q389" s="28" t="s">
        <v>15</v>
      </c>
      <c r="S389" s="28" t="s">
        <v>16</v>
      </c>
      <c r="T389" s="28">
        <v>5</v>
      </c>
      <c r="U389" s="28">
        <v>5</v>
      </c>
      <c r="V389" s="28">
        <v>5</v>
      </c>
      <c r="W389" s="28">
        <v>0</v>
      </c>
      <c r="X389" s="28">
        <v>0</v>
      </c>
      <c r="Y389" s="28">
        <v>0</v>
      </c>
      <c r="AX389" s="28" t="s">
        <v>7</v>
      </c>
      <c r="BX389" s="28">
        <v>1979</v>
      </c>
      <c r="BY389" s="28" t="s">
        <v>17</v>
      </c>
      <c r="BZ389" s="28" t="s">
        <v>2091</v>
      </c>
      <c r="CA389" s="28" t="s">
        <v>2092</v>
      </c>
      <c r="CB389" s="28">
        <v>46417</v>
      </c>
      <c r="CC389" s="28">
        <v>0.93586683611792043</v>
      </c>
      <c r="CD389" s="28" t="s">
        <v>20</v>
      </c>
      <c r="CE389" s="28" t="s">
        <v>120</v>
      </c>
      <c r="CF389" s="28" t="s">
        <v>184</v>
      </c>
      <c r="CG389" s="30">
        <v>0.33333333333333331</v>
      </c>
      <c r="CH389" s="28" t="s">
        <v>2093</v>
      </c>
      <c r="CJ389" s="28" t="s">
        <v>2094</v>
      </c>
    </row>
    <row r="390" spans="1:88">
      <c r="A390" s="28">
        <v>6.5510678528254225</v>
      </c>
      <c r="B390" s="28">
        <f t="shared" si="6"/>
        <v>4.5857474969778096</v>
      </c>
      <c r="C390" s="28">
        <v>2811957</v>
      </c>
      <c r="D390" s="31">
        <v>40742.741435185184</v>
      </c>
      <c r="E390" s="31">
        <v>40742.741435185184</v>
      </c>
      <c r="F390" s="28" t="s">
        <v>1</v>
      </c>
      <c r="G390" s="28">
        <v>0.7</v>
      </c>
      <c r="H390" s="28" t="s">
        <v>25</v>
      </c>
      <c r="I390" s="28" t="s">
        <v>9</v>
      </c>
      <c r="J390" s="28" t="s">
        <v>10</v>
      </c>
      <c r="K390" s="28" t="s">
        <v>11</v>
      </c>
      <c r="M390" s="28" t="s">
        <v>12</v>
      </c>
      <c r="N390" s="28" t="s">
        <v>13</v>
      </c>
      <c r="O390" s="28" t="s">
        <v>14</v>
      </c>
      <c r="Q390" s="28" t="s">
        <v>15</v>
      </c>
      <c r="S390" s="28" t="s">
        <v>16</v>
      </c>
      <c r="T390" s="28">
        <v>3</v>
      </c>
      <c r="U390" s="28">
        <v>5</v>
      </c>
      <c r="V390" s="28">
        <v>4</v>
      </c>
      <c r="W390" s="28">
        <v>0</v>
      </c>
      <c r="X390" s="28">
        <v>0</v>
      </c>
      <c r="Y390" s="28">
        <v>0</v>
      </c>
      <c r="AX390" s="28" t="s">
        <v>7</v>
      </c>
      <c r="BX390" s="28">
        <v>1972</v>
      </c>
      <c r="BY390" s="28" t="s">
        <v>17</v>
      </c>
      <c r="BZ390" s="28" t="s">
        <v>725</v>
      </c>
      <c r="CA390" s="28" t="s">
        <v>726</v>
      </c>
      <c r="CB390" s="28">
        <v>46440</v>
      </c>
      <c r="CC390" s="28">
        <v>6.5510678528254429</v>
      </c>
      <c r="CD390" s="28" t="s">
        <v>20</v>
      </c>
      <c r="CE390" s="28" t="s">
        <v>44</v>
      </c>
      <c r="CF390" s="28" t="s">
        <v>184</v>
      </c>
      <c r="CG390" s="30">
        <v>0.625</v>
      </c>
      <c r="CH390" s="28">
        <v>21</v>
      </c>
      <c r="CJ390" s="28" t="s">
        <v>727</v>
      </c>
    </row>
    <row r="391" spans="1:88">
      <c r="A391" s="28">
        <v>2.5736337993242731</v>
      </c>
      <c r="B391" s="28">
        <f t="shared" si="6"/>
        <v>1.8015436595269967</v>
      </c>
      <c r="C391" s="28">
        <v>3041</v>
      </c>
      <c r="F391" s="28" t="s">
        <v>1</v>
      </c>
      <c r="G391" s="28">
        <v>0.7</v>
      </c>
      <c r="H391" s="28" t="s">
        <v>2542</v>
      </c>
      <c r="I391" s="28" t="s">
        <v>2501</v>
      </c>
      <c r="J391" s="28" t="s">
        <v>10</v>
      </c>
      <c r="K391" s="28" t="s">
        <v>2511</v>
      </c>
      <c r="L391" s="28" t="s">
        <v>712</v>
      </c>
      <c r="M391" s="28" t="s">
        <v>2503</v>
      </c>
      <c r="N391" s="28" t="s">
        <v>13</v>
      </c>
      <c r="O391" s="28" t="s">
        <v>2525</v>
      </c>
      <c r="Q391" s="28" t="s">
        <v>2512</v>
      </c>
      <c r="S391" s="28" t="s">
        <v>16</v>
      </c>
      <c r="T391" s="28">
        <v>4</v>
      </c>
      <c r="U391" s="28">
        <v>5</v>
      </c>
      <c r="V391" s="28">
        <v>5</v>
      </c>
      <c r="W391" s="28">
        <v>1</v>
      </c>
      <c r="X391" s="28">
        <v>1</v>
      </c>
      <c r="Y391" s="28">
        <v>1</v>
      </c>
      <c r="AS391" s="28" t="s">
        <v>2531</v>
      </c>
      <c r="AU391" s="28">
        <v>0</v>
      </c>
      <c r="AX391" s="28" t="s">
        <v>2507</v>
      </c>
      <c r="BX391" s="28">
        <v>1963</v>
      </c>
      <c r="BY391" s="28" t="s">
        <v>17</v>
      </c>
      <c r="BZ391" s="28" t="s">
        <v>3522</v>
      </c>
      <c r="CA391" s="28" t="s">
        <v>52</v>
      </c>
      <c r="CB391" s="28">
        <v>46460</v>
      </c>
      <c r="CC391" s="28">
        <v>2.573633799324281</v>
      </c>
      <c r="CD391" s="28" t="s">
        <v>20</v>
      </c>
      <c r="CE391" s="28" t="s">
        <v>2534</v>
      </c>
      <c r="CF391" s="28" t="s">
        <v>22</v>
      </c>
      <c r="CG391" s="29">
        <v>0.58333333333333304</v>
      </c>
      <c r="CH391" s="29">
        <v>0.875</v>
      </c>
      <c r="CI391" s="28" t="s">
        <v>641</v>
      </c>
      <c r="CJ391" s="28" t="s">
        <v>3523</v>
      </c>
    </row>
    <row r="392" spans="1:88">
      <c r="A392" s="28">
        <v>2.5736337993242731</v>
      </c>
      <c r="B392" s="28">
        <f t="shared" si="6"/>
        <v>1.8015436595269967</v>
      </c>
      <c r="C392" s="28">
        <v>3150</v>
      </c>
      <c r="F392" s="28" t="s">
        <v>1</v>
      </c>
      <c r="G392" s="28">
        <v>0.7</v>
      </c>
      <c r="H392" s="28" t="s">
        <v>2542</v>
      </c>
      <c r="I392" s="28" t="s">
        <v>2524</v>
      </c>
      <c r="J392" s="28" t="s">
        <v>26</v>
      </c>
      <c r="K392" s="28" t="s">
        <v>2511</v>
      </c>
      <c r="M392" s="28" t="s">
        <v>2518</v>
      </c>
      <c r="N392" s="28" t="s">
        <v>13</v>
      </c>
      <c r="O392" s="28" t="s">
        <v>2506</v>
      </c>
      <c r="Q392" s="28" t="s">
        <v>2512</v>
      </c>
      <c r="S392" s="28" t="s">
        <v>16</v>
      </c>
      <c r="T392" s="28">
        <v>3</v>
      </c>
      <c r="U392" s="28">
        <v>5</v>
      </c>
      <c r="V392" s="28">
        <v>3</v>
      </c>
      <c r="W392" s="28">
        <v>4</v>
      </c>
      <c r="X392" s="28">
        <v>2</v>
      </c>
      <c r="Y392" s="28">
        <v>1</v>
      </c>
      <c r="AS392" s="28" t="s">
        <v>2506</v>
      </c>
      <c r="AU392" s="28">
        <v>0</v>
      </c>
      <c r="AX392" s="28" t="s">
        <v>2507</v>
      </c>
      <c r="BX392" s="28">
        <v>1982</v>
      </c>
      <c r="BY392" s="28" t="s">
        <v>17</v>
      </c>
      <c r="CA392" s="28" t="s">
        <v>52</v>
      </c>
      <c r="CB392" s="28">
        <v>46460</v>
      </c>
      <c r="CC392" s="28">
        <v>2.573633799324281</v>
      </c>
      <c r="CD392" s="28" t="s">
        <v>20</v>
      </c>
      <c r="CE392" s="28" t="s">
        <v>2551</v>
      </c>
      <c r="CF392" s="28" t="s">
        <v>22</v>
      </c>
      <c r="CG392" s="29">
        <v>0.34375</v>
      </c>
      <c r="CH392" s="29">
        <v>0.63194444444444398</v>
      </c>
      <c r="CI392" s="28" t="s">
        <v>641</v>
      </c>
      <c r="CJ392" s="28" t="s">
        <v>3524</v>
      </c>
    </row>
    <row r="393" spans="1:88">
      <c r="A393" s="28">
        <v>2.5736337993242731</v>
      </c>
      <c r="B393" s="28">
        <f t="shared" si="6"/>
        <v>1.8015436595269967</v>
      </c>
      <c r="C393" s="28">
        <v>2821983</v>
      </c>
      <c r="D393" s="31">
        <v>40745.58184027778</v>
      </c>
      <c r="E393" s="31">
        <v>40745.58184027778</v>
      </c>
      <c r="F393" s="28" t="s">
        <v>1</v>
      </c>
      <c r="G393" s="28">
        <v>0.7</v>
      </c>
      <c r="H393" s="28" t="s">
        <v>25</v>
      </c>
      <c r="I393" s="28" t="s">
        <v>9</v>
      </c>
      <c r="J393" s="28" t="s">
        <v>10</v>
      </c>
      <c r="K393" s="28" t="s">
        <v>27</v>
      </c>
      <c r="M393" s="28" t="s">
        <v>12</v>
      </c>
      <c r="N393" s="28" t="s">
        <v>59</v>
      </c>
      <c r="O393" s="28" t="s">
        <v>220</v>
      </c>
      <c r="Q393" s="28" t="s">
        <v>29</v>
      </c>
      <c r="R393" s="28" t="s">
        <v>1014</v>
      </c>
      <c r="S393" s="28" t="s">
        <v>16</v>
      </c>
      <c r="T393" s="28">
        <v>2</v>
      </c>
      <c r="U393" s="28">
        <v>5</v>
      </c>
      <c r="V393" s="28">
        <v>3</v>
      </c>
      <c r="W393" s="28">
        <v>1</v>
      </c>
      <c r="X393" s="28">
        <v>5</v>
      </c>
      <c r="Y393" s="28">
        <v>1</v>
      </c>
      <c r="AX393" s="28" t="s">
        <v>7</v>
      </c>
      <c r="BX393" s="28">
        <v>1966</v>
      </c>
      <c r="BY393" s="28" t="s">
        <v>65</v>
      </c>
      <c r="BZ393" s="28" t="s">
        <v>1015</v>
      </c>
      <c r="CA393" s="28" t="s">
        <v>52</v>
      </c>
      <c r="CB393" s="28">
        <v>46460</v>
      </c>
      <c r="CC393" s="28">
        <v>2.573633799324281</v>
      </c>
      <c r="CD393" s="28" t="s">
        <v>20</v>
      </c>
      <c r="CE393" s="28" t="s">
        <v>93</v>
      </c>
      <c r="CF393" s="28" t="s">
        <v>22</v>
      </c>
      <c r="CG393" s="30">
        <v>0.33333333333333331</v>
      </c>
      <c r="CH393" s="32">
        <v>0.625</v>
      </c>
      <c r="CJ393" s="28" t="s">
        <v>604</v>
      </c>
    </row>
    <row r="394" spans="1:88">
      <c r="A394" s="28">
        <v>3.694211195202306</v>
      </c>
      <c r="B394" s="28">
        <f t="shared" si="6"/>
        <v>2.5859478366416222</v>
      </c>
      <c r="C394" s="28">
        <v>2210</v>
      </c>
      <c r="F394" s="28" t="s">
        <v>1</v>
      </c>
      <c r="G394" s="28">
        <v>0.7</v>
      </c>
      <c r="H394" s="28" t="s">
        <v>2500</v>
      </c>
      <c r="I394" s="28" t="s">
        <v>2501</v>
      </c>
      <c r="J394" s="28" t="s">
        <v>10</v>
      </c>
      <c r="K394" s="28" t="s">
        <v>2511</v>
      </c>
      <c r="M394" s="28" t="s">
        <v>2503</v>
      </c>
      <c r="N394" s="28" t="s">
        <v>59</v>
      </c>
      <c r="O394" s="28" t="s">
        <v>2592</v>
      </c>
      <c r="Q394" s="28" t="s">
        <v>259</v>
      </c>
      <c r="S394" s="28" t="s">
        <v>16</v>
      </c>
      <c r="T394" s="28">
        <v>5</v>
      </c>
      <c r="U394" s="28">
        <v>4</v>
      </c>
      <c r="W394" s="28">
        <v>2</v>
      </c>
      <c r="X394" s="28">
        <v>3</v>
      </c>
      <c r="Y394" s="28">
        <v>1</v>
      </c>
      <c r="AS394" s="28" t="s">
        <v>2645</v>
      </c>
      <c r="AU394" s="28">
        <v>0</v>
      </c>
      <c r="AX394" s="28" t="s">
        <v>2507</v>
      </c>
      <c r="BX394" s="28">
        <v>1980</v>
      </c>
      <c r="BY394" s="28" t="s">
        <v>17</v>
      </c>
      <c r="BZ394" s="28" t="s">
        <v>3533</v>
      </c>
      <c r="CA394" s="28" t="s">
        <v>2196</v>
      </c>
      <c r="CB394" s="28">
        <v>46470</v>
      </c>
      <c r="CC394" s="28">
        <v>3.6942111952023176</v>
      </c>
      <c r="CD394" s="28" t="s">
        <v>20</v>
      </c>
      <c r="CE394" s="28" t="s">
        <v>2534</v>
      </c>
      <c r="CF394" s="28" t="s">
        <v>184</v>
      </c>
      <c r="CG394" s="29">
        <v>0.29166666666666702</v>
      </c>
      <c r="CH394" s="29">
        <v>0.58333333333333304</v>
      </c>
      <c r="CI394" s="28" t="s">
        <v>641</v>
      </c>
    </row>
    <row r="395" spans="1:88">
      <c r="A395" s="28">
        <v>3.694211195202306</v>
      </c>
      <c r="B395" s="28">
        <f t="shared" si="6"/>
        <v>2.5859478366416222</v>
      </c>
      <c r="C395" s="28">
        <v>3248</v>
      </c>
      <c r="F395" s="28" t="s">
        <v>1</v>
      </c>
      <c r="G395" s="28">
        <v>0.7</v>
      </c>
      <c r="H395" s="28" t="s">
        <v>2500</v>
      </c>
      <c r="I395" s="28" t="s">
        <v>2501</v>
      </c>
      <c r="J395" s="28" t="s">
        <v>10</v>
      </c>
      <c r="K395" s="28" t="s">
        <v>2511</v>
      </c>
      <c r="M395" s="28" t="s">
        <v>2503</v>
      </c>
      <c r="N395" s="28" t="s">
        <v>82</v>
      </c>
      <c r="O395" s="28" t="s">
        <v>258</v>
      </c>
      <c r="Q395" s="28" t="s">
        <v>2512</v>
      </c>
      <c r="S395" s="28" t="s">
        <v>16</v>
      </c>
      <c r="T395" s="28">
        <v>5</v>
      </c>
      <c r="U395" s="28">
        <v>1</v>
      </c>
      <c r="V395" s="28">
        <v>1</v>
      </c>
      <c r="W395" s="28">
        <v>1</v>
      </c>
      <c r="X395" s="28">
        <v>1</v>
      </c>
      <c r="Y395" s="28">
        <v>1</v>
      </c>
      <c r="AS395" s="28" t="s">
        <v>2506</v>
      </c>
      <c r="AU395" s="28">
        <v>0</v>
      </c>
      <c r="AX395" s="28" t="s">
        <v>2507</v>
      </c>
      <c r="BX395" s="28">
        <v>1984</v>
      </c>
      <c r="BY395" s="28" t="s">
        <v>65</v>
      </c>
      <c r="CA395" s="28" t="s">
        <v>3528</v>
      </c>
      <c r="CB395" s="28">
        <v>46470</v>
      </c>
      <c r="CC395" s="28">
        <v>3.6942111952023176</v>
      </c>
      <c r="CD395" s="28" t="s">
        <v>20</v>
      </c>
      <c r="CE395" s="28" t="s">
        <v>2534</v>
      </c>
      <c r="CF395" s="28" t="s">
        <v>184</v>
      </c>
      <c r="CG395" s="29">
        <v>0.79166666666666696</v>
      </c>
      <c r="CH395" s="29">
        <v>0.29166666666666702</v>
      </c>
      <c r="CI395" s="28" t="s">
        <v>641</v>
      </c>
    </row>
    <row r="396" spans="1:88">
      <c r="A396" s="28">
        <v>3.694211195202306</v>
      </c>
      <c r="B396" s="28">
        <f t="shared" si="6"/>
        <v>2.5859478366416222</v>
      </c>
      <c r="C396" s="28">
        <v>4240</v>
      </c>
      <c r="F396" s="28" t="s">
        <v>1</v>
      </c>
      <c r="G396" s="28">
        <v>0.7</v>
      </c>
      <c r="H396" s="28" t="s">
        <v>2500</v>
      </c>
      <c r="I396" s="28" t="s">
        <v>2501</v>
      </c>
      <c r="J396" s="28" t="s">
        <v>10</v>
      </c>
      <c r="K396" s="28" t="s">
        <v>2511</v>
      </c>
      <c r="M396" s="28" t="s">
        <v>2518</v>
      </c>
      <c r="N396" s="28" t="s">
        <v>13</v>
      </c>
      <c r="O396" s="28" t="s">
        <v>258</v>
      </c>
      <c r="Q396" s="28" t="s">
        <v>2512</v>
      </c>
      <c r="S396" s="28" t="s">
        <v>16</v>
      </c>
      <c r="T396" s="28">
        <v>5</v>
      </c>
      <c r="U396" s="28">
        <v>4</v>
      </c>
      <c r="V396" s="28">
        <v>5</v>
      </c>
      <c r="W396" s="28">
        <v>1</v>
      </c>
      <c r="X396" s="28">
        <v>2</v>
      </c>
      <c r="Y396" s="28">
        <v>1</v>
      </c>
      <c r="AS396" s="28" t="s">
        <v>2506</v>
      </c>
      <c r="AU396" s="28">
        <v>0</v>
      </c>
      <c r="AX396" s="28" t="s">
        <v>2507</v>
      </c>
      <c r="BX396" s="28">
        <v>1979</v>
      </c>
      <c r="BY396" s="28" t="s">
        <v>65</v>
      </c>
      <c r="BZ396" s="28" t="s">
        <v>3542</v>
      </c>
      <c r="CA396" s="28" t="s">
        <v>515</v>
      </c>
      <c r="CB396" s="28">
        <v>46470</v>
      </c>
      <c r="CC396" s="28">
        <v>3.6942111952023176</v>
      </c>
      <c r="CD396" s="28" t="s">
        <v>20</v>
      </c>
      <c r="CE396" s="28" t="s">
        <v>2558</v>
      </c>
      <c r="CF396" s="28" t="s">
        <v>184</v>
      </c>
      <c r="CG396" s="29">
        <v>0.33333333333333298</v>
      </c>
      <c r="CH396" s="29">
        <v>0.625</v>
      </c>
      <c r="CI396" s="28" t="s">
        <v>641</v>
      </c>
    </row>
    <row r="397" spans="1:88">
      <c r="A397" s="28">
        <v>3.694211195202306</v>
      </c>
      <c r="B397" s="28">
        <f t="shared" si="6"/>
        <v>2.5859478366416222</v>
      </c>
      <c r="C397" s="28">
        <v>4282</v>
      </c>
      <c r="F397" s="28" t="s">
        <v>1</v>
      </c>
      <c r="G397" s="28">
        <v>0.7</v>
      </c>
      <c r="H397" s="28" t="s">
        <v>2500</v>
      </c>
      <c r="I397" s="28" t="s">
        <v>2501</v>
      </c>
      <c r="J397" s="28" t="s">
        <v>10</v>
      </c>
      <c r="K397" s="28" t="s">
        <v>144</v>
      </c>
      <c r="M397" s="28" t="s">
        <v>2503</v>
      </c>
      <c r="N397" s="28" t="s">
        <v>13</v>
      </c>
      <c r="O397" s="28" t="s">
        <v>2506</v>
      </c>
      <c r="Q397" s="28" t="s">
        <v>37</v>
      </c>
      <c r="R397" s="28" t="s">
        <v>3543</v>
      </c>
      <c r="S397" s="28" t="s">
        <v>16</v>
      </c>
      <c r="T397" s="28">
        <v>3</v>
      </c>
      <c r="U397" s="28">
        <v>5</v>
      </c>
      <c r="V397" s="28">
        <v>5</v>
      </c>
      <c r="W397" s="28">
        <v>1</v>
      </c>
      <c r="X397" s="28">
        <v>1</v>
      </c>
      <c r="Y397" s="28">
        <v>1</v>
      </c>
      <c r="AS397" s="28" t="s">
        <v>2506</v>
      </c>
      <c r="AU397" s="28">
        <v>0</v>
      </c>
      <c r="AX397" s="28" t="s">
        <v>2507</v>
      </c>
      <c r="BX397" s="28">
        <v>1968</v>
      </c>
      <c r="BY397" s="28" t="s">
        <v>17</v>
      </c>
      <c r="BZ397" s="28" t="s">
        <v>3544</v>
      </c>
      <c r="CA397" s="28" t="s">
        <v>3545</v>
      </c>
      <c r="CB397" s="28">
        <v>46470</v>
      </c>
      <c r="CC397" s="28">
        <v>3.6942111952023176</v>
      </c>
      <c r="CD397" s="28" t="s">
        <v>20</v>
      </c>
      <c r="CE397" s="28" t="s">
        <v>2521</v>
      </c>
      <c r="CF397" s="28" t="s">
        <v>22</v>
      </c>
      <c r="CG397" s="29">
        <v>0.33333333333333298</v>
      </c>
      <c r="CH397" s="29">
        <v>0.625</v>
      </c>
      <c r="CI397" s="28" t="s">
        <v>23</v>
      </c>
      <c r="CJ397" s="28" t="s">
        <v>3546</v>
      </c>
    </row>
    <row r="398" spans="1:88">
      <c r="A398" s="28">
        <v>3.694211195202306</v>
      </c>
      <c r="B398" s="28">
        <f t="shared" si="6"/>
        <v>2.5859478366416222</v>
      </c>
      <c r="C398" s="28">
        <v>2797339</v>
      </c>
      <c r="D398" s="31">
        <v>40737.950613425928</v>
      </c>
      <c r="E398" s="31">
        <v>40737.950613425928</v>
      </c>
      <c r="F398" s="28" t="s">
        <v>1</v>
      </c>
      <c r="G398" s="28">
        <v>0.7</v>
      </c>
      <c r="H398" s="28" t="s">
        <v>0</v>
      </c>
      <c r="I398" s="28" t="s">
        <v>9</v>
      </c>
      <c r="J398" s="28" t="s">
        <v>257</v>
      </c>
      <c r="K398" s="28" t="s">
        <v>11</v>
      </c>
      <c r="M398" s="28" t="s">
        <v>55</v>
      </c>
      <c r="N398" s="28" t="s">
        <v>13</v>
      </c>
      <c r="O398" s="28" t="s">
        <v>14</v>
      </c>
      <c r="Q398" s="28" t="s">
        <v>173</v>
      </c>
      <c r="S398" s="28" t="s">
        <v>16</v>
      </c>
      <c r="T398" s="28">
        <v>5</v>
      </c>
      <c r="U398" s="28">
        <v>5</v>
      </c>
      <c r="V398" s="28">
        <v>5</v>
      </c>
      <c r="W398" s="28">
        <v>5</v>
      </c>
      <c r="X398" s="28">
        <v>5</v>
      </c>
      <c r="Y398" s="28">
        <v>1</v>
      </c>
      <c r="AX398" s="28" t="s">
        <v>7</v>
      </c>
      <c r="BX398" s="28">
        <v>1971</v>
      </c>
      <c r="BY398" s="28" t="s">
        <v>65</v>
      </c>
      <c r="BZ398" s="28" t="s">
        <v>514</v>
      </c>
      <c r="CA398" s="28" t="s">
        <v>515</v>
      </c>
      <c r="CB398" s="28">
        <v>46470</v>
      </c>
      <c r="CC398" s="28">
        <v>3.6942111952023176</v>
      </c>
      <c r="CD398" s="28" t="s">
        <v>20</v>
      </c>
      <c r="CE398" s="28" t="s">
        <v>44</v>
      </c>
      <c r="CF398" s="28" t="s">
        <v>184</v>
      </c>
      <c r="CG398" s="30">
        <v>15</v>
      </c>
      <c r="CH398" s="28">
        <v>22</v>
      </c>
      <c r="CI398" s="28" t="s">
        <v>47</v>
      </c>
      <c r="CJ398" s="28" t="s">
        <v>516</v>
      </c>
    </row>
    <row r="399" spans="1:88">
      <c r="A399" s="28">
        <v>3.694211195202306</v>
      </c>
      <c r="B399" s="28">
        <f t="shared" si="6"/>
        <v>2.5859478366416222</v>
      </c>
      <c r="C399" s="28">
        <v>2836328</v>
      </c>
      <c r="D399" s="31">
        <v>40750.471087962964</v>
      </c>
      <c r="E399" s="31">
        <v>40750.471087962964</v>
      </c>
      <c r="F399" s="28" t="s">
        <v>1</v>
      </c>
      <c r="G399" s="28">
        <v>0.7</v>
      </c>
      <c r="H399" s="28" t="s">
        <v>25</v>
      </c>
      <c r="I399" s="28" t="s">
        <v>9</v>
      </c>
      <c r="J399" s="28" t="s">
        <v>10</v>
      </c>
      <c r="K399" s="28" t="s">
        <v>27</v>
      </c>
      <c r="M399" s="28" t="s">
        <v>12</v>
      </c>
      <c r="N399" s="28" t="s">
        <v>59</v>
      </c>
      <c r="O399" s="28" t="s">
        <v>14</v>
      </c>
      <c r="Q399" s="28" t="s">
        <v>15</v>
      </c>
      <c r="S399" s="28" t="s">
        <v>16</v>
      </c>
      <c r="T399" s="28" t="s">
        <v>312</v>
      </c>
      <c r="U399" s="28" t="s">
        <v>312</v>
      </c>
      <c r="V399" s="28" t="s">
        <v>312</v>
      </c>
      <c r="W399" s="28" t="s">
        <v>690</v>
      </c>
      <c r="X399" s="28" t="s">
        <v>690</v>
      </c>
      <c r="Y399" s="28" t="s">
        <v>690</v>
      </c>
      <c r="AX399" s="28" t="s">
        <v>5</v>
      </c>
      <c r="BQ399" s="28" t="s">
        <v>25</v>
      </c>
      <c r="BR399" s="28" t="s">
        <v>33</v>
      </c>
      <c r="BS399" s="28" t="s">
        <v>10</v>
      </c>
      <c r="BT399" s="28" t="s">
        <v>27</v>
      </c>
      <c r="BV399" s="28" t="s">
        <v>12</v>
      </c>
      <c r="BX399" s="28">
        <v>1977</v>
      </c>
      <c r="BY399" s="28" t="s">
        <v>17</v>
      </c>
      <c r="BZ399" s="28" t="s">
        <v>1365</v>
      </c>
      <c r="CA399" s="28" t="s">
        <v>515</v>
      </c>
      <c r="CB399" s="28">
        <v>46470</v>
      </c>
      <c r="CC399" s="28">
        <v>3.6942111952023176</v>
      </c>
      <c r="CD399" s="28" t="s">
        <v>20</v>
      </c>
      <c r="CE399" s="28" t="s">
        <v>63</v>
      </c>
      <c r="CF399" s="28" t="s">
        <v>22</v>
      </c>
      <c r="CG399" s="30">
        <v>0.33333333333333331</v>
      </c>
      <c r="CH399" s="32">
        <v>0.625</v>
      </c>
      <c r="CI399" s="28" t="s">
        <v>47</v>
      </c>
      <c r="CJ399" s="28" t="s">
        <v>1366</v>
      </c>
    </row>
    <row r="400" spans="1:88">
      <c r="A400" s="28">
        <v>8.7971482595084254</v>
      </c>
      <c r="B400" s="28">
        <f t="shared" si="6"/>
        <v>6.1580037816559159</v>
      </c>
      <c r="C400" s="28">
        <v>2218</v>
      </c>
      <c r="F400" s="28" t="s">
        <v>1</v>
      </c>
      <c r="G400" s="28">
        <v>0.7</v>
      </c>
      <c r="H400" s="28" t="s">
        <v>2510</v>
      </c>
      <c r="I400" s="28" t="s">
        <v>2501</v>
      </c>
      <c r="J400" s="28" t="s">
        <v>10</v>
      </c>
      <c r="K400" s="28" t="s">
        <v>2511</v>
      </c>
      <c r="M400" s="28" t="s">
        <v>2518</v>
      </c>
      <c r="N400" s="28" t="s">
        <v>13</v>
      </c>
      <c r="O400" s="28" t="s">
        <v>2504</v>
      </c>
      <c r="Q400" s="28" t="s">
        <v>3576</v>
      </c>
      <c r="R400" s="28" t="s">
        <v>3576</v>
      </c>
      <c r="S400" s="28" t="s">
        <v>16</v>
      </c>
      <c r="T400" s="28">
        <v>1</v>
      </c>
      <c r="U400" s="28">
        <v>4</v>
      </c>
      <c r="V400" s="28">
        <v>5</v>
      </c>
      <c r="AS400" s="28" t="s">
        <v>83</v>
      </c>
      <c r="AU400" s="28">
        <v>0</v>
      </c>
      <c r="AX400" s="28" t="s">
        <v>2507</v>
      </c>
      <c r="BX400" s="28">
        <v>1973</v>
      </c>
      <c r="BY400" s="28" t="s">
        <v>17</v>
      </c>
      <c r="CB400" s="28">
        <v>46520</v>
      </c>
      <c r="CC400" s="28">
        <v>8.797148259508452</v>
      </c>
      <c r="CE400" s="28" t="s">
        <v>2558</v>
      </c>
      <c r="CF400" s="28" t="s">
        <v>22</v>
      </c>
      <c r="CG400" s="29">
        <v>0.33333333333333298</v>
      </c>
      <c r="CH400" s="29">
        <v>0.625</v>
      </c>
      <c r="CI400" s="28" t="s">
        <v>641</v>
      </c>
      <c r="CJ400" s="28" t="s">
        <v>3577</v>
      </c>
    </row>
    <row r="401" spans="1:88">
      <c r="A401" s="28">
        <v>0.93586683611791754</v>
      </c>
      <c r="B401" s="28">
        <f t="shared" si="6"/>
        <v>0.65510678528254429</v>
      </c>
      <c r="C401" s="28">
        <v>4260</v>
      </c>
      <c r="F401" s="28" t="s">
        <v>1</v>
      </c>
      <c r="G401" s="28">
        <v>0.7</v>
      </c>
      <c r="H401" s="28" t="s">
        <v>2510</v>
      </c>
      <c r="I401" s="28" t="s">
        <v>2501</v>
      </c>
      <c r="J401" s="28" t="s">
        <v>10</v>
      </c>
      <c r="K401" s="28" t="s">
        <v>2511</v>
      </c>
      <c r="M401" s="28" t="s">
        <v>2518</v>
      </c>
      <c r="N401" s="28" t="s">
        <v>59</v>
      </c>
      <c r="O401" s="28" t="s">
        <v>2525</v>
      </c>
      <c r="Q401" s="28" t="s">
        <v>2512</v>
      </c>
      <c r="S401" s="28" t="s">
        <v>16</v>
      </c>
      <c r="T401" s="28">
        <v>2</v>
      </c>
      <c r="U401" s="28">
        <v>3</v>
      </c>
      <c r="V401" s="28">
        <v>3</v>
      </c>
      <c r="W401" s="28">
        <v>1</v>
      </c>
      <c r="X401" s="28">
        <v>1</v>
      </c>
      <c r="Y401" s="28">
        <v>1</v>
      </c>
      <c r="AS401" s="28" t="s">
        <v>2531</v>
      </c>
      <c r="AU401" s="28">
        <v>0</v>
      </c>
      <c r="AX401" s="28" t="s">
        <v>2507</v>
      </c>
      <c r="BX401" s="28">
        <v>1978</v>
      </c>
      <c r="BY401" s="28" t="s">
        <v>17</v>
      </c>
      <c r="BZ401" s="28" t="s">
        <v>3599</v>
      </c>
      <c r="CA401" s="28" t="s">
        <v>3600</v>
      </c>
      <c r="CB401" s="28">
        <v>46530</v>
      </c>
      <c r="CC401" s="28">
        <v>0.93586683611792043</v>
      </c>
      <c r="CD401" s="28" t="s">
        <v>20</v>
      </c>
      <c r="CE401" s="28" t="s">
        <v>2558</v>
      </c>
      <c r="CF401" s="28" t="s">
        <v>184</v>
      </c>
      <c r="CG401" s="29">
        <v>0.83333333333333304</v>
      </c>
      <c r="CH401" s="29">
        <v>0.33333333333333298</v>
      </c>
      <c r="CI401" s="28" t="s">
        <v>641</v>
      </c>
      <c r="CJ401" s="28" t="s">
        <v>3601</v>
      </c>
    </row>
    <row r="402" spans="1:88">
      <c r="A402" s="28">
        <v>12.634202287591886</v>
      </c>
      <c r="B402" s="28">
        <f t="shared" si="6"/>
        <v>8.8439416013143468</v>
      </c>
      <c r="C402" s="28">
        <v>4098</v>
      </c>
      <c r="F402" s="28" t="s">
        <v>1</v>
      </c>
      <c r="G402" s="28">
        <v>0.7</v>
      </c>
      <c r="H402" s="28" t="s">
        <v>2542</v>
      </c>
      <c r="I402" s="28" t="s">
        <v>2501</v>
      </c>
      <c r="J402" s="28" t="s">
        <v>26</v>
      </c>
      <c r="K402" s="28" t="s">
        <v>144</v>
      </c>
      <c r="M402" s="28" t="s">
        <v>2518</v>
      </c>
      <c r="N402" s="28" t="s">
        <v>13</v>
      </c>
      <c r="O402" s="28" t="s">
        <v>2506</v>
      </c>
      <c r="Q402" s="28" t="s">
        <v>2512</v>
      </c>
      <c r="S402" s="28" t="s">
        <v>16</v>
      </c>
      <c r="T402" s="28">
        <v>1</v>
      </c>
      <c r="U402" s="28">
        <v>1</v>
      </c>
      <c r="V402" s="28">
        <v>5</v>
      </c>
      <c r="W402" s="28">
        <v>1</v>
      </c>
      <c r="X402" s="28">
        <v>1</v>
      </c>
      <c r="Y402" s="28">
        <v>1</v>
      </c>
      <c r="AS402" s="28" t="s">
        <v>2506</v>
      </c>
      <c r="AU402" s="28">
        <v>0</v>
      </c>
      <c r="AX402" s="28" t="s">
        <v>2507</v>
      </c>
      <c r="BX402" s="28">
        <v>1954</v>
      </c>
      <c r="BY402" s="28" t="s">
        <v>17</v>
      </c>
      <c r="CA402" s="28" t="s">
        <v>812</v>
      </c>
      <c r="CB402" s="28">
        <v>46540</v>
      </c>
      <c r="CC402" s="28">
        <v>12.634202287591926</v>
      </c>
      <c r="CD402" s="28" t="s">
        <v>20</v>
      </c>
      <c r="CE402" s="28" t="s">
        <v>2558</v>
      </c>
      <c r="CF402" s="28" t="s">
        <v>22</v>
      </c>
      <c r="CG402" s="29">
        <v>0.33333333333333298</v>
      </c>
      <c r="CH402" s="29">
        <v>0.64236111111111105</v>
      </c>
      <c r="CI402" s="28" t="s">
        <v>641</v>
      </c>
    </row>
    <row r="403" spans="1:88">
      <c r="A403" s="28">
        <v>2.9947738755773363</v>
      </c>
      <c r="B403" s="28">
        <f t="shared" si="6"/>
        <v>2.0963417129041417</v>
      </c>
      <c r="C403" s="28">
        <v>4038</v>
      </c>
      <c r="F403" s="28" t="s">
        <v>1</v>
      </c>
      <c r="G403" s="28">
        <v>0.7</v>
      </c>
      <c r="H403" s="28" t="s">
        <v>2510</v>
      </c>
      <c r="I403" s="28" t="s">
        <v>2501</v>
      </c>
      <c r="J403" s="28" t="s">
        <v>10</v>
      </c>
      <c r="K403" s="28" t="s">
        <v>11</v>
      </c>
      <c r="M403" s="28" t="s">
        <v>2503</v>
      </c>
      <c r="N403" s="28" t="s">
        <v>59</v>
      </c>
      <c r="O403" s="28" t="s">
        <v>2504</v>
      </c>
      <c r="Q403" s="28" t="s">
        <v>2512</v>
      </c>
      <c r="S403" s="28" t="s">
        <v>16</v>
      </c>
      <c r="T403" s="28">
        <v>4</v>
      </c>
      <c r="U403" s="28">
        <v>4</v>
      </c>
      <c r="V403" s="28">
        <v>5</v>
      </c>
      <c r="W403" s="28">
        <v>1</v>
      </c>
      <c r="X403" s="28">
        <v>1</v>
      </c>
      <c r="Y403" s="28">
        <v>1</v>
      </c>
      <c r="AS403" s="28" t="s">
        <v>2506</v>
      </c>
      <c r="AU403" s="28">
        <v>0</v>
      </c>
      <c r="AX403" s="28" t="s">
        <v>2507</v>
      </c>
      <c r="BX403" s="28">
        <v>1983</v>
      </c>
      <c r="BY403" s="28" t="s">
        <v>17</v>
      </c>
      <c r="BZ403" s="28" t="s">
        <v>3609</v>
      </c>
      <c r="CA403" s="28" t="s">
        <v>3610</v>
      </c>
      <c r="CB403" s="28">
        <v>46600</v>
      </c>
      <c r="CC403" s="28">
        <v>2.9947738755773456</v>
      </c>
      <c r="CD403" s="28" t="s">
        <v>20</v>
      </c>
      <c r="CE403" s="28" t="s">
        <v>2558</v>
      </c>
      <c r="CF403" s="28" t="s">
        <v>184</v>
      </c>
      <c r="CG403" s="29">
        <v>0.625</v>
      </c>
      <c r="CH403" s="29">
        <v>0.91666666666666696</v>
      </c>
      <c r="CI403" s="28" t="s">
        <v>641</v>
      </c>
      <c r="CJ403" s="28" t="s">
        <v>3611</v>
      </c>
    </row>
    <row r="404" spans="1:88">
      <c r="A404" s="28">
        <v>2.9947738755773363</v>
      </c>
      <c r="B404" s="28">
        <f t="shared" si="6"/>
        <v>2.0963417129041417</v>
      </c>
      <c r="C404" s="28">
        <v>4244</v>
      </c>
      <c r="F404" s="28" t="s">
        <v>1</v>
      </c>
      <c r="G404" s="28">
        <v>0.7</v>
      </c>
      <c r="H404" s="28" t="s">
        <v>2510</v>
      </c>
      <c r="I404" s="28" t="s">
        <v>2538</v>
      </c>
      <c r="J404" s="28" t="s">
        <v>10</v>
      </c>
      <c r="K404" s="28" t="s">
        <v>11</v>
      </c>
      <c r="M404" s="28" t="s">
        <v>2548</v>
      </c>
      <c r="N404" s="28" t="s">
        <v>13</v>
      </c>
      <c r="O404" s="28" t="s">
        <v>2506</v>
      </c>
      <c r="Q404" s="28" t="s">
        <v>3612</v>
      </c>
      <c r="R404" s="28" t="s">
        <v>3612</v>
      </c>
      <c r="S404" s="28" t="s">
        <v>16</v>
      </c>
      <c r="T404" s="28">
        <v>1</v>
      </c>
      <c r="U404" s="28">
        <v>5</v>
      </c>
      <c r="V404" s="28">
        <v>5</v>
      </c>
      <c r="W404" s="28">
        <v>1</v>
      </c>
      <c r="X404" s="28">
        <v>1</v>
      </c>
      <c r="Y404" s="28">
        <v>1</v>
      </c>
      <c r="AS404" s="28" t="s">
        <v>2531</v>
      </c>
      <c r="AU404" s="28">
        <v>0</v>
      </c>
      <c r="AX404" s="28" t="s">
        <v>2507</v>
      </c>
      <c r="BX404" s="28">
        <v>1956</v>
      </c>
      <c r="BY404" s="28" t="s">
        <v>17</v>
      </c>
      <c r="BZ404" s="28" t="s">
        <v>3613</v>
      </c>
      <c r="CA404" s="28" t="s">
        <v>3610</v>
      </c>
      <c r="CB404" s="28">
        <v>46600</v>
      </c>
      <c r="CC404" s="28">
        <v>2.9947738755773456</v>
      </c>
      <c r="CD404" s="28" t="s">
        <v>20</v>
      </c>
      <c r="CE404" s="28" t="s">
        <v>2558</v>
      </c>
      <c r="CF404" s="28" t="s">
        <v>184</v>
      </c>
      <c r="CG404" s="29">
        <v>0.91666666666666696</v>
      </c>
      <c r="CH404" s="29">
        <v>0.33333333333333298</v>
      </c>
      <c r="CI404" s="28" t="s">
        <v>641</v>
      </c>
      <c r="CJ404" s="28" t="s">
        <v>3614</v>
      </c>
    </row>
    <row r="405" spans="1:88">
      <c r="A405" s="28">
        <v>0.93586683611791754</v>
      </c>
      <c r="B405" s="28">
        <f t="shared" si="6"/>
        <v>0.65510678528254429</v>
      </c>
      <c r="C405" s="28">
        <v>4092</v>
      </c>
      <c r="F405" s="28" t="s">
        <v>1</v>
      </c>
      <c r="G405" s="28">
        <v>0.7</v>
      </c>
      <c r="H405" s="28" t="s">
        <v>2510</v>
      </c>
      <c r="I405" s="28" t="s">
        <v>2501</v>
      </c>
      <c r="J405" s="28" t="s">
        <v>10</v>
      </c>
      <c r="K405" s="28" t="s">
        <v>2511</v>
      </c>
      <c r="M405" s="28" t="s">
        <v>2518</v>
      </c>
      <c r="N405" s="28" t="s">
        <v>13</v>
      </c>
      <c r="O405" s="28" t="s">
        <v>2506</v>
      </c>
      <c r="Q405" s="28" t="s">
        <v>2512</v>
      </c>
      <c r="S405" s="28" t="s">
        <v>16</v>
      </c>
      <c r="T405" s="28">
        <v>3</v>
      </c>
      <c r="U405" s="28">
        <v>5</v>
      </c>
      <c r="V405" s="28">
        <v>5</v>
      </c>
      <c r="W405" s="28">
        <v>1</v>
      </c>
      <c r="X405" s="28">
        <v>1</v>
      </c>
      <c r="Y405" s="28">
        <v>1</v>
      </c>
      <c r="AS405" s="28" t="s">
        <v>2506</v>
      </c>
      <c r="AU405" s="28">
        <v>0</v>
      </c>
      <c r="AX405" s="28" t="s">
        <v>2507</v>
      </c>
      <c r="BX405" s="28">
        <v>1977</v>
      </c>
      <c r="BY405" s="28" t="s">
        <v>17</v>
      </c>
      <c r="BZ405" s="28" t="s">
        <v>3637</v>
      </c>
      <c r="CA405" s="28" t="s">
        <v>3638</v>
      </c>
      <c r="CB405" s="28">
        <v>46688</v>
      </c>
      <c r="CC405" s="28">
        <v>0.93586683611792043</v>
      </c>
      <c r="CD405" s="28" t="s">
        <v>20</v>
      </c>
      <c r="CE405" s="28" t="s">
        <v>2515</v>
      </c>
      <c r="CF405" s="28" t="s">
        <v>184</v>
      </c>
      <c r="CG405" s="29">
        <v>0.45833333333333298</v>
      </c>
      <c r="CH405" s="29">
        <v>0.75</v>
      </c>
      <c r="CI405" s="28" t="s">
        <v>641</v>
      </c>
      <c r="CJ405" s="28" t="s">
        <v>3639</v>
      </c>
    </row>
    <row r="406" spans="1:88">
      <c r="A406" s="28">
        <v>2.5736337993242731</v>
      </c>
      <c r="B406" s="28">
        <f t="shared" si="6"/>
        <v>1.8015436595269967</v>
      </c>
      <c r="C406" s="28">
        <v>2840610</v>
      </c>
      <c r="D406" s="31">
        <v>40751.347604166665</v>
      </c>
      <c r="E406" s="31">
        <v>40751.347604166665</v>
      </c>
      <c r="F406" s="28" t="s">
        <v>1</v>
      </c>
      <c r="G406" s="28">
        <v>0.7</v>
      </c>
      <c r="H406" s="28" t="s">
        <v>8</v>
      </c>
      <c r="I406" s="28" t="s">
        <v>9</v>
      </c>
      <c r="J406" s="28" t="s">
        <v>10</v>
      </c>
      <c r="K406" s="28" t="s">
        <v>27</v>
      </c>
      <c r="M406" s="28" t="s">
        <v>88</v>
      </c>
      <c r="N406" s="28" t="s">
        <v>82</v>
      </c>
      <c r="O406" s="28" t="s">
        <v>60</v>
      </c>
      <c r="Q406" s="28" t="s">
        <v>29</v>
      </c>
      <c r="R406" s="28" t="s">
        <v>1417</v>
      </c>
      <c r="S406" s="28" t="s">
        <v>16</v>
      </c>
      <c r="T406" s="28">
        <v>5</v>
      </c>
      <c r="U406" s="28">
        <v>5</v>
      </c>
      <c r="V406" s="28">
        <v>1</v>
      </c>
      <c r="W406" s="28">
        <v>1</v>
      </c>
      <c r="X406" s="28">
        <v>1</v>
      </c>
      <c r="Y406" s="28">
        <v>1</v>
      </c>
      <c r="AX406" s="28" t="s">
        <v>5</v>
      </c>
      <c r="BQ406" s="28" t="s">
        <v>8</v>
      </c>
      <c r="BR406" s="28" t="s">
        <v>88</v>
      </c>
      <c r="BS406" s="28" t="s">
        <v>10</v>
      </c>
      <c r="BT406" s="28" t="s">
        <v>27</v>
      </c>
      <c r="BV406" s="28" t="s">
        <v>49</v>
      </c>
      <c r="BX406" s="28">
        <v>1964</v>
      </c>
      <c r="BY406" s="28" t="s">
        <v>17</v>
      </c>
      <c r="CA406" s="28" t="s">
        <v>1418</v>
      </c>
      <c r="CB406" s="28">
        <v>46740</v>
      </c>
      <c r="CC406" s="28">
        <v>2.573633799324281</v>
      </c>
      <c r="CD406" s="28" t="s">
        <v>20</v>
      </c>
      <c r="CE406" s="28" t="s">
        <v>120</v>
      </c>
      <c r="CF406" s="28" t="s">
        <v>22</v>
      </c>
      <c r="CG406" s="30">
        <v>0.31944444444444448</v>
      </c>
      <c r="CH406" s="28" t="s">
        <v>1419</v>
      </c>
      <c r="CJ406" s="28" t="s">
        <v>1420</v>
      </c>
    </row>
    <row r="407" spans="1:88">
      <c r="A407" s="28">
        <v>5.1676125298685012</v>
      </c>
      <c r="B407" s="28">
        <f t="shared" si="6"/>
        <v>3.6173287709079616</v>
      </c>
      <c r="C407" s="28">
        <v>2977225</v>
      </c>
      <c r="D407" s="31">
        <v>40789.892557870371</v>
      </c>
      <c r="E407" s="31">
        <v>40789.892557870371</v>
      </c>
      <c r="F407" s="28" t="s">
        <v>1</v>
      </c>
      <c r="G407" s="28">
        <v>0.7</v>
      </c>
      <c r="H407" s="28" t="s">
        <v>103</v>
      </c>
      <c r="I407" s="28" t="s">
        <v>33</v>
      </c>
      <c r="J407" s="28" t="s">
        <v>10</v>
      </c>
      <c r="K407" s="28" t="s">
        <v>11</v>
      </c>
      <c r="M407" s="28" t="s">
        <v>12</v>
      </c>
      <c r="N407" s="28" t="s">
        <v>13</v>
      </c>
      <c r="O407" s="28" t="s">
        <v>14</v>
      </c>
      <c r="Q407" s="28" t="s">
        <v>15</v>
      </c>
      <c r="S407" s="28" t="s">
        <v>16</v>
      </c>
      <c r="T407" s="28">
        <v>3</v>
      </c>
      <c r="U407" s="28">
        <v>5</v>
      </c>
      <c r="V407" s="28">
        <v>5</v>
      </c>
      <c r="AX407" s="28" t="s">
        <v>7</v>
      </c>
      <c r="BX407" s="28">
        <v>1953</v>
      </c>
      <c r="BY407" s="28" t="s">
        <v>17</v>
      </c>
      <c r="BZ407" s="28" t="s">
        <v>2158</v>
      </c>
      <c r="CA407" s="28" t="s">
        <v>205</v>
      </c>
      <c r="CB407" s="28">
        <v>46900</v>
      </c>
      <c r="CC407" s="28">
        <v>5.1676125298685172</v>
      </c>
      <c r="CD407" s="28" t="s">
        <v>20</v>
      </c>
      <c r="CE407" s="28" t="s">
        <v>44</v>
      </c>
      <c r="CF407" s="28" t="s">
        <v>184</v>
      </c>
      <c r="CG407" s="30">
        <v>0.625</v>
      </c>
      <c r="CH407" s="28">
        <v>22</v>
      </c>
      <c r="CJ407" s="28" t="s">
        <v>2159</v>
      </c>
    </row>
    <row r="408" spans="1:88">
      <c r="A408" s="28">
        <v>2.6516227023340999</v>
      </c>
      <c r="B408" s="28">
        <f t="shared" si="6"/>
        <v>1.8561358916338755</v>
      </c>
      <c r="C408" s="28">
        <v>2794941</v>
      </c>
      <c r="D408" s="31">
        <v>40737.429456018515</v>
      </c>
      <c r="E408" s="31">
        <v>40737.429456018515</v>
      </c>
      <c r="F408" s="28" t="s">
        <v>1</v>
      </c>
      <c r="G408" s="28">
        <v>0.7</v>
      </c>
      <c r="H408" s="28" t="s">
        <v>25</v>
      </c>
      <c r="I408" s="28" t="s">
        <v>9</v>
      </c>
      <c r="J408" s="28" t="s">
        <v>10</v>
      </c>
      <c r="K408" s="28" t="s">
        <v>144</v>
      </c>
      <c r="M408" s="28" t="s">
        <v>55</v>
      </c>
      <c r="N408" s="28" t="s">
        <v>13</v>
      </c>
      <c r="O408" s="28" t="s">
        <v>60</v>
      </c>
      <c r="Q408" s="28" t="s">
        <v>15</v>
      </c>
      <c r="S408" s="28" t="s">
        <v>16</v>
      </c>
      <c r="T408" s="28">
        <v>1</v>
      </c>
      <c r="U408" s="28">
        <v>5</v>
      </c>
      <c r="V408" s="28">
        <v>5</v>
      </c>
      <c r="X408" s="28">
        <v>5</v>
      </c>
      <c r="AX408" s="28" t="s">
        <v>7</v>
      </c>
      <c r="BX408" s="28">
        <v>1954</v>
      </c>
      <c r="BY408" s="28" t="s">
        <v>17</v>
      </c>
      <c r="BZ408" s="28" t="s">
        <v>456</v>
      </c>
      <c r="CA408" s="28" t="s">
        <v>457</v>
      </c>
      <c r="CB408" s="28">
        <v>46901</v>
      </c>
      <c r="CC408" s="28">
        <v>2.6516227023341079</v>
      </c>
      <c r="CD408" s="28" t="s">
        <v>20</v>
      </c>
      <c r="CE408" s="28" t="s">
        <v>44</v>
      </c>
      <c r="CF408" s="28" t="s">
        <v>22</v>
      </c>
      <c r="CG408" s="30">
        <v>0.33333333333333331</v>
      </c>
      <c r="CH408" s="28">
        <v>15</v>
      </c>
      <c r="CI408" s="28" t="s">
        <v>47</v>
      </c>
      <c r="CJ408" s="28" t="s">
        <v>458</v>
      </c>
    </row>
    <row r="409" spans="1:88">
      <c r="A409" s="28">
        <v>2.6516227023340999</v>
      </c>
      <c r="B409" s="28">
        <f t="shared" si="6"/>
        <v>1.8561358916338755</v>
      </c>
      <c r="C409" s="28">
        <v>2865454</v>
      </c>
      <c r="D409" s="31">
        <v>40757.871898148151</v>
      </c>
      <c r="E409" s="31">
        <v>40757.871898148151</v>
      </c>
      <c r="F409" s="28" t="s">
        <v>1</v>
      </c>
      <c r="G409" s="28">
        <v>0.7</v>
      </c>
      <c r="H409" s="28" t="s">
        <v>0</v>
      </c>
      <c r="I409" s="28" t="s">
        <v>49</v>
      </c>
      <c r="J409" s="28" t="s">
        <v>10</v>
      </c>
      <c r="K409" s="28" t="s">
        <v>11</v>
      </c>
      <c r="M409" s="28" t="s">
        <v>55</v>
      </c>
      <c r="N409" s="28" t="s">
        <v>59</v>
      </c>
      <c r="O409" s="28" t="s">
        <v>29</v>
      </c>
      <c r="P409" s="28" t="s">
        <v>1629</v>
      </c>
      <c r="Q409" s="28" t="s">
        <v>173</v>
      </c>
      <c r="S409" s="28" t="s">
        <v>16</v>
      </c>
      <c r="T409" s="28">
        <v>5</v>
      </c>
      <c r="U409" s="28">
        <v>3</v>
      </c>
      <c r="V409" s="28">
        <v>3</v>
      </c>
      <c r="W409" s="28">
        <v>1</v>
      </c>
      <c r="X409" s="28">
        <v>1</v>
      </c>
      <c r="Y409" s="28">
        <v>1</v>
      </c>
      <c r="AX409" s="28" t="s">
        <v>5</v>
      </c>
      <c r="BQ409" s="28" t="s">
        <v>0</v>
      </c>
      <c r="BR409" s="28" t="s">
        <v>9</v>
      </c>
      <c r="BS409" s="28" t="s">
        <v>10</v>
      </c>
      <c r="BT409" s="28" t="s">
        <v>11</v>
      </c>
      <c r="BV409" s="28" t="s">
        <v>49</v>
      </c>
      <c r="BX409" s="28">
        <v>1956</v>
      </c>
      <c r="BY409" s="28" t="s">
        <v>65</v>
      </c>
      <c r="BZ409" s="28" t="s">
        <v>1630</v>
      </c>
      <c r="CA409" s="28" t="s">
        <v>1631</v>
      </c>
      <c r="CB409" s="28">
        <v>46901</v>
      </c>
      <c r="CC409" s="28">
        <v>2.6516227023341079</v>
      </c>
      <c r="CD409" s="28" t="s">
        <v>20</v>
      </c>
      <c r="CE409" s="28" t="s">
        <v>44</v>
      </c>
      <c r="CF409" s="28" t="s">
        <v>184</v>
      </c>
      <c r="CG409" s="30">
        <v>0.625</v>
      </c>
      <c r="CH409" s="28" t="s">
        <v>414</v>
      </c>
      <c r="CJ409" s="28" t="s">
        <v>1632</v>
      </c>
    </row>
    <row r="410" spans="1:88">
      <c r="A410" s="28">
        <v>3.9594366143450359</v>
      </c>
      <c r="B410" s="28">
        <f t="shared" si="6"/>
        <v>2.7716056300415333</v>
      </c>
      <c r="C410" s="28">
        <v>3053</v>
      </c>
      <c r="F410" s="28" t="s">
        <v>1</v>
      </c>
      <c r="G410" s="28">
        <v>0.7</v>
      </c>
      <c r="H410" s="28" t="s">
        <v>2542</v>
      </c>
      <c r="I410" s="28" t="s">
        <v>2501</v>
      </c>
      <c r="J410" s="28" t="s">
        <v>10</v>
      </c>
      <c r="K410" s="28" t="s">
        <v>11</v>
      </c>
      <c r="M410" s="28" t="s">
        <v>2548</v>
      </c>
      <c r="N410" s="28" t="s">
        <v>13</v>
      </c>
      <c r="O410" s="28" t="s">
        <v>2506</v>
      </c>
      <c r="Q410" s="28" t="s">
        <v>2608</v>
      </c>
      <c r="R410" s="28" t="s">
        <v>3703</v>
      </c>
      <c r="S410" s="28" t="s">
        <v>16</v>
      </c>
      <c r="T410" s="28">
        <v>3</v>
      </c>
      <c r="U410" s="28">
        <v>5</v>
      </c>
      <c r="V410" s="28">
        <v>5</v>
      </c>
      <c r="W410" s="28">
        <v>1</v>
      </c>
      <c r="X410" s="28">
        <v>1</v>
      </c>
      <c r="Y410" s="28">
        <v>1</v>
      </c>
      <c r="AS410" s="28" t="s">
        <v>2547</v>
      </c>
      <c r="AU410" s="28">
        <v>0</v>
      </c>
      <c r="AX410" s="28" t="s">
        <v>2507</v>
      </c>
      <c r="BX410" s="28">
        <v>1984</v>
      </c>
      <c r="BY410" s="28" t="s">
        <v>17</v>
      </c>
      <c r="CA410" s="28" t="s">
        <v>3704</v>
      </c>
      <c r="CB410" s="28">
        <v>46910</v>
      </c>
      <c r="CC410" s="28">
        <v>3.9594366143450479</v>
      </c>
      <c r="CD410" s="28" t="s">
        <v>20</v>
      </c>
      <c r="CE410" s="28" t="s">
        <v>2558</v>
      </c>
      <c r="CF410" s="28" t="s">
        <v>184</v>
      </c>
      <c r="CG410" s="29">
        <v>0.33333333333333298</v>
      </c>
      <c r="CH410" s="29">
        <v>0.83333333333333304</v>
      </c>
      <c r="CI410" s="28" t="s">
        <v>641</v>
      </c>
    </row>
    <row r="411" spans="1:88">
      <c r="A411" s="28">
        <v>3.9594366143450359</v>
      </c>
      <c r="B411" s="28">
        <f t="shared" si="6"/>
        <v>2.7716056300415333</v>
      </c>
      <c r="C411" s="28">
        <v>3102</v>
      </c>
      <c r="F411" s="28" t="s">
        <v>1</v>
      </c>
      <c r="G411" s="28">
        <v>0.7</v>
      </c>
      <c r="H411" s="28" t="s">
        <v>2542</v>
      </c>
      <c r="I411" s="28" t="s">
        <v>2535</v>
      </c>
      <c r="J411" s="28" t="s">
        <v>10</v>
      </c>
      <c r="M411" s="28" t="s">
        <v>2518</v>
      </c>
      <c r="N411" s="28" t="s">
        <v>13</v>
      </c>
      <c r="O411" s="28" t="s">
        <v>2506</v>
      </c>
      <c r="Q411" s="28" t="s">
        <v>259</v>
      </c>
      <c r="S411" s="28" t="s">
        <v>16</v>
      </c>
      <c r="AS411" s="28" t="s">
        <v>2506</v>
      </c>
      <c r="AU411" s="28">
        <v>0</v>
      </c>
      <c r="AX411" s="28" t="s">
        <v>2507</v>
      </c>
      <c r="BX411" s="28">
        <v>1943</v>
      </c>
      <c r="BY411" s="28" t="s">
        <v>17</v>
      </c>
      <c r="BZ411" s="28" t="s">
        <v>3705</v>
      </c>
      <c r="CA411" s="28" t="s">
        <v>3704</v>
      </c>
      <c r="CB411" s="28">
        <v>46910</v>
      </c>
      <c r="CC411" s="28">
        <v>3.9594366143450479</v>
      </c>
      <c r="CE411" s="28" t="s">
        <v>2534</v>
      </c>
      <c r="CF411" s="28" t="s">
        <v>22</v>
      </c>
      <c r="CG411" s="29">
        <v>0.29166666666666702</v>
      </c>
      <c r="CH411" s="29">
        <v>0.79166666666666696</v>
      </c>
      <c r="CI411" s="28" t="s">
        <v>23</v>
      </c>
    </row>
    <row r="412" spans="1:88">
      <c r="A412" s="28">
        <v>3.9594366143450359</v>
      </c>
      <c r="B412" s="28">
        <f t="shared" si="6"/>
        <v>2.7716056300415333</v>
      </c>
      <c r="C412" s="28">
        <v>3149</v>
      </c>
      <c r="F412" s="28" t="s">
        <v>1</v>
      </c>
      <c r="G412" s="28">
        <v>0.7</v>
      </c>
      <c r="H412" s="28" t="s">
        <v>2500</v>
      </c>
      <c r="I412" s="28" t="s">
        <v>2501</v>
      </c>
      <c r="J412" s="28" t="s">
        <v>10</v>
      </c>
      <c r="K412" s="28" t="s">
        <v>2511</v>
      </c>
      <c r="M412" s="28" t="s">
        <v>2518</v>
      </c>
      <c r="N412" s="28" t="s">
        <v>13</v>
      </c>
      <c r="O412" s="28" t="s">
        <v>2506</v>
      </c>
      <c r="Q412" s="28" t="s">
        <v>2608</v>
      </c>
      <c r="S412" s="28" t="s">
        <v>16</v>
      </c>
      <c r="T412" s="28">
        <v>2</v>
      </c>
      <c r="U412" s="28">
        <v>5</v>
      </c>
      <c r="V412" s="28">
        <v>5</v>
      </c>
      <c r="W412" s="28">
        <v>3</v>
      </c>
      <c r="X412" s="28">
        <v>2</v>
      </c>
      <c r="Y412" s="28">
        <v>1</v>
      </c>
      <c r="AS412" s="28" t="s">
        <v>2506</v>
      </c>
      <c r="AU412" s="28">
        <v>0</v>
      </c>
      <c r="AX412" s="28" t="s">
        <v>2507</v>
      </c>
      <c r="BX412" s="28">
        <v>1962</v>
      </c>
      <c r="BY412" s="28" t="s">
        <v>17</v>
      </c>
      <c r="CA412" s="28" t="s">
        <v>3704</v>
      </c>
      <c r="CB412" s="28">
        <v>46910</v>
      </c>
      <c r="CC412" s="28">
        <v>3.9594366143450479</v>
      </c>
      <c r="CD412" s="28" t="s">
        <v>20</v>
      </c>
      <c r="CE412" s="28" t="s">
        <v>2555</v>
      </c>
      <c r="CF412" s="28" t="s">
        <v>22</v>
      </c>
      <c r="CG412" s="29">
        <v>0.33333333333333298</v>
      </c>
      <c r="CH412" s="29">
        <v>0.625</v>
      </c>
      <c r="CI412" s="28" t="s">
        <v>641</v>
      </c>
      <c r="CJ412" s="28" t="s">
        <v>3706</v>
      </c>
    </row>
    <row r="413" spans="1:88">
      <c r="A413" s="28">
        <v>3.9594366143450359</v>
      </c>
      <c r="B413" s="28">
        <f t="shared" si="6"/>
        <v>2.7716056300415333</v>
      </c>
      <c r="C413" s="28">
        <v>3334</v>
      </c>
      <c r="F413" s="28" t="s">
        <v>1</v>
      </c>
      <c r="G413" s="28">
        <v>0.7</v>
      </c>
      <c r="H413" s="28" t="s">
        <v>2500</v>
      </c>
      <c r="I413" s="28" t="s">
        <v>2501</v>
      </c>
      <c r="J413" s="28" t="s">
        <v>10</v>
      </c>
      <c r="K413" s="28" t="s">
        <v>2511</v>
      </c>
      <c r="M413" s="28" t="s">
        <v>2518</v>
      </c>
      <c r="N413" s="28" t="s">
        <v>13</v>
      </c>
      <c r="O413" s="28" t="s">
        <v>2506</v>
      </c>
      <c r="Q413" s="28" t="s">
        <v>2608</v>
      </c>
      <c r="S413" s="28" t="s">
        <v>16</v>
      </c>
      <c r="T413" s="28">
        <v>3</v>
      </c>
      <c r="U413" s="28">
        <v>5</v>
      </c>
      <c r="V413" s="28">
        <v>5</v>
      </c>
      <c r="W413" s="28">
        <v>2</v>
      </c>
      <c r="X413" s="28">
        <v>3</v>
      </c>
      <c r="Y413" s="28">
        <v>1</v>
      </c>
      <c r="AS413" s="28" t="s">
        <v>83</v>
      </c>
      <c r="AU413" s="28">
        <v>0</v>
      </c>
      <c r="AX413" s="28" t="s">
        <v>2507</v>
      </c>
      <c r="BX413" s="28">
        <v>1962</v>
      </c>
      <c r="BY413" s="28" t="s">
        <v>17</v>
      </c>
      <c r="CA413" s="28" t="s">
        <v>3704</v>
      </c>
      <c r="CB413" s="28">
        <v>46910</v>
      </c>
      <c r="CC413" s="28">
        <v>3.9594366143450479</v>
      </c>
      <c r="CD413" s="28" t="s">
        <v>20</v>
      </c>
      <c r="CE413" s="28" t="s">
        <v>2555</v>
      </c>
      <c r="CF413" s="28" t="s">
        <v>22</v>
      </c>
      <c r="CG413" s="29">
        <v>0.33333333333333298</v>
      </c>
      <c r="CH413" s="29">
        <v>0.625</v>
      </c>
      <c r="CI413" s="28" t="s">
        <v>23</v>
      </c>
      <c r="CJ413" s="28" t="s">
        <v>3707</v>
      </c>
    </row>
    <row r="414" spans="1:88">
      <c r="A414" s="28">
        <v>3.9594366143450359</v>
      </c>
      <c r="B414" s="28">
        <f t="shared" si="6"/>
        <v>2.7716056300415333</v>
      </c>
      <c r="C414" s="28">
        <v>4201</v>
      </c>
      <c r="F414" s="28" t="s">
        <v>1</v>
      </c>
      <c r="G414" s="28">
        <v>0.7</v>
      </c>
      <c r="H414" s="28" t="s">
        <v>2500</v>
      </c>
      <c r="I414" s="28" t="s">
        <v>2501</v>
      </c>
      <c r="J414" s="28" t="s">
        <v>10</v>
      </c>
      <c r="K414" s="28" t="s">
        <v>2511</v>
      </c>
      <c r="M414" s="28" t="s">
        <v>2503</v>
      </c>
      <c r="N414" s="28" t="s">
        <v>59</v>
      </c>
      <c r="O414" s="28" t="s">
        <v>83</v>
      </c>
      <c r="Q414" s="28" t="s">
        <v>2505</v>
      </c>
      <c r="S414" s="28" t="s">
        <v>16</v>
      </c>
      <c r="T414" s="28">
        <v>3</v>
      </c>
      <c r="U414" s="28">
        <v>3</v>
      </c>
      <c r="V414" s="28">
        <v>4</v>
      </c>
      <c r="W414" s="28">
        <v>1</v>
      </c>
      <c r="X414" s="28">
        <v>1</v>
      </c>
      <c r="Y414" s="28">
        <v>1</v>
      </c>
      <c r="AS414" s="28" t="s">
        <v>2506</v>
      </c>
      <c r="AU414" s="28">
        <v>0</v>
      </c>
      <c r="AX414" s="28" t="s">
        <v>2507</v>
      </c>
      <c r="BX414" s="28">
        <v>1983</v>
      </c>
      <c r="BY414" s="28" t="s">
        <v>17</v>
      </c>
      <c r="BZ414" s="28" t="s">
        <v>3712</v>
      </c>
      <c r="CA414" s="28" t="s">
        <v>3713</v>
      </c>
      <c r="CB414" s="28">
        <v>46910</v>
      </c>
      <c r="CC414" s="28">
        <v>3.9594366143450479</v>
      </c>
      <c r="CD414" s="28" t="s">
        <v>20</v>
      </c>
      <c r="CE414" s="28" t="s">
        <v>2551</v>
      </c>
      <c r="CF414" s="28" t="s">
        <v>22</v>
      </c>
      <c r="CG414" s="29">
        <v>0.33333333333333298</v>
      </c>
      <c r="CH414" s="29">
        <v>0.625</v>
      </c>
      <c r="CI414" s="28" t="s">
        <v>641</v>
      </c>
      <c r="CJ414" s="28" t="s">
        <v>3714</v>
      </c>
    </row>
    <row r="415" spans="1:88">
      <c r="A415" s="28">
        <v>3.9594366143450359</v>
      </c>
      <c r="B415" s="28">
        <f t="shared" si="6"/>
        <v>2.7716056300415333</v>
      </c>
      <c r="C415" s="28">
        <v>3096609</v>
      </c>
      <c r="D415" s="31">
        <v>40815.587916666664</v>
      </c>
      <c r="E415" s="31">
        <v>40815.587916666664</v>
      </c>
      <c r="F415" s="28" t="s">
        <v>1</v>
      </c>
      <c r="G415" s="28">
        <v>0.7</v>
      </c>
      <c r="H415" s="28" t="s">
        <v>25</v>
      </c>
      <c r="I415" s="28" t="s">
        <v>9</v>
      </c>
      <c r="J415" s="28" t="s">
        <v>10</v>
      </c>
      <c r="K415" s="28" t="s">
        <v>27</v>
      </c>
      <c r="M415" s="28" t="s">
        <v>88</v>
      </c>
      <c r="N415" s="28" t="s">
        <v>59</v>
      </c>
      <c r="O415" s="28" t="s">
        <v>14</v>
      </c>
      <c r="Q415" s="28" t="s">
        <v>37</v>
      </c>
      <c r="S415" s="28" t="s">
        <v>16</v>
      </c>
      <c r="T415" s="28">
        <v>2</v>
      </c>
      <c r="U415" s="28">
        <v>1</v>
      </c>
      <c r="V415" s="28">
        <v>5</v>
      </c>
      <c r="W415" s="28">
        <v>5</v>
      </c>
      <c r="X415" s="28">
        <v>5</v>
      </c>
      <c r="Y415" s="28">
        <v>3</v>
      </c>
      <c r="AX415" s="28" t="s">
        <v>5</v>
      </c>
      <c r="BQ415" s="28" t="s">
        <v>25</v>
      </c>
      <c r="BR415" s="28" t="s">
        <v>88</v>
      </c>
      <c r="BS415" s="28" t="s">
        <v>10</v>
      </c>
      <c r="BV415" s="28" t="s">
        <v>12</v>
      </c>
      <c r="BX415" s="28">
        <v>1968</v>
      </c>
      <c r="BY415" s="28" t="s">
        <v>65</v>
      </c>
      <c r="BZ415" s="28" t="s">
        <v>2396</v>
      </c>
      <c r="CA415" s="28" t="s">
        <v>2397</v>
      </c>
      <c r="CB415" s="28">
        <v>46910</v>
      </c>
      <c r="CC415" s="28">
        <v>3.9594366143450479</v>
      </c>
      <c r="CD415" s="28" t="s">
        <v>20</v>
      </c>
      <c r="CE415" s="28" t="s">
        <v>44</v>
      </c>
      <c r="CF415" s="28" t="s">
        <v>184</v>
      </c>
      <c r="CG415" s="30">
        <v>0.33333333333333331</v>
      </c>
      <c r="CH415" s="32">
        <v>0.625</v>
      </c>
      <c r="CJ415" s="28" t="s">
        <v>2398</v>
      </c>
    </row>
    <row r="416" spans="1:88">
      <c r="A416" s="28">
        <v>6.7460401103499885</v>
      </c>
      <c r="B416" s="28">
        <f t="shared" si="6"/>
        <v>4.7222280772450063</v>
      </c>
      <c r="C416" s="28">
        <v>4241</v>
      </c>
      <c r="F416" s="28" t="s">
        <v>1</v>
      </c>
      <c r="G416" s="28">
        <v>0.7</v>
      </c>
      <c r="H416" s="28" t="s">
        <v>2542</v>
      </c>
      <c r="I416" s="28" t="s">
        <v>2501</v>
      </c>
      <c r="J416" s="28" t="s">
        <v>10</v>
      </c>
      <c r="K416" s="28" t="s">
        <v>2511</v>
      </c>
      <c r="M416" s="28" t="s">
        <v>2524</v>
      </c>
      <c r="N416" s="28" t="s">
        <v>596</v>
      </c>
      <c r="O416" s="28" t="s">
        <v>83</v>
      </c>
      <c r="Q416" s="28" t="s">
        <v>2505</v>
      </c>
      <c r="S416" s="28" t="s">
        <v>16</v>
      </c>
      <c r="T416" s="28">
        <v>1</v>
      </c>
      <c r="U416" s="28">
        <v>3</v>
      </c>
      <c r="V416" s="28">
        <v>3</v>
      </c>
      <c r="W416" s="28">
        <v>1</v>
      </c>
      <c r="X416" s="28">
        <v>1</v>
      </c>
      <c r="Y416" s="28">
        <v>1</v>
      </c>
      <c r="AS416" s="28" t="s">
        <v>2531</v>
      </c>
      <c r="AU416" s="28">
        <v>0</v>
      </c>
      <c r="AX416" s="28" t="s">
        <v>2507</v>
      </c>
      <c r="BX416" s="28">
        <v>1975</v>
      </c>
      <c r="BY416" s="28" t="s">
        <v>17</v>
      </c>
      <c r="BZ416" s="28" t="s">
        <v>3723</v>
      </c>
      <c r="CA416" s="28" t="s">
        <v>783</v>
      </c>
      <c r="CB416" s="28">
        <v>46920</v>
      </c>
      <c r="CC416" s="28">
        <v>6.7460401103500098</v>
      </c>
      <c r="CD416" s="28" t="s">
        <v>20</v>
      </c>
      <c r="CE416" s="28" t="s">
        <v>2558</v>
      </c>
      <c r="CF416" s="28" t="s">
        <v>2506</v>
      </c>
      <c r="CG416" s="29">
        <v>0.33333333333333298</v>
      </c>
      <c r="CH416" s="29">
        <v>0.83333333333333304</v>
      </c>
      <c r="CI416" s="28" t="s">
        <v>641</v>
      </c>
      <c r="CJ416" s="28" t="s">
        <v>3724</v>
      </c>
    </row>
    <row r="417" spans="1:88">
      <c r="A417" s="28">
        <v>6.7460401103499885</v>
      </c>
      <c r="B417" s="28">
        <f t="shared" si="6"/>
        <v>4.7222280772450063</v>
      </c>
      <c r="C417" s="28">
        <v>4253</v>
      </c>
      <c r="F417" s="28" t="s">
        <v>1</v>
      </c>
      <c r="G417" s="28">
        <v>0.7</v>
      </c>
      <c r="H417" s="28" t="s">
        <v>2542</v>
      </c>
      <c r="I417" s="28" t="s">
        <v>2535</v>
      </c>
      <c r="J417" s="28" t="s">
        <v>10</v>
      </c>
      <c r="K417" s="28" t="s">
        <v>2511</v>
      </c>
      <c r="M417" s="28" t="s">
        <v>2518</v>
      </c>
      <c r="N417" s="28" t="s">
        <v>59</v>
      </c>
      <c r="O417" s="28" t="s">
        <v>83</v>
      </c>
      <c r="Q417" s="28" t="s">
        <v>2505</v>
      </c>
      <c r="S417" s="28" t="s">
        <v>16</v>
      </c>
      <c r="T417" s="28">
        <v>1</v>
      </c>
      <c r="U417" s="28">
        <v>5</v>
      </c>
      <c r="V417" s="28">
        <v>5</v>
      </c>
      <c r="W417" s="28">
        <v>1</v>
      </c>
      <c r="X417" s="28">
        <v>1</v>
      </c>
      <c r="Y417" s="28">
        <v>1</v>
      </c>
      <c r="AS417" s="28" t="s">
        <v>2547</v>
      </c>
      <c r="AU417" s="28">
        <v>0</v>
      </c>
      <c r="AX417" s="28" t="s">
        <v>2507</v>
      </c>
      <c r="BX417" s="28">
        <v>1975</v>
      </c>
      <c r="BY417" s="28" t="s">
        <v>17</v>
      </c>
      <c r="BZ417" s="28" t="s">
        <v>3726</v>
      </c>
      <c r="CA417" s="28" t="s">
        <v>783</v>
      </c>
      <c r="CB417" s="28">
        <v>46920</v>
      </c>
      <c r="CC417" s="28">
        <v>6.7460401103500098</v>
      </c>
      <c r="CD417" s="28" t="s">
        <v>20</v>
      </c>
      <c r="CE417" s="28" t="s">
        <v>2558</v>
      </c>
      <c r="CF417" s="28" t="s">
        <v>184</v>
      </c>
      <c r="CG417" s="29">
        <v>0.33333333333333298</v>
      </c>
      <c r="CH417" s="29">
        <v>0.83333333333333304</v>
      </c>
      <c r="CI417" s="28" t="s">
        <v>641</v>
      </c>
      <c r="CJ417" s="28" t="s">
        <v>3727</v>
      </c>
    </row>
    <row r="418" spans="1:88">
      <c r="A418" s="28">
        <v>6.7460401103499885</v>
      </c>
      <c r="B418" s="28">
        <f t="shared" si="6"/>
        <v>4.7222280772450063</v>
      </c>
      <c r="C418" s="28">
        <v>2791531</v>
      </c>
      <c r="D418" s="31">
        <v>40736.513356481482</v>
      </c>
      <c r="E418" s="31">
        <v>40736.513356481482</v>
      </c>
      <c r="F418" s="28" t="s">
        <v>1</v>
      </c>
      <c r="G418" s="28">
        <v>0.7</v>
      </c>
      <c r="H418" s="28" t="s">
        <v>0</v>
      </c>
      <c r="I418" s="28" t="s">
        <v>9</v>
      </c>
      <c r="J418" s="28" t="s">
        <v>10</v>
      </c>
      <c r="K418" s="28" t="s">
        <v>27</v>
      </c>
      <c r="M418" s="28" t="s">
        <v>55</v>
      </c>
      <c r="N418" s="28" t="s">
        <v>59</v>
      </c>
      <c r="O418" s="28" t="s">
        <v>154</v>
      </c>
      <c r="Q418" s="28" t="s">
        <v>37</v>
      </c>
      <c r="S418" s="28" t="s">
        <v>16</v>
      </c>
      <c r="T418" s="28">
        <v>1</v>
      </c>
      <c r="U418" s="28">
        <v>5</v>
      </c>
      <c r="V418" s="28">
        <v>5</v>
      </c>
      <c r="W418" s="28">
        <v>3</v>
      </c>
      <c r="X418" s="28">
        <v>1</v>
      </c>
      <c r="Y418" s="28">
        <v>2</v>
      </c>
      <c r="AX418" s="28" t="s">
        <v>7</v>
      </c>
      <c r="BX418" s="28">
        <v>1966</v>
      </c>
      <c r="BY418" s="28" t="s">
        <v>65</v>
      </c>
      <c r="BZ418" s="28" t="s">
        <v>334</v>
      </c>
      <c r="CA418" s="28" t="s">
        <v>194</v>
      </c>
      <c r="CB418" s="28">
        <v>46920</v>
      </c>
      <c r="CC418" s="28">
        <v>6.7460401103500098</v>
      </c>
      <c r="CD418" s="28" t="s">
        <v>20</v>
      </c>
      <c r="CE418" s="28" t="s">
        <v>63</v>
      </c>
      <c r="CF418" s="28" t="s">
        <v>22</v>
      </c>
      <c r="CG418" s="30">
        <v>0.33333333333333331</v>
      </c>
      <c r="CH418" s="28">
        <v>15</v>
      </c>
      <c r="CJ418" s="28" t="s">
        <v>335</v>
      </c>
    </row>
    <row r="419" spans="1:88">
      <c r="A419" s="28">
        <v>6.7460401103499885</v>
      </c>
      <c r="B419" s="28">
        <f t="shared" si="6"/>
        <v>4.7222280772450063</v>
      </c>
      <c r="C419" s="28">
        <v>2830184</v>
      </c>
      <c r="D419" s="31">
        <v>40748.439259259256</v>
      </c>
      <c r="E419" s="31">
        <v>40748.439259259256</v>
      </c>
      <c r="F419" s="28" t="s">
        <v>1</v>
      </c>
      <c r="G419" s="28">
        <v>0.7</v>
      </c>
      <c r="H419" s="28" t="s">
        <v>25</v>
      </c>
      <c r="I419" s="28" t="s">
        <v>9</v>
      </c>
      <c r="J419" s="28" t="s">
        <v>10</v>
      </c>
      <c r="K419" s="28" t="s">
        <v>11</v>
      </c>
      <c r="M419" s="28" t="s">
        <v>12</v>
      </c>
      <c r="N419" s="28" t="s">
        <v>13</v>
      </c>
      <c r="O419" s="28" t="s">
        <v>14</v>
      </c>
      <c r="Q419" s="28" t="s">
        <v>173</v>
      </c>
      <c r="S419" s="28" t="s">
        <v>16</v>
      </c>
      <c r="T419" s="28">
        <v>4</v>
      </c>
      <c r="U419" s="28">
        <v>5</v>
      </c>
      <c r="V419" s="28">
        <v>4</v>
      </c>
      <c r="W419" s="28">
        <v>2</v>
      </c>
      <c r="X419" s="28">
        <v>2</v>
      </c>
      <c r="Y419" s="28">
        <v>1</v>
      </c>
      <c r="AX419" s="28" t="s">
        <v>5</v>
      </c>
      <c r="BQ419" s="28" t="s">
        <v>25</v>
      </c>
      <c r="BR419" s="28" t="s">
        <v>9</v>
      </c>
      <c r="BS419" s="28" t="s">
        <v>10</v>
      </c>
      <c r="BT419" s="28" t="s">
        <v>11</v>
      </c>
      <c r="BV419" s="28" t="s">
        <v>12</v>
      </c>
      <c r="BX419" s="28">
        <v>1977</v>
      </c>
      <c r="BY419" s="28" t="s">
        <v>17</v>
      </c>
      <c r="BZ419" s="28" t="s">
        <v>1255</v>
      </c>
      <c r="CA419" s="28" t="s">
        <v>783</v>
      </c>
      <c r="CB419" s="28">
        <v>46920</v>
      </c>
      <c r="CC419" s="28">
        <v>6.7460401103500098</v>
      </c>
      <c r="CD419" s="28" t="s">
        <v>20</v>
      </c>
      <c r="CE419" s="28" t="s">
        <v>93</v>
      </c>
      <c r="CF419" s="28" t="s">
        <v>184</v>
      </c>
      <c r="CG419" s="30">
        <v>0.33333333333333331</v>
      </c>
      <c r="CH419" s="28">
        <v>15</v>
      </c>
      <c r="CJ419" s="28" t="s">
        <v>1256</v>
      </c>
    </row>
    <row r="420" spans="1:88">
      <c r="A420" s="28">
        <v>6.2391122407861168</v>
      </c>
      <c r="B420" s="28">
        <f t="shared" si="6"/>
        <v>4.3673785685502953</v>
      </c>
      <c r="C420" s="28">
        <v>2795273</v>
      </c>
      <c r="D420" s="31">
        <v>40737.571319444447</v>
      </c>
      <c r="E420" s="31">
        <v>40737.571319444447</v>
      </c>
      <c r="F420" s="28" t="s">
        <v>1</v>
      </c>
      <c r="G420" s="28">
        <v>0.7</v>
      </c>
      <c r="H420" s="28" t="s">
        <v>25</v>
      </c>
      <c r="I420" s="28" t="s">
        <v>49</v>
      </c>
      <c r="J420" s="28" t="s">
        <v>10</v>
      </c>
      <c r="K420" s="28" t="s">
        <v>27</v>
      </c>
      <c r="M420" s="28" t="s">
        <v>12</v>
      </c>
      <c r="N420" s="28" t="s">
        <v>82</v>
      </c>
      <c r="O420" s="28" t="s">
        <v>14</v>
      </c>
      <c r="Q420" s="28" t="s">
        <v>15</v>
      </c>
      <c r="S420" s="28" t="s">
        <v>16</v>
      </c>
      <c r="T420" s="28">
        <v>5</v>
      </c>
      <c r="U420" s="28">
        <v>5</v>
      </c>
      <c r="V420" s="28">
        <v>5</v>
      </c>
      <c r="W420" s="28">
        <v>1</v>
      </c>
      <c r="X420" s="28">
        <v>1</v>
      </c>
      <c r="Y420" s="28">
        <v>1</v>
      </c>
      <c r="AX420" s="28" t="s">
        <v>7</v>
      </c>
      <c r="BX420" s="28">
        <v>1967</v>
      </c>
      <c r="BY420" s="28" t="s">
        <v>17</v>
      </c>
      <c r="BZ420" s="28" t="s">
        <v>485</v>
      </c>
      <c r="CA420" s="28" t="s">
        <v>486</v>
      </c>
      <c r="CB420" s="28">
        <v>46930</v>
      </c>
      <c r="CC420" s="28">
        <v>6.2391122407861364</v>
      </c>
      <c r="CD420" s="28" t="s">
        <v>20</v>
      </c>
      <c r="CE420" s="28" t="s">
        <v>44</v>
      </c>
      <c r="CF420" s="28" t="s">
        <v>184</v>
      </c>
      <c r="CG420" s="30">
        <v>22</v>
      </c>
      <c r="CH420" s="28">
        <v>8</v>
      </c>
      <c r="CJ420" s="28" t="s">
        <v>487</v>
      </c>
    </row>
    <row r="421" spans="1:88">
      <c r="A421" s="28">
        <v>6.6550530568385247</v>
      </c>
      <c r="B421" s="28">
        <f t="shared" si="6"/>
        <v>4.658537139786981</v>
      </c>
      <c r="C421" s="28">
        <v>4198</v>
      </c>
      <c r="F421" s="28" t="s">
        <v>1</v>
      </c>
      <c r="G421" s="28">
        <v>0.7</v>
      </c>
      <c r="H421" s="28" t="s">
        <v>2542</v>
      </c>
      <c r="I421" s="28" t="s">
        <v>2501</v>
      </c>
      <c r="J421" s="28" t="s">
        <v>26</v>
      </c>
      <c r="K421" s="28" t="s">
        <v>2511</v>
      </c>
      <c r="M421" s="28" t="s">
        <v>2503</v>
      </c>
      <c r="N421" s="28" t="s">
        <v>82</v>
      </c>
      <c r="O421" s="28" t="s">
        <v>301</v>
      </c>
      <c r="Q421" s="28" t="s">
        <v>2512</v>
      </c>
      <c r="S421" s="28" t="s">
        <v>16</v>
      </c>
      <c r="T421" s="28">
        <v>5</v>
      </c>
      <c r="U421" s="28">
        <v>5</v>
      </c>
      <c r="V421" s="28">
        <v>5</v>
      </c>
      <c r="W421" s="28">
        <v>1</v>
      </c>
      <c r="X421" s="28">
        <v>1</v>
      </c>
      <c r="Y421" s="28">
        <v>1</v>
      </c>
      <c r="AS421" s="28" t="s">
        <v>2506</v>
      </c>
      <c r="AU421" s="28">
        <v>0</v>
      </c>
      <c r="AX421" s="28" t="s">
        <v>2507</v>
      </c>
      <c r="BX421" s="28">
        <v>1984</v>
      </c>
      <c r="BY421" s="28" t="s">
        <v>17</v>
      </c>
      <c r="BZ421" s="28" t="s">
        <v>3759</v>
      </c>
      <c r="CA421" s="28" t="s">
        <v>284</v>
      </c>
      <c r="CB421" s="28">
        <v>46940</v>
      </c>
      <c r="CC421" s="28">
        <v>6.6550530568385451</v>
      </c>
      <c r="CD421" s="28" t="s">
        <v>20</v>
      </c>
      <c r="CE421" s="28" t="s">
        <v>2551</v>
      </c>
      <c r="CF421" s="28" t="s">
        <v>22</v>
      </c>
      <c r="CG421" s="29">
        <v>0.33333333333333298</v>
      </c>
      <c r="CH421" s="29">
        <v>0.625</v>
      </c>
      <c r="CI421" s="28" t="s">
        <v>641</v>
      </c>
      <c r="CJ421" s="28" t="s">
        <v>3760</v>
      </c>
    </row>
    <row r="422" spans="1:88">
      <c r="A422" s="28">
        <v>6.6550530568385247</v>
      </c>
      <c r="B422" s="28">
        <f t="shared" si="6"/>
        <v>4.658537139786981</v>
      </c>
      <c r="C422" s="28">
        <v>2791335</v>
      </c>
      <c r="D422" s="31">
        <v>40736.418622685182</v>
      </c>
      <c r="E422" s="31">
        <v>40736.418622685182</v>
      </c>
      <c r="F422" s="28" t="s">
        <v>1</v>
      </c>
      <c r="G422" s="28">
        <v>0.7</v>
      </c>
      <c r="H422" s="28" t="s">
        <v>25</v>
      </c>
      <c r="I422" s="28" t="s">
        <v>9</v>
      </c>
      <c r="J422" s="28" t="s">
        <v>10</v>
      </c>
      <c r="K422" s="28" t="s">
        <v>27</v>
      </c>
      <c r="M422" s="28" t="s">
        <v>88</v>
      </c>
      <c r="N422" s="28" t="s">
        <v>59</v>
      </c>
      <c r="O422" s="28" t="s">
        <v>60</v>
      </c>
      <c r="Q422" s="28" t="s">
        <v>15</v>
      </c>
      <c r="S422" s="28" t="s">
        <v>16</v>
      </c>
      <c r="T422" s="28">
        <v>4</v>
      </c>
      <c r="U422" s="28">
        <v>5</v>
      </c>
      <c r="V422" s="28">
        <v>5</v>
      </c>
      <c r="AX422" s="28" t="s">
        <v>5</v>
      </c>
      <c r="BQ422" s="28" t="s">
        <v>25</v>
      </c>
      <c r="BR422" s="28" t="s">
        <v>33</v>
      </c>
      <c r="BS422" s="28" t="s">
        <v>10</v>
      </c>
      <c r="BT422" s="28" t="s">
        <v>27</v>
      </c>
      <c r="BV422" s="28" t="s">
        <v>55</v>
      </c>
      <c r="BX422" s="28">
        <v>1974</v>
      </c>
      <c r="BY422" s="28" t="s">
        <v>65</v>
      </c>
      <c r="BZ422" s="28" t="s">
        <v>283</v>
      </c>
      <c r="CA422" s="28" t="s">
        <v>284</v>
      </c>
      <c r="CB422" s="28">
        <v>46940</v>
      </c>
      <c r="CC422" s="28">
        <v>6.6550530568385451</v>
      </c>
      <c r="CD422" s="28" t="s">
        <v>20</v>
      </c>
      <c r="CE422" s="28" t="s">
        <v>63</v>
      </c>
      <c r="CF422" s="28" t="s">
        <v>22</v>
      </c>
      <c r="CG422" s="30">
        <v>0.33333333333333331</v>
      </c>
      <c r="CH422" s="28" t="s">
        <v>286</v>
      </c>
      <c r="CI422" s="28" t="s">
        <v>47</v>
      </c>
      <c r="CJ422" s="28" t="s">
        <v>287</v>
      </c>
    </row>
    <row r="423" spans="1:88">
      <c r="A423" s="28">
        <v>6.6550530568385247</v>
      </c>
      <c r="B423" s="28">
        <f t="shared" si="6"/>
        <v>4.658537139786981</v>
      </c>
      <c r="C423" s="28">
        <v>2919447</v>
      </c>
      <c r="D423" s="31">
        <v>40774.556759259256</v>
      </c>
      <c r="E423" s="31">
        <v>40774.556759259256</v>
      </c>
      <c r="F423" s="28" t="s">
        <v>1</v>
      </c>
      <c r="G423" s="28">
        <v>0.7</v>
      </c>
      <c r="H423" s="28" t="s">
        <v>25</v>
      </c>
      <c r="I423" s="28" t="s">
        <v>9</v>
      </c>
      <c r="J423" s="28" t="s">
        <v>257</v>
      </c>
      <c r="K423" s="28" t="s">
        <v>11</v>
      </c>
      <c r="M423" s="28" t="s">
        <v>55</v>
      </c>
      <c r="N423" s="28" t="s">
        <v>13</v>
      </c>
      <c r="O423" s="28" t="s">
        <v>14</v>
      </c>
      <c r="Q423" s="28" t="s">
        <v>15</v>
      </c>
      <c r="S423" s="28" t="s">
        <v>16</v>
      </c>
      <c r="T423" s="28">
        <v>1</v>
      </c>
      <c r="U423" s="28">
        <v>5</v>
      </c>
      <c r="V423" s="28">
        <v>5</v>
      </c>
      <c r="W423" s="28">
        <v>1</v>
      </c>
      <c r="X423" s="28">
        <v>1</v>
      </c>
      <c r="Y423" s="28">
        <v>1</v>
      </c>
      <c r="AX423" s="28" t="s">
        <v>7</v>
      </c>
      <c r="BX423" s="28">
        <v>1976</v>
      </c>
      <c r="BY423" s="28" t="s">
        <v>65</v>
      </c>
      <c r="BZ423" s="28" t="s">
        <v>1937</v>
      </c>
      <c r="CA423" s="28" t="s">
        <v>284</v>
      </c>
      <c r="CB423" s="28">
        <v>46940</v>
      </c>
      <c r="CC423" s="28">
        <v>6.6550530568385451</v>
      </c>
      <c r="CD423" s="28" t="s">
        <v>20</v>
      </c>
      <c r="CE423" s="28" t="s">
        <v>778</v>
      </c>
      <c r="CF423" s="28" t="s">
        <v>22</v>
      </c>
      <c r="CG423" s="30">
        <v>0.33333333333333331</v>
      </c>
      <c r="CH423" s="28">
        <v>15</v>
      </c>
      <c r="CJ423" s="28" t="s">
        <v>1938</v>
      </c>
    </row>
    <row r="424" spans="1:88">
      <c r="A424" s="28">
        <v>7.7988903009826469</v>
      </c>
      <c r="B424" s="28">
        <f t="shared" si="6"/>
        <v>5.4592232106878695</v>
      </c>
      <c r="C424" s="28">
        <v>2791504</v>
      </c>
      <c r="D424" s="31">
        <v>40736.498668981483</v>
      </c>
      <c r="E424" s="31">
        <v>40736.498668981483</v>
      </c>
      <c r="F424" s="28" t="s">
        <v>1</v>
      </c>
      <c r="G424" s="28">
        <v>0.7</v>
      </c>
      <c r="H424" s="28" t="s">
        <v>0</v>
      </c>
      <c r="I424" s="28" t="s">
        <v>9</v>
      </c>
      <c r="J424" s="28" t="s">
        <v>257</v>
      </c>
      <c r="K424" s="28" t="s">
        <v>11</v>
      </c>
      <c r="M424" s="28" t="s">
        <v>55</v>
      </c>
      <c r="N424" s="28" t="s">
        <v>13</v>
      </c>
      <c r="O424" s="28" t="s">
        <v>14</v>
      </c>
      <c r="Q424" s="28" t="s">
        <v>173</v>
      </c>
      <c r="S424" s="28" t="s">
        <v>16</v>
      </c>
      <c r="T424" s="28" t="s">
        <v>321</v>
      </c>
      <c r="U424" s="28" t="s">
        <v>322</v>
      </c>
      <c r="V424" s="28" t="s">
        <v>322</v>
      </c>
      <c r="W424" s="28" t="s">
        <v>322</v>
      </c>
      <c r="X424" s="28" t="s">
        <v>322</v>
      </c>
      <c r="Y424" s="28" t="s">
        <v>321</v>
      </c>
      <c r="AX424" s="28" t="s">
        <v>5</v>
      </c>
      <c r="BQ424" s="28" t="s">
        <v>0</v>
      </c>
      <c r="BR424" s="28" t="s">
        <v>9</v>
      </c>
      <c r="BS424" s="28" t="s">
        <v>257</v>
      </c>
      <c r="BT424" s="28" t="s">
        <v>29</v>
      </c>
      <c r="BU424" s="28" t="s">
        <v>323</v>
      </c>
      <c r="BV424" s="28" t="s">
        <v>55</v>
      </c>
      <c r="BX424" s="28">
        <v>1973</v>
      </c>
      <c r="BY424" s="28" t="s">
        <v>65</v>
      </c>
      <c r="BZ424" s="28" t="s">
        <v>324</v>
      </c>
      <c r="CA424" s="28" t="s">
        <v>325</v>
      </c>
      <c r="CB424" s="28">
        <v>46950</v>
      </c>
      <c r="CC424" s="28">
        <v>7.7988903009826709</v>
      </c>
      <c r="CD424" s="28" t="s">
        <v>20</v>
      </c>
      <c r="CE424" s="28" t="s">
        <v>93</v>
      </c>
      <c r="CF424" s="28" t="s">
        <v>22</v>
      </c>
      <c r="CG424" s="30">
        <v>0.33333333333333331</v>
      </c>
      <c r="CH424" s="32">
        <v>0.625</v>
      </c>
      <c r="CJ424" s="28" t="s">
        <v>176</v>
      </c>
    </row>
    <row r="425" spans="1:88">
      <c r="A425" s="28">
        <v>6.2391122407861168</v>
      </c>
      <c r="B425" s="28">
        <f t="shared" si="6"/>
        <v>4.3673785685502953</v>
      </c>
      <c r="C425" s="28">
        <v>2154</v>
      </c>
      <c r="F425" s="28" t="s">
        <v>1</v>
      </c>
      <c r="G425" s="28">
        <v>0.7</v>
      </c>
      <c r="H425" s="28" t="s">
        <v>2542</v>
      </c>
      <c r="I425" s="28" t="s">
        <v>2535</v>
      </c>
      <c r="J425" s="28" t="s">
        <v>10</v>
      </c>
      <c r="K425" s="28" t="s">
        <v>2511</v>
      </c>
      <c r="M425" s="28" t="s">
        <v>2518</v>
      </c>
      <c r="N425" s="28" t="s">
        <v>3775</v>
      </c>
      <c r="O425" s="28" t="s">
        <v>2525</v>
      </c>
      <c r="Q425" s="28" t="s">
        <v>2512</v>
      </c>
      <c r="S425" s="28" t="s">
        <v>16</v>
      </c>
      <c r="T425" s="28">
        <v>1</v>
      </c>
      <c r="U425" s="28">
        <v>5</v>
      </c>
      <c r="V425" s="28">
        <v>1</v>
      </c>
      <c r="W425" s="28">
        <v>1</v>
      </c>
      <c r="X425" s="28">
        <v>1</v>
      </c>
      <c r="Y425" s="28">
        <v>1</v>
      </c>
      <c r="AS425" s="28" t="s">
        <v>2506</v>
      </c>
      <c r="AU425" s="28">
        <v>0</v>
      </c>
      <c r="AX425" s="28" t="s">
        <v>2507</v>
      </c>
      <c r="BX425" s="28">
        <v>1965</v>
      </c>
      <c r="BY425" s="28" t="s">
        <v>17</v>
      </c>
      <c r="CA425" s="28" t="s">
        <v>3773</v>
      </c>
      <c r="CB425" s="28">
        <v>46960</v>
      </c>
      <c r="CC425" s="28">
        <v>6.2391122407861364</v>
      </c>
      <c r="CD425" s="28" t="s">
        <v>20</v>
      </c>
      <c r="CE425" s="28" t="s">
        <v>2515</v>
      </c>
      <c r="CF425" s="28" t="s">
        <v>184</v>
      </c>
      <c r="CG425" s="29">
        <v>0.33333333333333298</v>
      </c>
      <c r="CH425" s="29">
        <v>0.625</v>
      </c>
      <c r="CI425" s="28" t="s">
        <v>641</v>
      </c>
      <c r="CJ425" s="28" t="s">
        <v>3776</v>
      </c>
    </row>
    <row r="426" spans="1:88">
      <c r="A426" s="28">
        <v>6.2391122407861168</v>
      </c>
      <c r="B426" s="28">
        <f t="shared" si="6"/>
        <v>4.3673785685502953</v>
      </c>
      <c r="C426" s="28">
        <v>3217</v>
      </c>
      <c r="F426" s="28" t="s">
        <v>1</v>
      </c>
      <c r="G426" s="28">
        <v>0.7</v>
      </c>
      <c r="H426" s="28" t="s">
        <v>2542</v>
      </c>
      <c r="I426" s="28" t="s">
        <v>2501</v>
      </c>
      <c r="J426" s="28" t="s">
        <v>10</v>
      </c>
      <c r="K426" s="28" t="s">
        <v>2511</v>
      </c>
      <c r="M426" s="28" t="s">
        <v>2518</v>
      </c>
      <c r="N426" s="28" t="s">
        <v>13</v>
      </c>
      <c r="O426" s="28" t="s">
        <v>2506</v>
      </c>
      <c r="Q426" s="28" t="s">
        <v>2512</v>
      </c>
      <c r="S426" s="28" t="s">
        <v>16</v>
      </c>
      <c r="T426" s="28">
        <v>2</v>
      </c>
      <c r="U426" s="28">
        <v>3</v>
      </c>
      <c r="V426" s="28">
        <v>3</v>
      </c>
      <c r="W426" s="28">
        <v>1</v>
      </c>
      <c r="X426" s="28">
        <v>1</v>
      </c>
      <c r="Y426" s="28">
        <v>1</v>
      </c>
      <c r="AS426" s="28" t="s">
        <v>83</v>
      </c>
      <c r="AU426" s="28">
        <v>0</v>
      </c>
      <c r="AX426" s="28" t="s">
        <v>2507</v>
      </c>
      <c r="BX426" s="28">
        <v>1972</v>
      </c>
      <c r="BY426" s="28" t="s">
        <v>17</v>
      </c>
      <c r="BZ426" s="28" t="s">
        <v>3770</v>
      </c>
      <c r="CA426" s="28" t="s">
        <v>3771</v>
      </c>
      <c r="CB426" s="28">
        <v>46960</v>
      </c>
      <c r="CC426" s="28">
        <v>6.2391122407861364</v>
      </c>
      <c r="CD426" s="28" t="s">
        <v>20</v>
      </c>
      <c r="CE426" s="28" t="s">
        <v>2534</v>
      </c>
      <c r="CF426" s="28" t="s">
        <v>22</v>
      </c>
      <c r="CG426" s="29">
        <v>0.35416666666666702</v>
      </c>
      <c r="CH426" s="29">
        <v>0.625</v>
      </c>
      <c r="CI426" s="28" t="s">
        <v>641</v>
      </c>
    </row>
    <row r="427" spans="1:88">
      <c r="A427" s="28">
        <v>6.2391122407861168</v>
      </c>
      <c r="B427" s="28">
        <f t="shared" si="6"/>
        <v>4.3673785685502953</v>
      </c>
      <c r="C427" s="28">
        <v>4197</v>
      </c>
      <c r="F427" s="28" t="s">
        <v>1</v>
      </c>
      <c r="G427" s="28">
        <v>0.7</v>
      </c>
      <c r="H427" s="28" t="s">
        <v>2542</v>
      </c>
      <c r="I427" s="28" t="s">
        <v>2501</v>
      </c>
      <c r="J427" s="28" t="s">
        <v>10</v>
      </c>
      <c r="K427" s="28" t="s">
        <v>2511</v>
      </c>
      <c r="N427" s="28" t="s">
        <v>2506</v>
      </c>
      <c r="O427" s="28" t="s">
        <v>2525</v>
      </c>
      <c r="Q427" s="28" t="s">
        <v>2512</v>
      </c>
      <c r="S427" s="28" t="s">
        <v>16</v>
      </c>
      <c r="T427" s="28">
        <v>5</v>
      </c>
      <c r="U427" s="28">
        <v>5</v>
      </c>
      <c r="V427" s="28">
        <v>5</v>
      </c>
      <c r="W427" s="28">
        <v>1</v>
      </c>
      <c r="X427" s="28">
        <v>1</v>
      </c>
      <c r="Y427" s="28">
        <v>1</v>
      </c>
      <c r="AS427" s="28" t="s">
        <v>2506</v>
      </c>
      <c r="AU427" s="28">
        <v>0</v>
      </c>
      <c r="AX427" s="28" t="s">
        <v>2507</v>
      </c>
      <c r="BX427" s="28">
        <v>1971</v>
      </c>
      <c r="BY427" s="28" t="s">
        <v>17</v>
      </c>
      <c r="BZ427" s="28" t="s">
        <v>3780</v>
      </c>
      <c r="CA427" s="28" t="s">
        <v>3781</v>
      </c>
      <c r="CB427" s="28">
        <v>46960</v>
      </c>
      <c r="CC427" s="28">
        <v>6.2391122407861364</v>
      </c>
      <c r="CD427" s="28" t="s">
        <v>20</v>
      </c>
      <c r="CE427" s="28" t="s">
        <v>2558</v>
      </c>
      <c r="CF427" s="28" t="s">
        <v>184</v>
      </c>
      <c r="CG427" s="29">
        <v>0.33333333333333298</v>
      </c>
      <c r="CH427" s="29">
        <v>0.625</v>
      </c>
      <c r="CI427" s="28" t="s">
        <v>641</v>
      </c>
    </row>
    <row r="428" spans="1:88">
      <c r="A428" s="28">
        <v>6.2391122407861168</v>
      </c>
      <c r="B428" s="28">
        <f t="shared" si="6"/>
        <v>4.3673785685502953</v>
      </c>
      <c r="C428" s="28">
        <v>2825539</v>
      </c>
      <c r="D428" s="31">
        <v>40746.562627314815</v>
      </c>
      <c r="E428" s="31">
        <v>40746.562627314815</v>
      </c>
      <c r="F428" s="28" t="s">
        <v>1</v>
      </c>
      <c r="G428" s="28">
        <v>0.7</v>
      </c>
      <c r="H428" s="28" t="s">
        <v>25</v>
      </c>
      <c r="I428" s="28" t="s">
        <v>9</v>
      </c>
      <c r="J428" s="28" t="s">
        <v>10</v>
      </c>
      <c r="K428" s="28" t="s">
        <v>144</v>
      </c>
      <c r="M428" s="28" t="s">
        <v>12</v>
      </c>
      <c r="N428" s="28" t="s">
        <v>13</v>
      </c>
      <c r="O428" s="28" t="s">
        <v>14</v>
      </c>
      <c r="Q428" s="28" t="s">
        <v>15</v>
      </c>
      <c r="S428" s="28" t="s">
        <v>16</v>
      </c>
      <c r="T428" s="28">
        <v>5</v>
      </c>
      <c r="U428" s="28">
        <v>5</v>
      </c>
      <c r="V428" s="28">
        <v>1</v>
      </c>
      <c r="W428" s="28">
        <v>1</v>
      </c>
      <c r="X428" s="28">
        <v>1</v>
      </c>
      <c r="Y428" s="28">
        <v>1</v>
      </c>
      <c r="AX428" s="28" t="s">
        <v>7</v>
      </c>
      <c r="BX428" s="28">
        <v>1954</v>
      </c>
      <c r="BY428" s="28" t="s">
        <v>17</v>
      </c>
      <c r="BZ428" s="28" t="s">
        <v>1176</v>
      </c>
      <c r="CA428" s="28" t="s">
        <v>1177</v>
      </c>
      <c r="CB428" s="28">
        <v>46960</v>
      </c>
      <c r="CC428" s="28">
        <v>6.2391122407861364</v>
      </c>
      <c r="CD428" s="28" t="s">
        <v>20</v>
      </c>
      <c r="CE428" s="28" t="s">
        <v>63</v>
      </c>
      <c r="CF428" s="28" t="s">
        <v>22</v>
      </c>
      <c r="CG428" s="30">
        <v>0.45833333333333331</v>
      </c>
      <c r="CH428" s="32">
        <v>0.70833333333333337</v>
      </c>
      <c r="CI428" s="28" t="s">
        <v>23</v>
      </c>
      <c r="CJ428" s="28" t="s">
        <v>1178</v>
      </c>
    </row>
    <row r="429" spans="1:88">
      <c r="A429" s="28">
        <v>6.2391122407861168</v>
      </c>
      <c r="B429" s="28">
        <f t="shared" si="6"/>
        <v>4.3673785685502953</v>
      </c>
      <c r="C429" s="28">
        <v>2931039</v>
      </c>
      <c r="D429" s="31">
        <v>40778.482534722221</v>
      </c>
      <c r="E429" s="31">
        <v>40778.482534722221</v>
      </c>
      <c r="F429" s="28" t="s">
        <v>1</v>
      </c>
      <c r="G429" s="28">
        <v>0.7</v>
      </c>
      <c r="H429" s="28" t="s">
        <v>25</v>
      </c>
      <c r="I429" s="28" t="s">
        <v>9</v>
      </c>
      <c r="J429" s="28" t="s">
        <v>10</v>
      </c>
      <c r="K429" s="28" t="s">
        <v>27</v>
      </c>
      <c r="M429" s="28" t="s">
        <v>12</v>
      </c>
      <c r="N429" s="28" t="s">
        <v>59</v>
      </c>
      <c r="O429" s="28" t="s">
        <v>301</v>
      </c>
      <c r="Q429" s="28" t="s">
        <v>15</v>
      </c>
      <c r="S429" s="28" t="s">
        <v>16</v>
      </c>
      <c r="T429" s="28">
        <v>5</v>
      </c>
      <c r="U429" s="28">
        <v>5</v>
      </c>
      <c r="V429" s="28">
        <v>1</v>
      </c>
      <c r="W429" s="28">
        <v>1</v>
      </c>
      <c r="X429" s="28">
        <v>1</v>
      </c>
      <c r="Y429" s="28">
        <v>1</v>
      </c>
      <c r="AX429" s="28" t="s">
        <v>5</v>
      </c>
      <c r="BQ429" s="28" t="s">
        <v>25</v>
      </c>
      <c r="BR429" s="28" t="s">
        <v>33</v>
      </c>
      <c r="BS429" s="28" t="s">
        <v>10</v>
      </c>
      <c r="BV429" s="28" t="s">
        <v>55</v>
      </c>
      <c r="BX429" s="28">
        <v>1973</v>
      </c>
      <c r="BY429" s="28" t="s">
        <v>17</v>
      </c>
      <c r="BZ429" s="28" t="s">
        <v>1995</v>
      </c>
      <c r="CA429" s="28" t="s">
        <v>1177</v>
      </c>
      <c r="CB429" s="28">
        <v>46960</v>
      </c>
      <c r="CC429" s="28">
        <v>6.2391122407861364</v>
      </c>
      <c r="CD429" s="28" t="s">
        <v>20</v>
      </c>
      <c r="CE429" s="28" t="s">
        <v>63</v>
      </c>
      <c r="CF429" s="28" t="s">
        <v>22</v>
      </c>
      <c r="CG429" s="30">
        <v>0.3298611111111111</v>
      </c>
      <c r="CH429" s="32">
        <v>0.60763888888888895</v>
      </c>
      <c r="CJ429" s="28" t="s">
        <v>1996</v>
      </c>
    </row>
    <row r="430" spans="1:88">
      <c r="A430" s="28">
        <v>7.3532394266407808</v>
      </c>
      <c r="B430" s="28">
        <f t="shared" si="6"/>
        <v>5.1472675986485621</v>
      </c>
      <c r="C430" s="28">
        <v>4145</v>
      </c>
      <c r="F430" s="28" t="s">
        <v>1</v>
      </c>
      <c r="G430" s="28">
        <v>0.7</v>
      </c>
      <c r="H430" s="28" t="s">
        <v>2510</v>
      </c>
      <c r="I430" s="28" t="s">
        <v>2501</v>
      </c>
      <c r="J430" s="28" t="s">
        <v>10</v>
      </c>
      <c r="K430" s="28" t="s">
        <v>2511</v>
      </c>
      <c r="M430" s="28" t="s">
        <v>2548</v>
      </c>
      <c r="N430" s="28" t="s">
        <v>59</v>
      </c>
      <c r="O430" s="28" t="s">
        <v>301</v>
      </c>
      <c r="Q430" s="28" t="s">
        <v>2608</v>
      </c>
      <c r="S430" s="28" t="s">
        <v>16</v>
      </c>
      <c r="T430" s="28">
        <v>5</v>
      </c>
      <c r="U430" s="28">
        <v>4</v>
      </c>
      <c r="V430" s="28">
        <v>3</v>
      </c>
      <c r="W430" s="28">
        <v>1</v>
      </c>
      <c r="X430" s="28">
        <v>1</v>
      </c>
      <c r="Y430" s="28">
        <v>1</v>
      </c>
      <c r="AS430" s="28" t="s">
        <v>2506</v>
      </c>
      <c r="AU430" s="28">
        <v>0</v>
      </c>
      <c r="AX430" s="28" t="s">
        <v>2507</v>
      </c>
      <c r="BX430" s="28">
        <v>1968</v>
      </c>
      <c r="BY430" s="28" t="s">
        <v>17</v>
      </c>
      <c r="BZ430" s="28" t="s">
        <v>3785</v>
      </c>
      <c r="CA430" s="28" t="s">
        <v>429</v>
      </c>
      <c r="CB430" s="28">
        <v>46970</v>
      </c>
      <c r="CC430" s="28">
        <v>7.353239426640803</v>
      </c>
      <c r="CD430" s="28" t="s">
        <v>20</v>
      </c>
      <c r="CE430" s="28" t="s">
        <v>2558</v>
      </c>
      <c r="CF430" s="28" t="s">
        <v>184</v>
      </c>
      <c r="CG430" s="29">
        <v>0.3125</v>
      </c>
      <c r="CH430" s="29">
        <v>0.64583333333333304</v>
      </c>
      <c r="CI430" s="28" t="s">
        <v>641</v>
      </c>
      <c r="CJ430" s="28" t="s">
        <v>3786</v>
      </c>
    </row>
    <row r="431" spans="1:88">
      <c r="A431" s="28">
        <v>7.3532394266407808</v>
      </c>
      <c r="B431" s="28">
        <f t="shared" si="6"/>
        <v>5.1472675986485621</v>
      </c>
      <c r="C431" s="28">
        <v>2885720</v>
      </c>
      <c r="D431" s="31">
        <v>40764.510057870371</v>
      </c>
      <c r="E431" s="31">
        <v>40764.510057870371</v>
      </c>
      <c r="F431" s="28" t="s">
        <v>1</v>
      </c>
      <c r="G431" s="28">
        <v>0.7</v>
      </c>
      <c r="H431" s="28" t="s">
        <v>25</v>
      </c>
      <c r="I431" s="28" t="s">
        <v>9</v>
      </c>
      <c r="J431" s="28" t="s">
        <v>10</v>
      </c>
      <c r="K431" s="28" t="s">
        <v>27</v>
      </c>
      <c r="M431" s="28" t="s">
        <v>12</v>
      </c>
      <c r="N431" s="28" t="s">
        <v>13</v>
      </c>
      <c r="O431" s="28" t="s">
        <v>60</v>
      </c>
      <c r="Q431" s="28" t="s">
        <v>15</v>
      </c>
      <c r="S431" s="28" t="s">
        <v>16</v>
      </c>
      <c r="T431" s="28">
        <v>5</v>
      </c>
      <c r="U431" s="28">
        <v>5</v>
      </c>
      <c r="V431" s="28">
        <v>5</v>
      </c>
      <c r="W431" s="28">
        <v>1</v>
      </c>
      <c r="X431" s="28">
        <v>1</v>
      </c>
      <c r="Y431" s="28">
        <v>1</v>
      </c>
      <c r="AX431" s="28" t="s">
        <v>7</v>
      </c>
      <c r="BX431" s="28">
        <v>1965</v>
      </c>
      <c r="BY431" s="28" t="s">
        <v>65</v>
      </c>
      <c r="CA431" s="28" t="s">
        <v>1801</v>
      </c>
      <c r="CB431" s="28">
        <v>46970</v>
      </c>
      <c r="CC431" s="28">
        <v>7.353239426640803</v>
      </c>
      <c r="CD431" s="28" t="s">
        <v>20</v>
      </c>
      <c r="CE431" s="28" t="s">
        <v>63</v>
      </c>
      <c r="CF431" s="28" t="s">
        <v>22</v>
      </c>
      <c r="CG431" s="30">
        <v>0.33333333333333331</v>
      </c>
      <c r="CH431" s="32">
        <v>0.625</v>
      </c>
      <c r="CJ431" s="28" t="s">
        <v>1802</v>
      </c>
    </row>
    <row r="432" spans="1:88">
      <c r="A432" s="28">
        <v>7.3532394266407808</v>
      </c>
      <c r="B432" s="28">
        <f t="shared" si="6"/>
        <v>5.1472675986485621</v>
      </c>
      <c r="C432" s="28">
        <v>3082144</v>
      </c>
      <c r="D432" s="31">
        <v>40813.298703703702</v>
      </c>
      <c r="E432" s="31">
        <v>40813.298703703702</v>
      </c>
      <c r="F432" s="28" t="s">
        <v>1</v>
      </c>
      <c r="G432" s="28">
        <v>0.7</v>
      </c>
      <c r="H432" s="28" t="s">
        <v>25</v>
      </c>
      <c r="I432" s="28" t="s">
        <v>33</v>
      </c>
      <c r="J432" s="28" t="s">
        <v>10</v>
      </c>
      <c r="K432" s="28" t="s">
        <v>11</v>
      </c>
      <c r="M432" s="28" t="s">
        <v>55</v>
      </c>
      <c r="N432" s="28" t="s">
        <v>13</v>
      </c>
      <c r="O432" s="28" t="s">
        <v>14</v>
      </c>
      <c r="Q432" s="28" t="s">
        <v>37</v>
      </c>
      <c r="S432" s="28" t="s">
        <v>16</v>
      </c>
      <c r="T432" s="28">
        <v>5</v>
      </c>
      <c r="U432" s="28">
        <v>5</v>
      </c>
      <c r="V432" s="28">
        <v>5</v>
      </c>
      <c r="W432" s="28">
        <v>5</v>
      </c>
      <c r="X432" s="28">
        <v>5</v>
      </c>
      <c r="Y432" s="28">
        <v>1</v>
      </c>
      <c r="AX432" s="28" t="s">
        <v>7</v>
      </c>
      <c r="BX432" s="28">
        <v>1972</v>
      </c>
      <c r="BY432" s="28" t="s">
        <v>17</v>
      </c>
      <c r="CA432" s="28" t="s">
        <v>2377</v>
      </c>
      <c r="CB432" s="28">
        <v>46970</v>
      </c>
      <c r="CC432" s="28">
        <v>7.353239426640803</v>
      </c>
      <c r="CD432" s="28" t="s">
        <v>20</v>
      </c>
      <c r="CE432" s="28" t="s">
        <v>657</v>
      </c>
      <c r="CF432" s="28" t="s">
        <v>53</v>
      </c>
      <c r="CG432" s="30">
        <v>21</v>
      </c>
      <c r="CH432" s="28">
        <v>9</v>
      </c>
      <c r="CJ432" s="28" t="s">
        <v>2378</v>
      </c>
    </row>
    <row r="433" spans="1:88">
      <c r="A433" s="28">
        <v>3.6557298285856152</v>
      </c>
      <c r="B433" s="28">
        <f t="shared" si="6"/>
        <v>2.5590108800099385</v>
      </c>
      <c r="C433" s="28">
        <v>3045</v>
      </c>
      <c r="F433" s="28" t="s">
        <v>1</v>
      </c>
      <c r="G433" s="28">
        <v>0.7</v>
      </c>
      <c r="H433" s="28" t="s">
        <v>2542</v>
      </c>
      <c r="I433" s="28" t="s">
        <v>2501</v>
      </c>
      <c r="J433" s="28" t="s">
        <v>10</v>
      </c>
      <c r="K433" s="28" t="s">
        <v>2511</v>
      </c>
      <c r="M433" s="28" t="s">
        <v>2518</v>
      </c>
      <c r="N433" s="28" t="s">
        <v>59</v>
      </c>
      <c r="O433" s="28" t="s">
        <v>2525</v>
      </c>
      <c r="P433" s="28" t="s">
        <v>3794</v>
      </c>
      <c r="Q433" s="28" t="s">
        <v>2512</v>
      </c>
      <c r="S433" s="28" t="s">
        <v>16</v>
      </c>
      <c r="T433" s="28">
        <v>3</v>
      </c>
      <c r="U433" s="28">
        <v>5</v>
      </c>
      <c r="V433" s="28">
        <v>4</v>
      </c>
      <c r="W433" s="28">
        <v>1</v>
      </c>
      <c r="X433" s="28">
        <v>1</v>
      </c>
      <c r="Y433" s="28">
        <v>1</v>
      </c>
      <c r="AS433" s="28" t="s">
        <v>2506</v>
      </c>
      <c r="AU433" s="28">
        <v>0</v>
      </c>
      <c r="AX433" s="28" t="s">
        <v>2507</v>
      </c>
      <c r="BX433" s="28">
        <v>1964</v>
      </c>
      <c r="BY433" s="28" t="s">
        <v>65</v>
      </c>
      <c r="BZ433" s="28" t="s">
        <v>3795</v>
      </c>
      <c r="CA433" s="28" t="s">
        <v>149</v>
      </c>
      <c r="CB433" s="28">
        <v>46980</v>
      </c>
      <c r="CC433" s="28">
        <v>3.6557298285856268</v>
      </c>
      <c r="CD433" s="28" t="s">
        <v>20</v>
      </c>
      <c r="CE433" s="28" t="s">
        <v>3604</v>
      </c>
      <c r="CF433" s="28" t="s">
        <v>184</v>
      </c>
      <c r="CG433" s="29">
        <v>0.31597222222222199</v>
      </c>
      <c r="CH433" s="29">
        <v>0.62847222222222199</v>
      </c>
      <c r="CI433" s="28" t="s">
        <v>641</v>
      </c>
      <c r="CJ433" s="28" t="s">
        <v>3796</v>
      </c>
    </row>
    <row r="434" spans="1:88">
      <c r="A434" s="28">
        <v>3.6557298285856152</v>
      </c>
      <c r="B434" s="28">
        <f t="shared" si="6"/>
        <v>2.5590108800099385</v>
      </c>
      <c r="C434" s="28">
        <v>3048</v>
      </c>
      <c r="F434" s="28" t="s">
        <v>1</v>
      </c>
      <c r="G434" s="28">
        <v>0.7</v>
      </c>
      <c r="H434" s="28" t="s">
        <v>2510</v>
      </c>
      <c r="I434" s="28" t="s">
        <v>2535</v>
      </c>
      <c r="J434" s="28" t="s">
        <v>10</v>
      </c>
      <c r="K434" s="28" t="s">
        <v>2511</v>
      </c>
      <c r="M434" s="28" t="s">
        <v>2518</v>
      </c>
      <c r="N434" s="28" t="s">
        <v>13</v>
      </c>
      <c r="O434" s="28" t="s">
        <v>2506</v>
      </c>
      <c r="Q434" s="28" t="s">
        <v>2512</v>
      </c>
      <c r="S434" s="28" t="s">
        <v>16</v>
      </c>
      <c r="T434" s="28">
        <v>3</v>
      </c>
      <c r="U434" s="28">
        <v>2</v>
      </c>
      <c r="V434" s="28">
        <v>2</v>
      </c>
      <c r="W434" s="28">
        <v>1</v>
      </c>
      <c r="X434" s="28">
        <v>1</v>
      </c>
      <c r="Y434" s="28">
        <v>1</v>
      </c>
      <c r="AS434" s="28" t="s">
        <v>2884</v>
      </c>
      <c r="AU434" s="28">
        <v>0</v>
      </c>
      <c r="AX434" s="28" t="s">
        <v>2507</v>
      </c>
      <c r="BX434" s="28">
        <v>1975</v>
      </c>
      <c r="BY434" s="28" t="s">
        <v>17</v>
      </c>
      <c r="BZ434" s="28" t="s">
        <v>3797</v>
      </c>
      <c r="CA434" s="28" t="s">
        <v>149</v>
      </c>
      <c r="CB434" s="28">
        <v>46980</v>
      </c>
      <c r="CC434" s="28">
        <v>3.6557298285856268</v>
      </c>
      <c r="CD434" s="28" t="s">
        <v>20</v>
      </c>
      <c r="CE434" s="28" t="s">
        <v>2558</v>
      </c>
      <c r="CF434" s="28" t="s">
        <v>184</v>
      </c>
      <c r="CG434" s="29">
        <v>0.91666666666666696</v>
      </c>
      <c r="CH434" s="29">
        <v>0.33333333333333298</v>
      </c>
      <c r="CI434" s="28" t="s">
        <v>641</v>
      </c>
      <c r="CJ434" s="28" t="s">
        <v>3798</v>
      </c>
    </row>
    <row r="435" spans="1:88">
      <c r="A435" s="28">
        <v>3.6557298285856152</v>
      </c>
      <c r="B435" s="28">
        <f t="shared" si="6"/>
        <v>2.5590108800099385</v>
      </c>
      <c r="C435" s="28">
        <v>3180</v>
      </c>
      <c r="F435" s="28" t="s">
        <v>1</v>
      </c>
      <c r="G435" s="28">
        <v>0.7</v>
      </c>
      <c r="H435" s="28" t="s">
        <v>2542</v>
      </c>
      <c r="I435" s="28" t="s">
        <v>2501</v>
      </c>
      <c r="J435" s="28" t="s">
        <v>10</v>
      </c>
      <c r="K435" s="28" t="s">
        <v>11</v>
      </c>
      <c r="M435" s="28" t="s">
        <v>2548</v>
      </c>
      <c r="N435" s="28" t="s">
        <v>59</v>
      </c>
      <c r="O435" s="28" t="s">
        <v>2525</v>
      </c>
      <c r="Q435" s="28" t="s">
        <v>2505</v>
      </c>
      <c r="S435" s="28" t="s">
        <v>16</v>
      </c>
      <c r="T435" s="28">
        <v>5</v>
      </c>
      <c r="U435" s="28">
        <v>5</v>
      </c>
      <c r="V435" s="28">
        <v>5</v>
      </c>
      <c r="W435" s="28">
        <v>1</v>
      </c>
      <c r="X435" s="28">
        <v>1</v>
      </c>
      <c r="Y435" s="28">
        <v>1</v>
      </c>
      <c r="AS435" s="28" t="s">
        <v>2506</v>
      </c>
      <c r="AU435" s="28">
        <v>0</v>
      </c>
      <c r="AX435" s="28" t="s">
        <v>2507</v>
      </c>
      <c r="BX435" s="28">
        <v>1967</v>
      </c>
      <c r="BY435" s="28" t="s">
        <v>17</v>
      </c>
      <c r="BZ435" s="28" t="s">
        <v>3799</v>
      </c>
      <c r="CA435" s="28" t="s">
        <v>149</v>
      </c>
      <c r="CB435" s="28">
        <v>46980</v>
      </c>
      <c r="CC435" s="28">
        <v>3.6557298285856268</v>
      </c>
      <c r="CD435" s="28" t="s">
        <v>20</v>
      </c>
      <c r="CE435" s="28" t="s">
        <v>2515</v>
      </c>
      <c r="CF435" s="28" t="s">
        <v>22</v>
      </c>
      <c r="CG435" s="29">
        <v>0.3125</v>
      </c>
      <c r="CH435" s="29">
        <v>0.625</v>
      </c>
      <c r="CI435" s="28" t="s">
        <v>641</v>
      </c>
    </row>
    <row r="436" spans="1:88">
      <c r="A436" s="28">
        <v>3.6557298285856152</v>
      </c>
      <c r="B436" s="28">
        <f t="shared" si="6"/>
        <v>2.5590108800099385</v>
      </c>
      <c r="C436" s="28">
        <v>2832378</v>
      </c>
      <c r="D436" s="31">
        <v>40749.660405092596</v>
      </c>
      <c r="E436" s="31">
        <v>40749.660405092596</v>
      </c>
      <c r="F436" s="28" t="s">
        <v>1</v>
      </c>
      <c r="G436" s="28">
        <v>0.7</v>
      </c>
      <c r="H436" s="28" t="s">
        <v>25</v>
      </c>
      <c r="I436" s="28" t="s">
        <v>9</v>
      </c>
      <c r="J436" s="28" t="s">
        <v>10</v>
      </c>
      <c r="K436" s="28" t="s">
        <v>11</v>
      </c>
      <c r="M436" s="28" t="s">
        <v>12</v>
      </c>
      <c r="N436" s="28" t="s">
        <v>13</v>
      </c>
      <c r="O436" s="28" t="s">
        <v>14</v>
      </c>
      <c r="Q436" s="28" t="s">
        <v>37</v>
      </c>
      <c r="S436" s="28" t="s">
        <v>16</v>
      </c>
      <c r="T436" s="28">
        <v>5</v>
      </c>
      <c r="U436" s="28">
        <v>4</v>
      </c>
      <c r="V436" s="28">
        <v>3</v>
      </c>
      <c r="W436" s="28">
        <v>1</v>
      </c>
      <c r="X436" s="28">
        <v>1</v>
      </c>
      <c r="Y436" s="28">
        <v>1</v>
      </c>
      <c r="AX436" s="28" t="s">
        <v>7</v>
      </c>
      <c r="BX436" s="28">
        <v>1971</v>
      </c>
      <c r="BY436" s="28" t="s">
        <v>17</v>
      </c>
      <c r="BZ436" s="28" t="s">
        <v>1323</v>
      </c>
      <c r="CA436" s="28" t="s">
        <v>1324</v>
      </c>
      <c r="CB436" s="28">
        <v>46980</v>
      </c>
      <c r="CC436" s="28">
        <v>3.6557298285856268</v>
      </c>
      <c r="CD436" s="28" t="s">
        <v>20</v>
      </c>
      <c r="CE436" s="28" t="s">
        <v>93</v>
      </c>
      <c r="CF436" s="28" t="s">
        <v>184</v>
      </c>
      <c r="CG436" s="30">
        <v>0.625</v>
      </c>
      <c r="CH436" s="32">
        <v>0.91666666666666663</v>
      </c>
      <c r="CI436" s="28" t="s">
        <v>47</v>
      </c>
      <c r="CJ436" s="28" t="s">
        <v>1325</v>
      </c>
    </row>
    <row r="437" spans="1:88">
      <c r="A437" s="28">
        <v>3.6557298285856152</v>
      </c>
      <c r="B437" s="28">
        <f t="shared" si="6"/>
        <v>2.5590108800099385</v>
      </c>
      <c r="C437" s="28">
        <v>2847966</v>
      </c>
      <c r="D437" s="31">
        <v>40752.823888888888</v>
      </c>
      <c r="E437" s="31">
        <v>40752.823888888888</v>
      </c>
      <c r="F437" s="28" t="s">
        <v>1</v>
      </c>
      <c r="G437" s="28">
        <v>0.7</v>
      </c>
      <c r="H437" s="28" t="s">
        <v>25</v>
      </c>
      <c r="I437" s="28" t="s">
        <v>9</v>
      </c>
      <c r="J437" s="28" t="s">
        <v>10</v>
      </c>
      <c r="K437" s="28" t="s">
        <v>144</v>
      </c>
      <c r="M437" s="28" t="s">
        <v>55</v>
      </c>
      <c r="N437" s="28" t="s">
        <v>13</v>
      </c>
      <c r="O437" s="28" t="s">
        <v>60</v>
      </c>
      <c r="Q437" s="28" t="s">
        <v>173</v>
      </c>
      <c r="S437" s="28" t="s">
        <v>16</v>
      </c>
      <c r="T437" s="28">
        <v>5</v>
      </c>
      <c r="U437" s="28">
        <v>4</v>
      </c>
      <c r="V437" s="28">
        <v>5</v>
      </c>
      <c r="W437" s="28">
        <v>1</v>
      </c>
      <c r="X437" s="28">
        <v>1</v>
      </c>
      <c r="Y437" s="28">
        <v>1</v>
      </c>
      <c r="AX437" s="28" t="s">
        <v>7</v>
      </c>
      <c r="BX437" s="28">
        <v>1971</v>
      </c>
      <c r="BY437" s="28" t="s">
        <v>17</v>
      </c>
      <c r="CA437" s="28" t="s">
        <v>1324</v>
      </c>
      <c r="CB437" s="28">
        <v>46980</v>
      </c>
      <c r="CC437" s="28">
        <v>3.6557298285856268</v>
      </c>
      <c r="CD437" s="28" t="s">
        <v>20</v>
      </c>
      <c r="CE437" s="28" t="s">
        <v>44</v>
      </c>
      <c r="CF437" s="28" t="s">
        <v>184</v>
      </c>
      <c r="CG437" s="30">
        <v>0.625</v>
      </c>
      <c r="CH437" s="28" t="s">
        <v>201</v>
      </c>
      <c r="CJ437" s="28" t="s">
        <v>1495</v>
      </c>
    </row>
    <row r="438" spans="1:88">
      <c r="A438" s="28">
        <v>3.6557298285856152</v>
      </c>
      <c r="B438" s="28">
        <f t="shared" si="6"/>
        <v>2.5590108800099385</v>
      </c>
      <c r="C438" s="28">
        <v>2906979</v>
      </c>
      <c r="D438" s="31">
        <v>40771.354108796295</v>
      </c>
      <c r="E438" s="31">
        <v>40771.354108796295</v>
      </c>
      <c r="F438" s="28" t="s">
        <v>1</v>
      </c>
      <c r="G438" s="28">
        <v>0.7</v>
      </c>
      <c r="H438" s="28" t="s">
        <v>25</v>
      </c>
      <c r="I438" s="28" t="s">
        <v>9</v>
      </c>
      <c r="J438" s="28" t="s">
        <v>10</v>
      </c>
      <c r="K438" s="28" t="s">
        <v>144</v>
      </c>
      <c r="M438" s="28" t="s">
        <v>55</v>
      </c>
      <c r="N438" s="28" t="s">
        <v>59</v>
      </c>
      <c r="O438" s="28" t="s">
        <v>60</v>
      </c>
      <c r="Q438" s="28" t="s">
        <v>15</v>
      </c>
      <c r="S438" s="28" t="s">
        <v>16</v>
      </c>
      <c r="U438" s="28">
        <v>5</v>
      </c>
      <c r="AX438" s="28" t="s">
        <v>7</v>
      </c>
      <c r="BX438" s="28">
        <v>1950</v>
      </c>
      <c r="BY438" s="28" t="s">
        <v>17</v>
      </c>
      <c r="BZ438" s="28" t="s">
        <v>1868</v>
      </c>
      <c r="CA438" s="28" t="s">
        <v>878</v>
      </c>
      <c r="CB438" s="28">
        <v>46980</v>
      </c>
      <c r="CC438" s="28">
        <v>3.6557298285856268</v>
      </c>
      <c r="CD438" s="28" t="s">
        <v>20</v>
      </c>
      <c r="CE438" s="28" t="s">
        <v>120</v>
      </c>
      <c r="CF438" s="28" t="s">
        <v>22</v>
      </c>
      <c r="CG438" s="30">
        <v>0.33333333333333331</v>
      </c>
      <c r="CH438" s="28">
        <v>15</v>
      </c>
      <c r="CJ438" s="28" t="s">
        <v>1869</v>
      </c>
    </row>
    <row r="439" spans="1:88">
      <c r="A439" s="28">
        <v>3.6557298285856152</v>
      </c>
      <c r="B439" s="28">
        <f t="shared" si="6"/>
        <v>2.5590108800099385</v>
      </c>
      <c r="C439" s="28">
        <v>3078597</v>
      </c>
      <c r="D439" s="31">
        <v>40812.869398148148</v>
      </c>
      <c r="E439" s="31">
        <v>40812.869398148148</v>
      </c>
      <c r="F439" s="28" t="s">
        <v>1</v>
      </c>
      <c r="G439" s="28">
        <v>0.7</v>
      </c>
      <c r="H439" s="28" t="s">
        <v>25</v>
      </c>
      <c r="I439" s="28" t="s">
        <v>33</v>
      </c>
      <c r="J439" s="28" t="s">
        <v>10</v>
      </c>
      <c r="K439" s="28" t="s">
        <v>144</v>
      </c>
      <c r="M439" s="28" t="s">
        <v>55</v>
      </c>
      <c r="N439" s="28" t="s">
        <v>59</v>
      </c>
      <c r="O439" s="28" t="s">
        <v>60</v>
      </c>
      <c r="Q439" s="28" t="s">
        <v>15</v>
      </c>
      <c r="S439" s="28" t="s">
        <v>16</v>
      </c>
      <c r="T439" s="28">
        <v>3</v>
      </c>
      <c r="U439" s="28">
        <v>4</v>
      </c>
      <c r="V439" s="28">
        <v>2</v>
      </c>
      <c r="W439" s="28">
        <v>1</v>
      </c>
      <c r="X439" s="28">
        <v>1</v>
      </c>
      <c r="Y439" s="28">
        <v>1</v>
      </c>
      <c r="AX439" s="28" t="s">
        <v>7</v>
      </c>
      <c r="BX439" s="34">
        <v>23870</v>
      </c>
      <c r="BY439" s="28" t="s">
        <v>17</v>
      </c>
      <c r="BZ439" s="28" t="s">
        <v>2374</v>
      </c>
      <c r="CA439" s="28" t="s">
        <v>1324</v>
      </c>
      <c r="CB439" s="28">
        <v>46980</v>
      </c>
      <c r="CC439" s="28">
        <v>3.6557298285856268</v>
      </c>
      <c r="CD439" s="28" t="s">
        <v>20</v>
      </c>
      <c r="CE439" s="28" t="s">
        <v>44</v>
      </c>
      <c r="CF439" s="28" t="s">
        <v>184</v>
      </c>
      <c r="CG439" s="30">
        <v>0.625</v>
      </c>
      <c r="CH439" s="28" t="s">
        <v>2375</v>
      </c>
      <c r="CI439" s="28" t="s">
        <v>23</v>
      </c>
      <c r="CJ439" s="28" t="s">
        <v>2376</v>
      </c>
    </row>
    <row r="440" spans="1:88">
      <c r="A440" s="28">
        <v>3.2755339264127112</v>
      </c>
      <c r="B440" s="28">
        <f t="shared" si="6"/>
        <v>2.2928737484889048</v>
      </c>
      <c r="C440" s="28">
        <v>4256</v>
      </c>
      <c r="F440" s="28" t="s">
        <v>1</v>
      </c>
      <c r="G440" s="28">
        <v>0.7</v>
      </c>
      <c r="H440" s="28" t="s">
        <v>2510</v>
      </c>
      <c r="J440" s="28" t="s">
        <v>10</v>
      </c>
      <c r="K440" s="28" t="s">
        <v>11</v>
      </c>
      <c r="M440" s="28" t="s">
        <v>2548</v>
      </c>
      <c r="N440" s="28" t="s">
        <v>13</v>
      </c>
      <c r="O440" s="28" t="s">
        <v>2506</v>
      </c>
      <c r="Q440" s="28" t="s">
        <v>2506</v>
      </c>
      <c r="S440" s="28" t="s">
        <v>16</v>
      </c>
      <c r="T440" s="28">
        <v>3</v>
      </c>
      <c r="U440" s="28">
        <v>4</v>
      </c>
      <c r="V440" s="28">
        <v>5</v>
      </c>
      <c r="W440" s="28">
        <v>3</v>
      </c>
      <c r="X440" s="28">
        <v>1</v>
      </c>
      <c r="Y440" s="28">
        <v>2</v>
      </c>
      <c r="AS440" s="28" t="s">
        <v>2547</v>
      </c>
      <c r="AU440" s="28">
        <v>0</v>
      </c>
      <c r="AX440" s="28" t="s">
        <v>2507</v>
      </c>
      <c r="BX440" s="28">
        <v>1973</v>
      </c>
      <c r="BY440" s="28" t="s">
        <v>17</v>
      </c>
      <c r="BZ440" s="28" t="s">
        <v>3819</v>
      </c>
      <c r="CA440" s="28" t="s">
        <v>878</v>
      </c>
      <c r="CB440" s="28">
        <v>46989</v>
      </c>
      <c r="CC440" s="28">
        <v>3.2755339264127215</v>
      </c>
      <c r="CF440" s="28" t="s">
        <v>2506</v>
      </c>
      <c r="CG440" s="30"/>
      <c r="CH440" s="30"/>
    </row>
    <row r="441" spans="1:88">
      <c r="A441" s="28">
        <v>3.2755339264127112</v>
      </c>
      <c r="B441" s="28">
        <f t="shared" si="6"/>
        <v>2.2928737484889048</v>
      </c>
      <c r="C441" s="28">
        <v>2840607</v>
      </c>
      <c r="D441" s="31">
        <v>40751.345138888886</v>
      </c>
      <c r="E441" s="31">
        <v>40751.345138888886</v>
      </c>
      <c r="F441" s="28" t="s">
        <v>1</v>
      </c>
      <c r="G441" s="28">
        <v>0.7</v>
      </c>
      <c r="H441" s="28" t="s">
        <v>25</v>
      </c>
      <c r="I441" s="28" t="s">
        <v>33</v>
      </c>
      <c r="J441" s="28" t="s">
        <v>10</v>
      </c>
      <c r="K441" s="28" t="s">
        <v>27</v>
      </c>
      <c r="M441" s="28" t="s">
        <v>12</v>
      </c>
      <c r="N441" s="28" t="s">
        <v>13</v>
      </c>
      <c r="O441" s="28" t="s">
        <v>60</v>
      </c>
      <c r="Q441" s="28" t="s">
        <v>173</v>
      </c>
      <c r="S441" s="28" t="s">
        <v>16</v>
      </c>
      <c r="T441" s="28">
        <v>1</v>
      </c>
      <c r="U441" s="28">
        <v>5</v>
      </c>
      <c r="AX441" s="28" t="s">
        <v>5</v>
      </c>
      <c r="BQ441" s="28" t="s">
        <v>25</v>
      </c>
      <c r="BR441" s="28" t="s">
        <v>33</v>
      </c>
      <c r="BS441" s="28" t="s">
        <v>10</v>
      </c>
      <c r="BT441" s="28" t="s">
        <v>27</v>
      </c>
      <c r="BV441" s="28" t="s">
        <v>12</v>
      </c>
      <c r="BX441" s="28">
        <v>1966</v>
      </c>
      <c r="BY441" s="28" t="s">
        <v>17</v>
      </c>
      <c r="BZ441" s="28" t="s">
        <v>1415</v>
      </c>
      <c r="CA441" s="28" t="s">
        <v>878</v>
      </c>
      <c r="CB441" s="28">
        <v>46989</v>
      </c>
      <c r="CC441" s="28">
        <v>3.2755339264127215</v>
      </c>
      <c r="CD441" s="28" t="s">
        <v>20</v>
      </c>
      <c r="CE441" s="28" t="s">
        <v>120</v>
      </c>
      <c r="CF441" s="28" t="s">
        <v>22</v>
      </c>
      <c r="CG441" s="30">
        <v>0.33333333333333331</v>
      </c>
      <c r="CH441" s="28">
        <v>15</v>
      </c>
      <c r="CI441" s="28" t="s">
        <v>23</v>
      </c>
      <c r="CJ441" s="28" t="s">
        <v>1416</v>
      </c>
    </row>
    <row r="442" spans="1:88">
      <c r="A442" s="28">
        <v>0.93586683611791754</v>
      </c>
      <c r="B442" s="28">
        <f t="shared" si="6"/>
        <v>0.65510678528254429</v>
      </c>
      <c r="C442" s="28">
        <v>2822111</v>
      </c>
      <c r="D442" s="31">
        <v>40745.621840277781</v>
      </c>
      <c r="E442" s="31">
        <v>40745.621840277781</v>
      </c>
      <c r="F442" s="28" t="s">
        <v>1</v>
      </c>
      <c r="G442" s="28">
        <v>0.7</v>
      </c>
      <c r="H442" s="28" t="s">
        <v>0</v>
      </c>
      <c r="I442" s="28" t="s">
        <v>88</v>
      </c>
      <c r="J442" s="28" t="s">
        <v>10</v>
      </c>
      <c r="K442" s="28" t="s">
        <v>144</v>
      </c>
      <c r="M442" s="28" t="s">
        <v>55</v>
      </c>
      <c r="N442" s="28" t="s">
        <v>28</v>
      </c>
      <c r="O442" s="28" t="s">
        <v>60</v>
      </c>
      <c r="Q442" s="28" t="s">
        <v>173</v>
      </c>
      <c r="S442" s="28" t="s">
        <v>16</v>
      </c>
      <c r="T442" s="28">
        <v>1</v>
      </c>
      <c r="U442" s="28">
        <v>5</v>
      </c>
      <c r="V442" s="28">
        <v>5</v>
      </c>
      <c r="W442" s="28">
        <v>2</v>
      </c>
      <c r="X442" s="28">
        <v>3</v>
      </c>
      <c r="Y442" s="28">
        <v>1</v>
      </c>
      <c r="AX442" s="28" t="s">
        <v>5</v>
      </c>
      <c r="BQ442" s="28" t="s">
        <v>0</v>
      </c>
      <c r="BR442" s="28" t="s">
        <v>9</v>
      </c>
      <c r="BS442" s="28" t="s">
        <v>26</v>
      </c>
      <c r="BT442" s="28" t="s">
        <v>29</v>
      </c>
      <c r="BU442" s="28" t="s">
        <v>1033</v>
      </c>
      <c r="BV442" s="28" t="s">
        <v>55</v>
      </c>
      <c r="BX442" s="28">
        <v>1964</v>
      </c>
      <c r="BY442" s="28" t="s">
        <v>17</v>
      </c>
      <c r="BZ442" s="28" t="s">
        <v>1034</v>
      </c>
      <c r="CA442" s="28" t="s">
        <v>19</v>
      </c>
      <c r="CB442" s="28">
        <v>466006</v>
      </c>
      <c r="CC442" s="28">
        <v>0.93586683611792043</v>
      </c>
      <c r="CD442" s="28" t="s">
        <v>20</v>
      </c>
      <c r="CE442" s="28" t="s">
        <v>778</v>
      </c>
      <c r="CF442" s="28" t="s">
        <v>22</v>
      </c>
      <c r="CG442" s="30">
        <v>0.34722222222222227</v>
      </c>
      <c r="CH442" s="32">
        <v>0.65277777777777779</v>
      </c>
      <c r="CJ442" s="28" t="s">
        <v>1035</v>
      </c>
    </row>
    <row r="443" spans="1:88">
      <c r="A443" s="28">
        <v>0.93586683611791754</v>
      </c>
      <c r="B443" s="28">
        <f t="shared" si="6"/>
        <v>0.65510678528254429</v>
      </c>
      <c r="C443" s="28">
        <v>2812631</v>
      </c>
      <c r="D443" s="31">
        <v>40742.851273148146</v>
      </c>
      <c r="E443" s="31">
        <v>40742.851273148146</v>
      </c>
      <c r="F443" s="28" t="s">
        <v>1</v>
      </c>
      <c r="G443" s="28">
        <v>0.7</v>
      </c>
      <c r="H443" s="28" t="s">
        <v>103</v>
      </c>
      <c r="I443" s="28" t="s">
        <v>9</v>
      </c>
      <c r="J443" s="28" t="s">
        <v>10</v>
      </c>
      <c r="K443" s="28" t="s">
        <v>27</v>
      </c>
      <c r="M443" s="28" t="s">
        <v>12</v>
      </c>
      <c r="N443" s="28" t="s">
        <v>13</v>
      </c>
      <c r="O443" s="28" t="s">
        <v>60</v>
      </c>
      <c r="Q443" s="28" t="s">
        <v>15</v>
      </c>
      <c r="S443" s="28" t="s">
        <v>16</v>
      </c>
      <c r="T443" s="28">
        <v>2</v>
      </c>
      <c r="U443" s="28">
        <v>5</v>
      </c>
      <c r="V443" s="28">
        <v>4</v>
      </c>
      <c r="W443" s="28">
        <v>1</v>
      </c>
      <c r="X443" s="28">
        <v>1</v>
      </c>
      <c r="Y443" s="28">
        <v>1</v>
      </c>
      <c r="AX443" s="28" t="s">
        <v>5</v>
      </c>
      <c r="BQ443" s="28" t="s">
        <v>8</v>
      </c>
      <c r="BR443" s="28" t="s">
        <v>49</v>
      </c>
      <c r="BS443" s="28" t="s">
        <v>10</v>
      </c>
      <c r="BT443" s="28" t="s">
        <v>27</v>
      </c>
      <c r="BV443" s="28" t="s">
        <v>49</v>
      </c>
      <c r="BX443" s="28">
        <v>1960</v>
      </c>
      <c r="BY443" s="28" t="s">
        <v>17</v>
      </c>
      <c r="BZ443" s="28" t="s">
        <v>736</v>
      </c>
      <c r="CA443" s="28" t="s">
        <v>736</v>
      </c>
      <c r="CB443" s="28" t="s">
        <v>737</v>
      </c>
      <c r="CC443" s="28">
        <v>0.93586683611792043</v>
      </c>
      <c r="CD443" s="28" t="s">
        <v>20</v>
      </c>
      <c r="CE443" s="28" t="s">
        <v>21</v>
      </c>
      <c r="CF443" s="28" t="s">
        <v>53</v>
      </c>
      <c r="CG443" s="30">
        <v>0.33333333333333331</v>
      </c>
      <c r="CH443" s="28">
        <v>15</v>
      </c>
      <c r="CJ443" s="28" t="s">
        <v>738</v>
      </c>
    </row>
    <row r="444" spans="1:88">
      <c r="A444" s="28">
        <v>0.93586683611791754</v>
      </c>
      <c r="B444" s="28">
        <f t="shared" si="6"/>
        <v>0.65510678528254429</v>
      </c>
      <c r="C444" s="28">
        <v>2139</v>
      </c>
      <c r="F444" s="28" t="s">
        <v>1</v>
      </c>
      <c r="G444" s="28">
        <v>0.7</v>
      </c>
      <c r="H444" s="28" t="s">
        <v>2542</v>
      </c>
      <c r="I444" s="28" t="s">
        <v>2501</v>
      </c>
      <c r="J444" s="28" t="s">
        <v>10</v>
      </c>
      <c r="K444" s="28" t="s">
        <v>2511</v>
      </c>
      <c r="M444" s="28" t="s">
        <v>2503</v>
      </c>
      <c r="N444" s="28" t="s">
        <v>3841</v>
      </c>
      <c r="O444" s="28" t="s">
        <v>3842</v>
      </c>
      <c r="P444" s="28" t="s">
        <v>3842</v>
      </c>
      <c r="Q444" s="28" t="s">
        <v>2512</v>
      </c>
      <c r="S444" s="28" t="s">
        <v>16</v>
      </c>
      <c r="T444" s="28">
        <v>1</v>
      </c>
      <c r="U444" s="28">
        <v>5</v>
      </c>
      <c r="V444" s="28">
        <v>5</v>
      </c>
      <c r="W444" s="28">
        <v>1</v>
      </c>
      <c r="X444" s="28">
        <v>1</v>
      </c>
      <c r="Y444" s="28">
        <v>1</v>
      </c>
      <c r="AS444" s="28" t="s">
        <v>2506</v>
      </c>
      <c r="AU444" s="28">
        <v>0</v>
      </c>
      <c r="AX444" s="28" t="s">
        <v>2507</v>
      </c>
      <c r="BX444" s="28">
        <v>1966</v>
      </c>
      <c r="BY444" s="28" t="s">
        <v>65</v>
      </c>
      <c r="BZ444" s="28" t="s">
        <v>3843</v>
      </c>
      <c r="CA444" s="28" t="s">
        <v>57</v>
      </c>
      <c r="CC444" s="28">
        <v>0.93586683611792043</v>
      </c>
      <c r="CD444" s="28" t="s">
        <v>20</v>
      </c>
      <c r="CE444" s="28" t="s">
        <v>2534</v>
      </c>
      <c r="CF444" s="28" t="s">
        <v>2506</v>
      </c>
      <c r="CG444" s="29">
        <v>0.25</v>
      </c>
      <c r="CH444" s="29">
        <v>0.58333333333333304</v>
      </c>
      <c r="CI444" s="28" t="s">
        <v>641</v>
      </c>
      <c r="CJ444" s="28" t="s">
        <v>3844</v>
      </c>
    </row>
    <row r="445" spans="1:88">
      <c r="A445" s="28">
        <v>0.93586683611791754</v>
      </c>
      <c r="B445" s="28">
        <f t="shared" si="6"/>
        <v>0.65510678528254429</v>
      </c>
      <c r="C445" s="28">
        <v>2174</v>
      </c>
      <c r="F445" s="28" t="s">
        <v>1</v>
      </c>
      <c r="G445" s="28">
        <v>0.7</v>
      </c>
      <c r="H445" s="28" t="s">
        <v>2542</v>
      </c>
      <c r="I445" s="28" t="s">
        <v>2501</v>
      </c>
      <c r="J445" s="28" t="s">
        <v>10</v>
      </c>
      <c r="K445" s="28" t="s">
        <v>144</v>
      </c>
      <c r="M445" s="28" t="s">
        <v>2503</v>
      </c>
      <c r="N445" s="28" t="s">
        <v>13</v>
      </c>
      <c r="O445" s="28" t="s">
        <v>2506</v>
      </c>
      <c r="Q445" s="28" t="s">
        <v>2512</v>
      </c>
      <c r="S445" s="28" t="s">
        <v>16</v>
      </c>
      <c r="T445" s="28">
        <v>4</v>
      </c>
      <c r="U445" s="28">
        <v>5</v>
      </c>
      <c r="V445" s="28">
        <v>3</v>
      </c>
      <c r="W445" s="28">
        <v>1</v>
      </c>
      <c r="X445" s="28">
        <v>1</v>
      </c>
      <c r="Y445" s="28">
        <v>1</v>
      </c>
      <c r="AS445" s="28" t="s">
        <v>2506</v>
      </c>
      <c r="AU445" s="28">
        <v>0</v>
      </c>
      <c r="AX445" s="28" t="s">
        <v>2507</v>
      </c>
      <c r="BX445" s="28">
        <v>1968</v>
      </c>
      <c r="BY445" s="28" t="s">
        <v>17</v>
      </c>
      <c r="BZ445" s="28" t="s">
        <v>3846</v>
      </c>
      <c r="CA445" s="28" t="s">
        <v>3847</v>
      </c>
      <c r="CC445" s="28">
        <v>0.93586683611792043</v>
      </c>
      <c r="CD445" s="28" t="s">
        <v>20</v>
      </c>
      <c r="CE445" s="28" t="s">
        <v>2534</v>
      </c>
      <c r="CF445" s="28" t="s">
        <v>22</v>
      </c>
      <c r="CG445" s="29">
        <v>0.58333333333333304</v>
      </c>
      <c r="CH445" s="29">
        <v>0.875</v>
      </c>
      <c r="CI445" s="28" t="s">
        <v>23</v>
      </c>
      <c r="CJ445" s="28" t="s">
        <v>3848</v>
      </c>
    </row>
    <row r="446" spans="1:88">
      <c r="A446" s="28">
        <v>0.93586683611791754</v>
      </c>
      <c r="B446" s="28">
        <f t="shared" si="6"/>
        <v>0.65510678528254429</v>
      </c>
      <c r="C446" s="28">
        <v>3037</v>
      </c>
      <c r="F446" s="28" t="s">
        <v>1</v>
      </c>
      <c r="G446" s="28">
        <v>0.7</v>
      </c>
      <c r="H446" s="28" t="s">
        <v>2542</v>
      </c>
      <c r="I446" s="28" t="s">
        <v>2501</v>
      </c>
      <c r="J446" s="28" t="s">
        <v>10</v>
      </c>
      <c r="K446" s="28" t="s">
        <v>2511</v>
      </c>
      <c r="M446" s="28" t="s">
        <v>2518</v>
      </c>
      <c r="N446" s="28" t="s">
        <v>13</v>
      </c>
      <c r="O446" s="28" t="s">
        <v>2506</v>
      </c>
      <c r="Q446" s="28" t="s">
        <v>2506</v>
      </c>
      <c r="S446" s="28" t="s">
        <v>16</v>
      </c>
      <c r="V446" s="28">
        <v>5</v>
      </c>
      <c r="AS446" s="28" t="s">
        <v>2531</v>
      </c>
      <c r="AU446" s="28">
        <v>0</v>
      </c>
      <c r="AX446" s="28" t="s">
        <v>2507</v>
      </c>
      <c r="BX446" s="28">
        <v>1978</v>
      </c>
      <c r="BY446" s="28" t="s">
        <v>17</v>
      </c>
      <c r="CC446" s="28">
        <v>0.93586683611792043</v>
      </c>
      <c r="CD446" s="28" t="s">
        <v>20</v>
      </c>
      <c r="CE446" s="28" t="s">
        <v>2558</v>
      </c>
      <c r="CF446" s="28" t="s">
        <v>184</v>
      </c>
      <c r="CG446" s="29">
        <v>0.91666666666666696</v>
      </c>
      <c r="CH446" s="29">
        <v>0.33333333333333298</v>
      </c>
      <c r="CI446" s="28" t="s">
        <v>641</v>
      </c>
    </row>
    <row r="447" spans="1:88">
      <c r="A447" s="28">
        <v>0.93586683611791754</v>
      </c>
      <c r="B447" s="28">
        <f t="shared" si="6"/>
        <v>0.65510678528254429</v>
      </c>
      <c r="C447" s="28">
        <v>3038</v>
      </c>
      <c r="F447" s="28" t="s">
        <v>1</v>
      </c>
      <c r="G447" s="28">
        <v>0.7</v>
      </c>
      <c r="H447" s="28" t="s">
        <v>2542</v>
      </c>
      <c r="I447" s="28" t="s">
        <v>2501</v>
      </c>
      <c r="J447" s="28" t="s">
        <v>26</v>
      </c>
      <c r="K447" s="28" t="s">
        <v>2511</v>
      </c>
      <c r="M447" s="28" t="s">
        <v>2518</v>
      </c>
      <c r="N447" s="28" t="s">
        <v>59</v>
      </c>
      <c r="O447" s="28" t="s">
        <v>2506</v>
      </c>
      <c r="Q447" s="28" t="s">
        <v>2512</v>
      </c>
      <c r="S447" s="28" t="s">
        <v>16</v>
      </c>
      <c r="T447" s="28">
        <v>5</v>
      </c>
      <c r="U447" s="28">
        <v>5</v>
      </c>
      <c r="V447" s="28">
        <v>5</v>
      </c>
      <c r="W447" s="28">
        <v>5</v>
      </c>
      <c r="X447" s="28">
        <v>5</v>
      </c>
      <c r="Y447" s="28">
        <v>1</v>
      </c>
      <c r="AS447" s="28" t="s">
        <v>2547</v>
      </c>
      <c r="AU447" s="28">
        <v>0</v>
      </c>
      <c r="AX447" s="28" t="s">
        <v>2507</v>
      </c>
      <c r="BY447" s="28" t="s">
        <v>65</v>
      </c>
      <c r="CC447" s="28">
        <v>0.93586683611792043</v>
      </c>
      <c r="CE447" s="28" t="s">
        <v>2600</v>
      </c>
      <c r="CF447" s="28" t="s">
        <v>2506</v>
      </c>
      <c r="CG447" s="30"/>
      <c r="CH447" s="30"/>
    </row>
    <row r="448" spans="1:88">
      <c r="A448" s="28">
        <v>0.93586683611791754</v>
      </c>
      <c r="B448" s="28">
        <f t="shared" si="6"/>
        <v>0.65510678528254429</v>
      </c>
      <c r="C448" s="28">
        <v>4096</v>
      </c>
      <c r="F448" s="28" t="s">
        <v>1</v>
      </c>
      <c r="G448" s="28">
        <v>0.7</v>
      </c>
      <c r="H448" s="28" t="s">
        <v>2510</v>
      </c>
      <c r="I448" s="28" t="s">
        <v>2501</v>
      </c>
      <c r="J448" s="28" t="s">
        <v>2726</v>
      </c>
      <c r="K448" s="28" t="s">
        <v>11</v>
      </c>
      <c r="M448" s="28" t="s">
        <v>2503</v>
      </c>
      <c r="N448" s="28" t="s">
        <v>3855</v>
      </c>
      <c r="O448" s="28" t="s">
        <v>2504</v>
      </c>
      <c r="Q448" s="28" t="s">
        <v>37</v>
      </c>
      <c r="S448" s="28" t="s">
        <v>16</v>
      </c>
      <c r="T448" s="28">
        <v>1</v>
      </c>
      <c r="U448" s="28">
        <v>5</v>
      </c>
      <c r="V448" s="28">
        <v>5</v>
      </c>
      <c r="W448" s="28">
        <v>1</v>
      </c>
      <c r="X448" s="28">
        <v>1</v>
      </c>
      <c r="Y448" s="28">
        <v>1</v>
      </c>
      <c r="AS448" s="28" t="s">
        <v>2506</v>
      </c>
      <c r="AU448" s="28">
        <v>0</v>
      </c>
      <c r="AX448" s="28" t="s">
        <v>2507</v>
      </c>
      <c r="BX448" s="28">
        <v>1984</v>
      </c>
      <c r="BY448" s="28" t="s">
        <v>17</v>
      </c>
      <c r="CC448" s="28">
        <v>0.93586683611792043</v>
      </c>
      <c r="CD448" s="28" t="s">
        <v>20</v>
      </c>
      <c r="CE448" s="28" t="s">
        <v>2558</v>
      </c>
      <c r="CF448" s="28" t="s">
        <v>184</v>
      </c>
      <c r="CG448" s="29">
        <v>0.45833333333333298</v>
      </c>
      <c r="CH448" s="29">
        <v>0.75</v>
      </c>
      <c r="CI448" s="28" t="s">
        <v>641</v>
      </c>
    </row>
    <row r="449" spans="1:88">
      <c r="A449" s="28">
        <v>0.93586683611791754</v>
      </c>
      <c r="B449" s="28">
        <f t="shared" si="6"/>
        <v>0.65510678528254429</v>
      </c>
      <c r="C449" s="28">
        <v>4105</v>
      </c>
      <c r="F449" s="28" t="s">
        <v>1</v>
      </c>
      <c r="G449" s="28">
        <v>0.7</v>
      </c>
      <c r="H449" s="28" t="s">
        <v>2542</v>
      </c>
      <c r="I449" s="28" t="s">
        <v>2501</v>
      </c>
      <c r="J449" s="28" t="s">
        <v>10</v>
      </c>
      <c r="K449" s="28" t="s">
        <v>2611</v>
      </c>
      <c r="L449" s="28" t="s">
        <v>3093</v>
      </c>
      <c r="M449" s="28" t="s">
        <v>2503</v>
      </c>
      <c r="N449" s="28" t="s">
        <v>59</v>
      </c>
      <c r="O449" s="28" t="s">
        <v>2506</v>
      </c>
      <c r="Q449" s="28" t="s">
        <v>2505</v>
      </c>
      <c r="S449" s="28" t="s">
        <v>16</v>
      </c>
      <c r="T449" s="28">
        <v>3</v>
      </c>
      <c r="U449" s="28">
        <v>2</v>
      </c>
      <c r="V449" s="28">
        <v>4</v>
      </c>
      <c r="W449" s="28">
        <v>3</v>
      </c>
      <c r="X449" s="28">
        <v>1</v>
      </c>
      <c r="Y449" s="28">
        <v>1</v>
      </c>
      <c r="AS449" s="28" t="s">
        <v>2506</v>
      </c>
      <c r="AU449" s="28">
        <v>0</v>
      </c>
      <c r="AX449" s="28" t="s">
        <v>2507</v>
      </c>
      <c r="BX449" s="28">
        <v>1989</v>
      </c>
      <c r="BY449" s="28" t="s">
        <v>65</v>
      </c>
      <c r="CC449" s="28">
        <v>0.93586683611792043</v>
      </c>
      <c r="CF449" s="28" t="s">
        <v>2506</v>
      </c>
      <c r="CG449" s="30"/>
      <c r="CH449" s="30"/>
    </row>
    <row r="450" spans="1:88">
      <c r="A450" s="28">
        <v>0.93586683611791754</v>
      </c>
      <c r="B450" s="28">
        <f t="shared" ref="B450:B513" si="7">+G450*CC450</f>
        <v>0.65510678528254429</v>
      </c>
      <c r="C450" s="28">
        <v>4108</v>
      </c>
      <c r="F450" s="28" t="s">
        <v>1</v>
      </c>
      <c r="G450" s="28">
        <v>0.7</v>
      </c>
      <c r="H450" s="28" t="s">
        <v>2542</v>
      </c>
      <c r="I450" s="28" t="s">
        <v>2535</v>
      </c>
      <c r="J450" s="28" t="s">
        <v>26</v>
      </c>
      <c r="K450" s="28" t="s">
        <v>2511</v>
      </c>
      <c r="M450" s="28" t="s">
        <v>2548</v>
      </c>
      <c r="N450" s="28" t="s">
        <v>82</v>
      </c>
      <c r="O450" s="28" t="s">
        <v>2504</v>
      </c>
      <c r="Q450" s="28" t="s">
        <v>2506</v>
      </c>
      <c r="S450" s="28" t="s">
        <v>16</v>
      </c>
      <c r="T450" s="28">
        <v>5</v>
      </c>
      <c r="U450" s="28">
        <v>4</v>
      </c>
      <c r="V450" s="28">
        <v>3</v>
      </c>
      <c r="W450" s="28">
        <v>3</v>
      </c>
      <c r="X450" s="28">
        <v>2</v>
      </c>
      <c r="Y450" s="28">
        <v>1</v>
      </c>
      <c r="AS450" s="28" t="s">
        <v>2506</v>
      </c>
      <c r="AU450" s="28">
        <v>0</v>
      </c>
      <c r="AX450" s="28" t="s">
        <v>2507</v>
      </c>
      <c r="CC450" s="28">
        <v>0.93586683611792043</v>
      </c>
      <c r="CF450" s="28" t="s">
        <v>2506</v>
      </c>
      <c r="CG450" s="30"/>
      <c r="CH450" s="30"/>
    </row>
    <row r="451" spans="1:88">
      <c r="A451" s="28">
        <v>0.93586683611791754</v>
      </c>
      <c r="B451" s="28">
        <f t="shared" si="7"/>
        <v>0.65510678528254429</v>
      </c>
      <c r="C451" s="28">
        <v>4109</v>
      </c>
      <c r="F451" s="28" t="s">
        <v>1</v>
      </c>
      <c r="G451" s="28">
        <v>0.7</v>
      </c>
      <c r="H451" s="28" t="s">
        <v>2500</v>
      </c>
      <c r="I451" s="28" t="s">
        <v>2501</v>
      </c>
      <c r="J451" s="28" t="s">
        <v>10</v>
      </c>
      <c r="K451" s="28" t="s">
        <v>2511</v>
      </c>
      <c r="M451" s="28" t="s">
        <v>2503</v>
      </c>
      <c r="N451" s="28" t="s">
        <v>82</v>
      </c>
      <c r="O451" s="28" t="s">
        <v>2504</v>
      </c>
      <c r="Q451" s="28" t="s">
        <v>2608</v>
      </c>
      <c r="R451" s="28" t="s">
        <v>3856</v>
      </c>
      <c r="S451" s="28" t="s">
        <v>16</v>
      </c>
      <c r="T451" s="28">
        <v>3</v>
      </c>
      <c r="U451" s="28">
        <v>5</v>
      </c>
      <c r="V451" s="28">
        <v>4</v>
      </c>
      <c r="W451" s="28">
        <v>1</v>
      </c>
      <c r="X451" s="28">
        <v>1</v>
      </c>
      <c r="Y451" s="28">
        <v>1</v>
      </c>
      <c r="AS451" s="28" t="s">
        <v>2645</v>
      </c>
      <c r="AU451" s="28">
        <v>0</v>
      </c>
      <c r="AX451" s="28" t="s">
        <v>2507</v>
      </c>
      <c r="BX451" s="28">
        <v>1969</v>
      </c>
      <c r="BY451" s="28" t="s">
        <v>17</v>
      </c>
      <c r="BZ451" s="28" t="s">
        <v>3857</v>
      </c>
      <c r="CA451" s="28" t="s">
        <v>57</v>
      </c>
      <c r="CC451" s="28">
        <v>0.93586683611792043</v>
      </c>
      <c r="CD451" s="28" t="s">
        <v>20</v>
      </c>
      <c r="CE451" s="28" t="s">
        <v>2558</v>
      </c>
      <c r="CF451" s="28" t="s">
        <v>184</v>
      </c>
      <c r="CG451" s="29">
        <v>0.33333333333333298</v>
      </c>
      <c r="CH451" s="29">
        <v>0.625</v>
      </c>
      <c r="CI451" s="28" t="s">
        <v>641</v>
      </c>
      <c r="CJ451" s="28" t="s">
        <v>3858</v>
      </c>
    </row>
    <row r="452" spans="1:88">
      <c r="A452" s="28">
        <v>0.93586683611791754</v>
      </c>
      <c r="B452" s="28">
        <f t="shared" si="7"/>
        <v>0.65510678528254429</v>
      </c>
      <c r="C452" s="28">
        <v>4136</v>
      </c>
      <c r="F452" s="28" t="s">
        <v>1</v>
      </c>
      <c r="G452" s="28">
        <v>0.7</v>
      </c>
      <c r="H452" s="28" t="s">
        <v>2542</v>
      </c>
      <c r="I452" s="28" t="s">
        <v>2535</v>
      </c>
      <c r="J452" s="28" t="s">
        <v>26</v>
      </c>
      <c r="N452" s="28" t="s">
        <v>59</v>
      </c>
      <c r="O452" s="28" t="s">
        <v>2506</v>
      </c>
      <c r="Q452" s="28" t="s">
        <v>2581</v>
      </c>
      <c r="R452" s="28" t="s">
        <v>2581</v>
      </c>
      <c r="S452" s="28" t="s">
        <v>16</v>
      </c>
      <c r="T452" s="28">
        <v>5</v>
      </c>
      <c r="U452" s="28">
        <v>5</v>
      </c>
      <c r="V452" s="28">
        <v>5</v>
      </c>
      <c r="W452" s="28">
        <v>1</v>
      </c>
      <c r="X452" s="28">
        <v>1</v>
      </c>
      <c r="Y452" s="28">
        <v>1</v>
      </c>
      <c r="AS452" s="28" t="s">
        <v>2506</v>
      </c>
      <c r="AU452" s="28">
        <v>0</v>
      </c>
      <c r="AX452" s="28" t="s">
        <v>641</v>
      </c>
      <c r="AY452" s="28" t="s">
        <v>2542</v>
      </c>
      <c r="AZ452" s="28" t="s">
        <v>2535</v>
      </c>
      <c r="BA452" s="28" t="s">
        <v>1555</v>
      </c>
      <c r="BE452" s="28" t="s">
        <v>641</v>
      </c>
      <c r="CC452" s="28">
        <v>0.93586683611792043</v>
      </c>
      <c r="CF452" s="28" t="s">
        <v>2506</v>
      </c>
      <c r="CG452" s="30"/>
      <c r="CH452" s="30"/>
    </row>
    <row r="453" spans="1:88">
      <c r="A453" s="28">
        <v>0.93586683611791754</v>
      </c>
      <c r="B453" s="28">
        <f t="shared" si="7"/>
        <v>0.65510678528254429</v>
      </c>
      <c r="C453" s="28">
        <v>4141</v>
      </c>
      <c r="F453" s="28" t="s">
        <v>1</v>
      </c>
      <c r="G453" s="28">
        <v>0.7</v>
      </c>
      <c r="H453" s="28" t="s">
        <v>2542</v>
      </c>
      <c r="I453" s="28" t="s">
        <v>2501</v>
      </c>
      <c r="J453" s="28" t="s">
        <v>26</v>
      </c>
      <c r="L453" s="28" t="s">
        <v>3859</v>
      </c>
      <c r="M453" s="28" t="s">
        <v>2503</v>
      </c>
      <c r="N453" s="28" t="s">
        <v>59</v>
      </c>
      <c r="O453" s="28" t="s">
        <v>2506</v>
      </c>
      <c r="Q453" s="28" t="s">
        <v>2512</v>
      </c>
      <c r="S453" s="28" t="s">
        <v>16</v>
      </c>
      <c r="T453" s="28">
        <v>1</v>
      </c>
      <c r="U453" s="28">
        <v>5</v>
      </c>
      <c r="V453" s="28">
        <v>5</v>
      </c>
      <c r="W453" s="28">
        <v>1</v>
      </c>
      <c r="X453" s="28">
        <v>1</v>
      </c>
      <c r="Y453" s="28">
        <v>1</v>
      </c>
      <c r="AS453" s="28" t="s">
        <v>2506</v>
      </c>
      <c r="AU453" s="28">
        <v>0</v>
      </c>
      <c r="AX453" s="28" t="s">
        <v>641</v>
      </c>
      <c r="AY453" s="28" t="s">
        <v>2510</v>
      </c>
      <c r="AZ453" s="28" t="s">
        <v>2501</v>
      </c>
      <c r="BA453" s="28" t="s">
        <v>38</v>
      </c>
      <c r="BE453" s="28" t="s">
        <v>2507</v>
      </c>
      <c r="BF453" s="28" t="s">
        <v>186</v>
      </c>
      <c r="BH453" s="28" t="s">
        <v>3111</v>
      </c>
      <c r="BJ453" s="28" t="s">
        <v>641</v>
      </c>
      <c r="BO453" s="28" t="s">
        <v>2503</v>
      </c>
      <c r="CC453" s="28">
        <v>0.93586683611792043</v>
      </c>
      <c r="CF453" s="28" t="s">
        <v>2506</v>
      </c>
      <c r="CG453" s="30"/>
      <c r="CH453" s="30"/>
      <c r="CJ453" s="28" t="s">
        <v>3860</v>
      </c>
    </row>
    <row r="454" spans="1:88">
      <c r="A454" s="28">
        <v>0.93586683611791754</v>
      </c>
      <c r="B454" s="28">
        <f t="shared" si="7"/>
        <v>0.65510678528254429</v>
      </c>
      <c r="C454" s="28">
        <v>4143</v>
      </c>
      <c r="F454" s="28" t="s">
        <v>1</v>
      </c>
      <c r="G454" s="28">
        <v>0.7</v>
      </c>
      <c r="H454" s="28" t="s">
        <v>2523</v>
      </c>
      <c r="I454" s="28" t="s">
        <v>2501</v>
      </c>
      <c r="J454" s="28" t="s">
        <v>10</v>
      </c>
      <c r="K454" s="28" t="s">
        <v>2511</v>
      </c>
      <c r="M454" s="28" t="s">
        <v>2524</v>
      </c>
      <c r="N454" s="28" t="s">
        <v>13</v>
      </c>
      <c r="O454" s="28" t="s">
        <v>2506</v>
      </c>
      <c r="Q454" s="28" t="s">
        <v>2512</v>
      </c>
      <c r="S454" s="28" t="s">
        <v>16</v>
      </c>
      <c r="T454" s="28">
        <v>5</v>
      </c>
      <c r="U454" s="28">
        <v>5</v>
      </c>
      <c r="V454" s="28">
        <v>1</v>
      </c>
      <c r="W454" s="28">
        <v>1</v>
      </c>
      <c r="X454" s="28">
        <v>1</v>
      </c>
      <c r="Y454" s="28">
        <v>1</v>
      </c>
      <c r="AS454" s="28" t="s">
        <v>2506</v>
      </c>
      <c r="AU454" s="28">
        <v>0</v>
      </c>
      <c r="AX454" s="28" t="s">
        <v>2507</v>
      </c>
      <c r="BX454" s="28">
        <v>1984</v>
      </c>
      <c r="BY454" s="28" t="s">
        <v>17</v>
      </c>
      <c r="CC454" s="28">
        <v>0.93586683611792043</v>
      </c>
      <c r="CD454" s="28" t="s">
        <v>20</v>
      </c>
      <c r="CE454" s="28" t="s">
        <v>2515</v>
      </c>
      <c r="CF454" s="28" t="s">
        <v>22</v>
      </c>
      <c r="CG454" s="29">
        <v>0.33333333333333298</v>
      </c>
      <c r="CH454" s="29">
        <v>0.625</v>
      </c>
      <c r="CI454" s="28" t="s">
        <v>641</v>
      </c>
    </row>
    <row r="455" spans="1:88">
      <c r="A455" s="28">
        <v>0.93586683611791754</v>
      </c>
      <c r="B455" s="28">
        <f t="shared" si="7"/>
        <v>0.65510678528254429</v>
      </c>
      <c r="C455" s="28">
        <v>4271</v>
      </c>
      <c r="F455" s="28" t="s">
        <v>1</v>
      </c>
      <c r="G455" s="28">
        <v>0.7</v>
      </c>
      <c r="H455" s="28" t="s">
        <v>2510</v>
      </c>
      <c r="I455" s="28" t="s">
        <v>2535</v>
      </c>
      <c r="J455" s="28" t="s">
        <v>10</v>
      </c>
      <c r="K455" s="28" t="s">
        <v>2511</v>
      </c>
      <c r="M455" s="28" t="s">
        <v>2548</v>
      </c>
      <c r="N455" s="28" t="s">
        <v>13</v>
      </c>
      <c r="O455" s="28" t="s">
        <v>2506</v>
      </c>
      <c r="Q455" s="28" t="s">
        <v>2512</v>
      </c>
      <c r="S455" s="28" t="s">
        <v>16</v>
      </c>
      <c r="T455" s="28">
        <v>1</v>
      </c>
      <c r="U455" s="28">
        <v>3</v>
      </c>
      <c r="V455" s="28">
        <v>3</v>
      </c>
      <c r="W455" s="28">
        <v>1</v>
      </c>
      <c r="X455" s="28">
        <v>1</v>
      </c>
      <c r="Y455" s="28">
        <v>1</v>
      </c>
      <c r="AS455" s="28" t="s">
        <v>2506</v>
      </c>
      <c r="AU455" s="28">
        <v>0</v>
      </c>
      <c r="AX455" s="28" t="s">
        <v>2507</v>
      </c>
      <c r="CC455" s="28">
        <v>0.93586683611792043</v>
      </c>
      <c r="CE455" s="28" t="s">
        <v>2558</v>
      </c>
      <c r="CF455" s="28" t="s">
        <v>2506</v>
      </c>
      <c r="CG455" s="30"/>
      <c r="CH455" s="30"/>
    </row>
    <row r="456" spans="1:88">
      <c r="A456" s="28">
        <v>0.93586683611791754</v>
      </c>
      <c r="B456" s="28">
        <f t="shared" si="7"/>
        <v>0.65510678528254429</v>
      </c>
      <c r="C456" s="28">
        <v>2787181</v>
      </c>
      <c r="D456" s="31">
        <v>40735.523333333331</v>
      </c>
      <c r="E456" s="31">
        <v>40735.523333333331</v>
      </c>
      <c r="F456" s="28" t="s">
        <v>1</v>
      </c>
      <c r="G456" s="28">
        <v>0.7</v>
      </c>
      <c r="H456" s="28" t="s">
        <v>8</v>
      </c>
      <c r="I456" s="28" t="s">
        <v>9</v>
      </c>
      <c r="J456" s="28" t="s">
        <v>10</v>
      </c>
      <c r="K456" s="28" t="s">
        <v>27</v>
      </c>
      <c r="M456" s="28" t="s">
        <v>88</v>
      </c>
      <c r="N456" s="28" t="s">
        <v>59</v>
      </c>
      <c r="O456" s="28" t="s">
        <v>60</v>
      </c>
      <c r="Q456" s="28" t="s">
        <v>15</v>
      </c>
      <c r="S456" s="28" t="s">
        <v>16</v>
      </c>
      <c r="T456" s="28">
        <v>5</v>
      </c>
      <c r="U456" s="28">
        <v>2</v>
      </c>
      <c r="V456" s="28">
        <v>3</v>
      </c>
      <c r="AX456" s="28" t="s">
        <v>7</v>
      </c>
      <c r="CC456" s="28">
        <v>0.93586683611792043</v>
      </c>
      <c r="CG456" s="30"/>
    </row>
    <row r="457" spans="1:88">
      <c r="A457" s="28">
        <v>0.93586683611791754</v>
      </c>
      <c r="B457" s="28">
        <f t="shared" si="7"/>
        <v>0.65510678528254429</v>
      </c>
      <c r="C457" s="28">
        <v>2787337</v>
      </c>
      <c r="D457" s="31">
        <v>40735.594074074077</v>
      </c>
      <c r="E457" s="31">
        <v>40735.594074074077</v>
      </c>
      <c r="F457" s="28" t="s">
        <v>1</v>
      </c>
      <c r="G457" s="28">
        <v>0.7</v>
      </c>
      <c r="H457" s="28" t="s">
        <v>0</v>
      </c>
      <c r="I457" s="28" t="s">
        <v>9</v>
      </c>
      <c r="J457" s="28" t="s">
        <v>10</v>
      </c>
      <c r="K457" s="28" t="s">
        <v>27</v>
      </c>
      <c r="M457" s="28" t="s">
        <v>55</v>
      </c>
      <c r="N457" s="28" t="s">
        <v>59</v>
      </c>
      <c r="O457" s="28" t="s">
        <v>154</v>
      </c>
      <c r="Q457" s="28" t="s">
        <v>29</v>
      </c>
      <c r="R457" s="28" t="s">
        <v>155</v>
      </c>
      <c r="S457" s="28" t="s">
        <v>16</v>
      </c>
      <c r="T457" s="28">
        <v>1</v>
      </c>
      <c r="U457" s="28">
        <v>5</v>
      </c>
      <c r="V457" s="28">
        <v>5</v>
      </c>
      <c r="W457" s="28">
        <v>5</v>
      </c>
      <c r="X457" s="28">
        <v>1</v>
      </c>
      <c r="Y457" s="28">
        <v>3</v>
      </c>
      <c r="AX457" s="28" t="s">
        <v>5</v>
      </c>
      <c r="BQ457" s="28" t="s">
        <v>0</v>
      </c>
      <c r="BR457" s="28" t="s">
        <v>9</v>
      </c>
      <c r="BS457" s="28" t="s">
        <v>10</v>
      </c>
      <c r="BT457" s="28" t="s">
        <v>27</v>
      </c>
      <c r="BV457" s="28" t="s">
        <v>55</v>
      </c>
      <c r="CC457" s="28">
        <v>0.93586683611792043</v>
      </c>
      <c r="CG457" s="30"/>
    </row>
    <row r="458" spans="1:88">
      <c r="A458" s="28">
        <v>0.93586683611791754</v>
      </c>
      <c r="B458" s="28">
        <f t="shared" si="7"/>
        <v>0.65510678528254429</v>
      </c>
      <c r="C458" s="28">
        <v>2794798</v>
      </c>
      <c r="D458" s="31">
        <v>40737.324976851851</v>
      </c>
      <c r="E458" s="31">
        <v>40737.324976851851</v>
      </c>
      <c r="F458" s="28" t="s">
        <v>1</v>
      </c>
      <c r="G458" s="28">
        <v>0.7</v>
      </c>
      <c r="H458" s="28" t="s">
        <v>25</v>
      </c>
      <c r="I458" s="28" t="s">
        <v>33</v>
      </c>
      <c r="J458" s="28" t="s">
        <v>10</v>
      </c>
      <c r="K458" s="28" t="s">
        <v>29</v>
      </c>
      <c r="L458" s="28" t="s">
        <v>432</v>
      </c>
      <c r="M458" s="28" t="s">
        <v>12</v>
      </c>
      <c r="N458" s="28" t="s">
        <v>13</v>
      </c>
      <c r="O458" s="28" t="s">
        <v>154</v>
      </c>
      <c r="Q458" s="28" t="s">
        <v>15</v>
      </c>
      <c r="S458" s="28" t="s">
        <v>16</v>
      </c>
      <c r="T458" s="28">
        <v>5</v>
      </c>
      <c r="U458" s="28">
        <v>5</v>
      </c>
      <c r="V458" s="28">
        <v>3</v>
      </c>
      <c r="W458" s="28">
        <v>1</v>
      </c>
      <c r="X458" s="28">
        <v>1</v>
      </c>
      <c r="Y458" s="28">
        <v>1</v>
      </c>
      <c r="AX458" s="28" t="s">
        <v>7</v>
      </c>
      <c r="CC458" s="28">
        <v>0.93586683611792043</v>
      </c>
      <c r="CG458" s="30"/>
    </row>
    <row r="459" spans="1:88">
      <c r="A459" s="28">
        <v>0.93586683611791754</v>
      </c>
      <c r="B459" s="28">
        <f t="shared" si="7"/>
        <v>0.65510678528254429</v>
      </c>
      <c r="C459" s="28">
        <v>2795171</v>
      </c>
      <c r="D459" s="31">
        <v>40737.533645833333</v>
      </c>
      <c r="E459" s="31">
        <v>40737.533645833333</v>
      </c>
      <c r="F459" s="28" t="s">
        <v>1</v>
      </c>
      <c r="G459" s="28">
        <v>0.7</v>
      </c>
      <c r="H459" s="28" t="s">
        <v>25</v>
      </c>
      <c r="I459" s="28" t="s">
        <v>9</v>
      </c>
      <c r="J459" s="28" t="s">
        <v>10</v>
      </c>
      <c r="K459" s="28" t="s">
        <v>144</v>
      </c>
      <c r="M459" s="28" t="s">
        <v>55</v>
      </c>
      <c r="N459" s="28" t="s">
        <v>13</v>
      </c>
      <c r="O459" s="28" t="s">
        <v>14</v>
      </c>
      <c r="Q459" s="28" t="s">
        <v>15</v>
      </c>
      <c r="S459" s="28" t="s">
        <v>16</v>
      </c>
      <c r="CC459" s="28">
        <v>0.93586683611792043</v>
      </c>
      <c r="CG459" s="30"/>
    </row>
    <row r="460" spans="1:88">
      <c r="A460" s="28">
        <v>0.93586683611791754</v>
      </c>
      <c r="B460" s="28">
        <f t="shared" si="7"/>
        <v>0.65510678528254429</v>
      </c>
      <c r="C460" s="28">
        <v>2798848</v>
      </c>
      <c r="D460" s="31">
        <v>40738.364791666667</v>
      </c>
      <c r="E460" s="31">
        <v>40738.364791666667</v>
      </c>
      <c r="F460" s="28" t="s">
        <v>1</v>
      </c>
      <c r="G460" s="28">
        <v>0.7</v>
      </c>
      <c r="H460" s="28" t="s">
        <v>0</v>
      </c>
      <c r="I460" s="28" t="s">
        <v>9</v>
      </c>
      <c r="J460" s="28" t="s">
        <v>26</v>
      </c>
      <c r="K460" s="28" t="s">
        <v>29</v>
      </c>
      <c r="L460" s="28" t="s">
        <v>459</v>
      </c>
      <c r="M460" s="28" t="s">
        <v>55</v>
      </c>
      <c r="N460" s="28" t="s">
        <v>13</v>
      </c>
      <c r="O460" s="28" t="s">
        <v>14</v>
      </c>
      <c r="Q460" s="28" t="s">
        <v>37</v>
      </c>
      <c r="S460" s="28" t="s">
        <v>16</v>
      </c>
      <c r="T460" s="28" t="s">
        <v>527</v>
      </c>
      <c r="U460" s="28" t="s">
        <v>527</v>
      </c>
      <c r="V460" s="28" t="s">
        <v>527</v>
      </c>
      <c r="W460" s="28" t="s">
        <v>528</v>
      </c>
      <c r="X460" s="28" t="s">
        <v>528</v>
      </c>
      <c r="Y460" s="28" t="s">
        <v>528</v>
      </c>
      <c r="AX460" s="28" t="s">
        <v>7</v>
      </c>
      <c r="CC460" s="28">
        <v>0.93586683611792043</v>
      </c>
      <c r="CG460" s="30"/>
    </row>
    <row r="461" spans="1:88">
      <c r="A461" s="28">
        <v>0.93586683611791754</v>
      </c>
      <c r="B461" s="28">
        <f t="shared" si="7"/>
        <v>0.65510678528254429</v>
      </c>
      <c r="C461" s="28">
        <v>2799636</v>
      </c>
      <c r="D461" s="31">
        <v>40738.663483796299</v>
      </c>
      <c r="E461" s="31">
        <v>40738.663483796299</v>
      </c>
      <c r="F461" s="28" t="s">
        <v>1</v>
      </c>
      <c r="G461" s="28">
        <v>0.7</v>
      </c>
      <c r="H461" s="28" t="s">
        <v>0</v>
      </c>
      <c r="I461" s="28" t="s">
        <v>88</v>
      </c>
      <c r="J461" s="28" t="s">
        <v>10</v>
      </c>
      <c r="K461" s="28" t="s">
        <v>11</v>
      </c>
      <c r="M461" s="28" t="s">
        <v>55</v>
      </c>
      <c r="N461" s="28" t="s">
        <v>59</v>
      </c>
      <c r="O461" s="28" t="s">
        <v>14</v>
      </c>
      <c r="Q461" s="28" t="s">
        <v>31</v>
      </c>
      <c r="S461" s="28" t="s">
        <v>16</v>
      </c>
      <c r="T461" s="28">
        <v>5</v>
      </c>
      <c r="U461" s="28">
        <v>4</v>
      </c>
      <c r="V461" s="28">
        <v>3</v>
      </c>
      <c r="W461" s="28">
        <v>1</v>
      </c>
      <c r="X461" s="28">
        <v>1</v>
      </c>
      <c r="Y461" s="28">
        <v>1</v>
      </c>
      <c r="AX461" s="28" t="s">
        <v>5</v>
      </c>
      <c r="BQ461" s="28" t="s">
        <v>0</v>
      </c>
      <c r="BR461" s="28" t="s">
        <v>9</v>
      </c>
      <c r="BS461" s="28" t="s">
        <v>10</v>
      </c>
      <c r="BT461" s="28" t="s">
        <v>11</v>
      </c>
      <c r="BV461" s="28" t="s">
        <v>55</v>
      </c>
      <c r="CC461" s="28">
        <v>0.93586683611792043</v>
      </c>
      <c r="CG461" s="30"/>
    </row>
    <row r="462" spans="1:88">
      <c r="A462" s="28">
        <v>0.93586683611791754</v>
      </c>
      <c r="B462" s="28">
        <f t="shared" si="7"/>
        <v>0.65510678528254429</v>
      </c>
      <c r="C462" s="28">
        <v>2808941</v>
      </c>
      <c r="D462" s="31">
        <v>40741.497673611113</v>
      </c>
      <c r="E462" s="31">
        <v>40741.497673611113</v>
      </c>
      <c r="F462" s="28" t="s">
        <v>1</v>
      </c>
      <c r="G462" s="28">
        <v>0.7</v>
      </c>
      <c r="H462" s="28" t="s">
        <v>8</v>
      </c>
      <c r="I462" s="28" t="s">
        <v>88</v>
      </c>
      <c r="J462" s="28" t="s">
        <v>10</v>
      </c>
      <c r="K462" s="28" t="s">
        <v>11</v>
      </c>
      <c r="M462" s="28" t="s">
        <v>88</v>
      </c>
      <c r="N462" s="28" t="s">
        <v>13</v>
      </c>
      <c r="O462" s="28" t="s">
        <v>14</v>
      </c>
      <c r="Q462" s="28" t="s">
        <v>15</v>
      </c>
      <c r="S462" s="28" t="s">
        <v>16</v>
      </c>
      <c r="T462" s="28">
        <v>1</v>
      </c>
      <c r="U462" s="28">
        <v>5</v>
      </c>
      <c r="V462" s="28">
        <v>5</v>
      </c>
      <c r="W462" s="28">
        <v>1</v>
      </c>
      <c r="X462" s="28">
        <v>1</v>
      </c>
      <c r="Y462" s="28">
        <v>1</v>
      </c>
      <c r="AX462" s="28" t="s">
        <v>7</v>
      </c>
      <c r="CC462" s="28">
        <v>0.93586683611792043</v>
      </c>
      <c r="CG462" s="30"/>
    </row>
    <row r="463" spans="1:88">
      <c r="A463" s="28">
        <v>0.93586683611791754</v>
      </c>
      <c r="B463" s="28">
        <f t="shared" si="7"/>
        <v>0.65510678528254429</v>
      </c>
      <c r="C463" s="28">
        <v>2809882</v>
      </c>
      <c r="D463" s="31">
        <v>40742.089432870373</v>
      </c>
      <c r="E463" s="31">
        <v>40742.089432870373</v>
      </c>
      <c r="F463" s="28" t="s">
        <v>1</v>
      </c>
      <c r="G463" s="28">
        <v>0.7</v>
      </c>
      <c r="H463" s="28" t="s">
        <v>25</v>
      </c>
      <c r="I463" s="28" t="s">
        <v>33</v>
      </c>
      <c r="J463" s="28" t="s">
        <v>10</v>
      </c>
      <c r="K463" s="28" t="s">
        <v>11</v>
      </c>
      <c r="M463" s="28" t="s">
        <v>55</v>
      </c>
      <c r="N463" s="28" t="s">
        <v>13</v>
      </c>
      <c r="O463" s="28" t="s">
        <v>14</v>
      </c>
      <c r="Q463" s="28" t="s">
        <v>15</v>
      </c>
      <c r="S463" s="28" t="s">
        <v>16</v>
      </c>
      <c r="T463" s="28">
        <v>3</v>
      </c>
      <c r="U463" s="28">
        <v>5</v>
      </c>
      <c r="V463" s="28">
        <v>5</v>
      </c>
      <c r="W463" s="28">
        <v>5</v>
      </c>
      <c r="X463" s="28">
        <v>4</v>
      </c>
      <c r="Y463" s="28">
        <v>5</v>
      </c>
      <c r="AX463" s="28" t="s">
        <v>7</v>
      </c>
      <c r="BX463" s="28">
        <v>1979</v>
      </c>
      <c r="BY463" s="28" t="s">
        <v>17</v>
      </c>
      <c r="CC463" s="28">
        <v>0.93586683611792043</v>
      </c>
      <c r="CD463" s="28" t="s">
        <v>20</v>
      </c>
      <c r="CE463" s="28" t="s">
        <v>120</v>
      </c>
      <c r="CF463" s="28" t="s">
        <v>184</v>
      </c>
      <c r="CG463" s="30"/>
      <c r="CI463" s="28" t="s">
        <v>47</v>
      </c>
    </row>
    <row r="464" spans="1:88">
      <c r="A464" s="28">
        <v>0.93586683611791754</v>
      </c>
      <c r="B464" s="28">
        <f t="shared" si="7"/>
        <v>0.65510678528254429</v>
      </c>
      <c r="C464" s="28">
        <v>2818562</v>
      </c>
      <c r="D464" s="31">
        <v>40744.365370370368</v>
      </c>
      <c r="E464" s="31">
        <v>40744.365370370368</v>
      </c>
      <c r="F464" s="28" t="s">
        <v>1</v>
      </c>
      <c r="G464" s="28">
        <v>0.7</v>
      </c>
      <c r="H464" s="28" t="s">
        <v>8</v>
      </c>
      <c r="I464" s="28" t="s">
        <v>9</v>
      </c>
      <c r="J464" s="28" t="s">
        <v>10</v>
      </c>
      <c r="K464" s="28" t="s">
        <v>11</v>
      </c>
      <c r="M464" s="28" t="s">
        <v>12</v>
      </c>
      <c r="N464" s="28" t="s">
        <v>82</v>
      </c>
      <c r="O464" s="28" t="s">
        <v>220</v>
      </c>
      <c r="Q464" s="28" t="s">
        <v>15</v>
      </c>
      <c r="S464" s="28" t="s">
        <v>16</v>
      </c>
      <c r="T464" s="28">
        <v>5</v>
      </c>
      <c r="U464" s="28">
        <v>4</v>
      </c>
      <c r="V464" s="28">
        <v>5</v>
      </c>
      <c r="W464" s="28">
        <v>5</v>
      </c>
      <c r="X464" s="28">
        <v>5</v>
      </c>
      <c r="Y464" s="28">
        <v>2</v>
      </c>
      <c r="AX464" s="28" t="s">
        <v>7</v>
      </c>
      <c r="CC464" s="28">
        <v>0.93586683611792043</v>
      </c>
      <c r="CG464" s="30"/>
    </row>
    <row r="465" spans="1:88">
      <c r="A465" s="28">
        <v>0.93586683611791754</v>
      </c>
      <c r="B465" s="28">
        <f t="shared" si="7"/>
        <v>0.65510678528254429</v>
      </c>
      <c r="C465" s="28">
        <v>2818682</v>
      </c>
      <c r="D465" s="31">
        <v>40744.434490740743</v>
      </c>
      <c r="E465" s="31">
        <v>40744.434490740743</v>
      </c>
      <c r="F465" s="28" t="s">
        <v>1</v>
      </c>
      <c r="G465" s="28">
        <v>0.7</v>
      </c>
      <c r="H465" s="28" t="s">
        <v>25</v>
      </c>
      <c r="I465" s="28" t="s">
        <v>9</v>
      </c>
      <c r="J465" s="28" t="s">
        <v>10</v>
      </c>
      <c r="K465" s="28" t="s">
        <v>144</v>
      </c>
      <c r="M465" s="28" t="s">
        <v>55</v>
      </c>
      <c r="N465" s="28" t="s">
        <v>59</v>
      </c>
      <c r="O465" s="28" t="s">
        <v>14</v>
      </c>
      <c r="Q465" s="28" t="s">
        <v>15</v>
      </c>
      <c r="S465" s="28" t="s">
        <v>16</v>
      </c>
      <c r="T465" s="28">
        <v>5</v>
      </c>
      <c r="U465" s="28">
        <v>4</v>
      </c>
      <c r="V465" s="28">
        <v>4</v>
      </c>
      <c r="W465" s="28">
        <v>1</v>
      </c>
      <c r="X465" s="28">
        <v>1</v>
      </c>
      <c r="Y465" s="28">
        <v>1</v>
      </c>
      <c r="AX465" s="28" t="s">
        <v>5</v>
      </c>
      <c r="CC465" s="28">
        <v>0.93586683611792043</v>
      </c>
      <c r="CG465" s="30"/>
    </row>
    <row r="466" spans="1:88">
      <c r="A466" s="28">
        <v>0.93586683611791754</v>
      </c>
      <c r="B466" s="28">
        <f t="shared" si="7"/>
        <v>0.65510678528254429</v>
      </c>
      <c r="C466" s="28">
        <v>2821548</v>
      </c>
      <c r="D466" s="31">
        <v>40745.371898148151</v>
      </c>
      <c r="E466" s="31">
        <v>40745.371898148151</v>
      </c>
      <c r="F466" s="28" t="s">
        <v>1</v>
      </c>
      <c r="G466" s="28">
        <v>0.7</v>
      </c>
      <c r="H466" s="28" t="s">
        <v>25</v>
      </c>
      <c r="I466" s="28" t="s">
        <v>9</v>
      </c>
      <c r="J466" s="28" t="s">
        <v>10</v>
      </c>
      <c r="K466" s="28" t="s">
        <v>27</v>
      </c>
      <c r="M466" s="28" t="s">
        <v>12</v>
      </c>
      <c r="N466" s="28" t="s">
        <v>13</v>
      </c>
      <c r="O466" s="28" t="s">
        <v>14</v>
      </c>
      <c r="Q466" s="28" t="s">
        <v>15</v>
      </c>
      <c r="S466" s="28" t="s">
        <v>16</v>
      </c>
      <c r="T466" s="28">
        <v>3</v>
      </c>
      <c r="U466" s="28">
        <v>4</v>
      </c>
      <c r="V466" s="28">
        <v>4</v>
      </c>
      <c r="W466" s="28">
        <v>3</v>
      </c>
      <c r="X466" s="28">
        <v>4</v>
      </c>
      <c r="Y466" s="28">
        <v>1</v>
      </c>
      <c r="AX466" s="28" t="s">
        <v>7</v>
      </c>
      <c r="CC466" s="28">
        <v>0.93586683611792043</v>
      </c>
      <c r="CG466" s="30"/>
    </row>
    <row r="467" spans="1:88">
      <c r="A467" s="28">
        <v>0.93586683611791754</v>
      </c>
      <c r="B467" s="28">
        <f t="shared" si="7"/>
        <v>0.65510678528254429</v>
      </c>
      <c r="C467" s="28">
        <v>2821962</v>
      </c>
      <c r="D467" s="31">
        <v>40745.577638888892</v>
      </c>
      <c r="E467" s="31">
        <v>40745.577638888892</v>
      </c>
      <c r="F467" s="28" t="s">
        <v>1</v>
      </c>
      <c r="G467" s="28">
        <v>0.7</v>
      </c>
      <c r="H467" s="28" t="s">
        <v>25</v>
      </c>
      <c r="I467" s="28" t="s">
        <v>9</v>
      </c>
      <c r="J467" s="28" t="s">
        <v>10</v>
      </c>
      <c r="K467" s="28" t="s">
        <v>27</v>
      </c>
      <c r="M467" s="28" t="s">
        <v>12</v>
      </c>
      <c r="N467" s="28" t="s">
        <v>13</v>
      </c>
      <c r="O467" s="28" t="s">
        <v>14</v>
      </c>
      <c r="Q467" s="28" t="s">
        <v>15</v>
      </c>
      <c r="S467" s="28" t="s">
        <v>16</v>
      </c>
      <c r="T467" s="28">
        <v>3</v>
      </c>
      <c r="U467" s="28">
        <v>5</v>
      </c>
      <c r="V467" s="28">
        <v>3</v>
      </c>
      <c r="W467" s="28">
        <v>1</v>
      </c>
      <c r="X467" s="28">
        <v>1</v>
      </c>
      <c r="Y467" s="28">
        <v>1</v>
      </c>
      <c r="AX467" s="28" t="s">
        <v>7</v>
      </c>
      <c r="CC467" s="28">
        <v>0.93586683611792043</v>
      </c>
      <c r="CG467" s="30"/>
    </row>
    <row r="468" spans="1:88">
      <c r="A468" s="28">
        <v>0.93586683611791754</v>
      </c>
      <c r="B468" s="28">
        <f t="shared" si="7"/>
        <v>0.65510678528254429</v>
      </c>
      <c r="C468" s="28">
        <v>2825246</v>
      </c>
      <c r="D468" s="31">
        <v>40746.46638888889</v>
      </c>
      <c r="E468" s="31">
        <v>40746.46638888889</v>
      </c>
      <c r="F468" s="28" t="s">
        <v>1</v>
      </c>
      <c r="G468" s="28">
        <v>0.7</v>
      </c>
      <c r="H468" s="28" t="s">
        <v>8</v>
      </c>
      <c r="I468" s="28" t="s">
        <v>9</v>
      </c>
      <c r="J468" s="28" t="s">
        <v>10</v>
      </c>
      <c r="K468" s="28" t="s">
        <v>144</v>
      </c>
      <c r="M468" s="28" t="s">
        <v>55</v>
      </c>
      <c r="N468" s="28" t="s">
        <v>13</v>
      </c>
      <c r="O468" s="28" t="s">
        <v>220</v>
      </c>
      <c r="Q468" s="28" t="s">
        <v>29</v>
      </c>
      <c r="R468" s="28" t="s">
        <v>1154</v>
      </c>
      <c r="S468" s="28" t="s">
        <v>16</v>
      </c>
      <c r="T468" s="28">
        <v>3</v>
      </c>
      <c r="U468" s="28">
        <v>5</v>
      </c>
      <c r="V468" s="28">
        <v>3</v>
      </c>
      <c r="W468" s="28">
        <v>1</v>
      </c>
      <c r="X468" s="28">
        <v>1</v>
      </c>
      <c r="Y468" s="28">
        <v>1</v>
      </c>
      <c r="AX468" s="28" t="s">
        <v>7</v>
      </c>
      <c r="CC468" s="28">
        <v>0.93586683611792043</v>
      </c>
      <c r="CG468" s="30"/>
    </row>
    <row r="469" spans="1:88">
      <c r="A469" s="28">
        <v>0.93586683611791754</v>
      </c>
      <c r="B469" s="28">
        <f t="shared" si="7"/>
        <v>0.65510678528254429</v>
      </c>
      <c r="C469" s="28">
        <v>2859134</v>
      </c>
      <c r="D469" s="31">
        <v>40756.457997685182</v>
      </c>
      <c r="E469" s="31">
        <v>40756.457997685182</v>
      </c>
      <c r="F469" s="28" t="s">
        <v>1</v>
      </c>
      <c r="G469" s="28">
        <v>0.7</v>
      </c>
      <c r="H469" s="28" t="s">
        <v>25</v>
      </c>
      <c r="I469" s="28" t="s">
        <v>9</v>
      </c>
      <c r="J469" s="28" t="s">
        <v>10</v>
      </c>
      <c r="K469" s="28" t="s">
        <v>27</v>
      </c>
      <c r="M469" s="28" t="s">
        <v>12</v>
      </c>
      <c r="N469" s="28" t="s">
        <v>59</v>
      </c>
      <c r="O469" s="28" t="s">
        <v>60</v>
      </c>
      <c r="Q469" s="28" t="s">
        <v>15</v>
      </c>
      <c r="S469" s="28" t="s">
        <v>16</v>
      </c>
      <c r="T469" s="28">
        <v>5</v>
      </c>
      <c r="U469" s="28">
        <v>3</v>
      </c>
      <c r="V469" s="28">
        <v>2</v>
      </c>
      <c r="W469" s="28">
        <v>2</v>
      </c>
      <c r="X469" s="28">
        <v>2</v>
      </c>
      <c r="Y469" s="28">
        <v>5</v>
      </c>
      <c r="AX469" s="28" t="s">
        <v>5</v>
      </c>
      <c r="BQ469" s="28" t="s">
        <v>25</v>
      </c>
      <c r="BR469" s="28" t="s">
        <v>33</v>
      </c>
      <c r="BS469" s="28" t="s">
        <v>10</v>
      </c>
      <c r="BT469" s="28" t="s">
        <v>27</v>
      </c>
      <c r="BV469" s="28" t="s">
        <v>55</v>
      </c>
      <c r="CC469" s="28">
        <v>0.93586683611792043</v>
      </c>
      <c r="CG469" s="30"/>
    </row>
    <row r="470" spans="1:88">
      <c r="A470" s="28">
        <v>0.93586683611791754</v>
      </c>
      <c r="B470" s="28">
        <f t="shared" si="7"/>
        <v>0.65510678528254429</v>
      </c>
      <c r="C470" s="28">
        <v>2861179</v>
      </c>
      <c r="D470" s="31">
        <v>40756.869687500002</v>
      </c>
      <c r="E470" s="31">
        <v>40756.869687500002</v>
      </c>
      <c r="F470" s="28" t="s">
        <v>1</v>
      </c>
      <c r="G470" s="28">
        <v>0.7</v>
      </c>
      <c r="H470" s="28" t="s">
        <v>25</v>
      </c>
      <c r="I470" s="28" t="s">
        <v>9</v>
      </c>
      <c r="J470" s="28" t="s">
        <v>10</v>
      </c>
      <c r="K470" s="28" t="s">
        <v>144</v>
      </c>
      <c r="M470" s="28" t="s">
        <v>55</v>
      </c>
      <c r="N470" s="28" t="s">
        <v>59</v>
      </c>
      <c r="O470" s="28" t="s">
        <v>154</v>
      </c>
      <c r="Q470" s="28" t="s">
        <v>173</v>
      </c>
      <c r="S470" s="28" t="s">
        <v>16</v>
      </c>
      <c r="T470" s="28">
        <v>4</v>
      </c>
      <c r="U470" s="28">
        <v>4</v>
      </c>
      <c r="V470" s="28">
        <v>4</v>
      </c>
      <c r="W470" s="28">
        <v>4</v>
      </c>
      <c r="X470" s="28">
        <v>1</v>
      </c>
      <c r="Y470" s="28">
        <v>1</v>
      </c>
      <c r="AX470" s="28" t="s">
        <v>5</v>
      </c>
      <c r="BQ470" s="28" t="s">
        <v>25</v>
      </c>
      <c r="BR470" s="28" t="s">
        <v>9</v>
      </c>
      <c r="BS470" s="28" t="s">
        <v>10</v>
      </c>
      <c r="BT470" s="28" t="s">
        <v>144</v>
      </c>
      <c r="BV470" s="28" t="s">
        <v>55</v>
      </c>
      <c r="CC470" s="28">
        <v>0.93586683611792043</v>
      </c>
      <c r="CG470" s="30"/>
    </row>
    <row r="471" spans="1:88">
      <c r="A471" s="28">
        <v>0.93586683611791754</v>
      </c>
      <c r="B471" s="28">
        <f t="shared" si="7"/>
        <v>0.65510678528254429</v>
      </c>
      <c r="C471" s="28">
        <v>2871916</v>
      </c>
      <c r="D471" s="31">
        <v>40759.354050925926</v>
      </c>
      <c r="E471" s="31">
        <v>40759.354050925926</v>
      </c>
      <c r="F471" s="28" t="s">
        <v>1</v>
      </c>
      <c r="G471" s="28">
        <v>0.7</v>
      </c>
      <c r="H471" s="28" t="s">
        <v>0</v>
      </c>
      <c r="I471" s="28" t="s">
        <v>9</v>
      </c>
      <c r="J471" s="28" t="s">
        <v>10</v>
      </c>
      <c r="K471" s="28" t="s">
        <v>27</v>
      </c>
      <c r="M471" s="28" t="s">
        <v>88</v>
      </c>
      <c r="N471" s="28" t="s">
        <v>59</v>
      </c>
      <c r="O471" s="28" t="s">
        <v>14</v>
      </c>
      <c r="Q471" s="28" t="s">
        <v>15</v>
      </c>
      <c r="S471" s="28" t="s">
        <v>16</v>
      </c>
      <c r="T471" s="28">
        <v>3</v>
      </c>
      <c r="U471" s="28">
        <v>5</v>
      </c>
      <c r="V471" s="28">
        <v>4</v>
      </c>
      <c r="W471" s="28">
        <v>1</v>
      </c>
      <c r="X471" s="28">
        <v>1</v>
      </c>
      <c r="Y471" s="28">
        <v>1</v>
      </c>
      <c r="AX471" s="28" t="s">
        <v>7</v>
      </c>
      <c r="CC471" s="28">
        <v>0.93586683611792043</v>
      </c>
      <c r="CG471" s="30"/>
    </row>
    <row r="472" spans="1:88">
      <c r="A472" s="28">
        <v>0.93586683611791754</v>
      </c>
      <c r="B472" s="28">
        <f t="shared" si="7"/>
        <v>0.65510678528254429</v>
      </c>
      <c r="C472" s="28">
        <v>2939859</v>
      </c>
      <c r="D472" s="31">
        <v>40780.214409722219</v>
      </c>
      <c r="E472" s="31">
        <v>40780.214409722219</v>
      </c>
      <c r="F472" s="28" t="s">
        <v>1</v>
      </c>
      <c r="G472" s="28">
        <v>0.7</v>
      </c>
      <c r="H472" s="28" t="s">
        <v>25</v>
      </c>
      <c r="I472" s="28" t="s">
        <v>49</v>
      </c>
      <c r="J472" s="28" t="s">
        <v>10</v>
      </c>
      <c r="K472" s="28" t="s">
        <v>27</v>
      </c>
      <c r="M472" s="28" t="s">
        <v>12</v>
      </c>
      <c r="N472" s="28" t="s">
        <v>59</v>
      </c>
      <c r="O472" s="28" t="s">
        <v>60</v>
      </c>
      <c r="Q472" s="28" t="s">
        <v>15</v>
      </c>
      <c r="S472" s="28" t="s">
        <v>16</v>
      </c>
      <c r="T472" s="28">
        <v>5</v>
      </c>
      <c r="U472" s="28">
        <v>5</v>
      </c>
      <c r="V472" s="28">
        <v>5</v>
      </c>
      <c r="W472" s="28">
        <v>1</v>
      </c>
      <c r="X472" s="28">
        <v>1</v>
      </c>
      <c r="Y472" s="28">
        <v>1</v>
      </c>
      <c r="AX472" s="28" t="s">
        <v>41</v>
      </c>
      <c r="AY472" s="28" t="s">
        <v>8</v>
      </c>
      <c r="AZ472" s="28" t="s">
        <v>9</v>
      </c>
      <c r="BA472" s="28" t="s">
        <v>34</v>
      </c>
      <c r="BD472" s="28" t="s">
        <v>203</v>
      </c>
      <c r="BE472" s="28" t="s">
        <v>4</v>
      </c>
      <c r="BF472" s="28" t="s">
        <v>186</v>
      </c>
      <c r="BO472" s="28" t="s">
        <v>9</v>
      </c>
      <c r="BQ472" s="28" t="s">
        <v>25</v>
      </c>
      <c r="BR472" s="28" t="s">
        <v>33</v>
      </c>
      <c r="BS472" s="28" t="s">
        <v>10</v>
      </c>
      <c r="BV472" s="28" t="s">
        <v>55</v>
      </c>
      <c r="CC472" s="28">
        <v>0.93586683611792043</v>
      </c>
      <c r="CG472" s="30"/>
    </row>
    <row r="473" spans="1:88">
      <c r="A473" s="28">
        <v>0.93586683611791754</v>
      </c>
      <c r="B473" s="28">
        <f t="shared" si="7"/>
        <v>0.65510678528254429</v>
      </c>
      <c r="C473" s="28">
        <v>2941231</v>
      </c>
      <c r="D473" s="31">
        <v>40780.722488425927</v>
      </c>
      <c r="E473" s="31">
        <v>40780.722488425927</v>
      </c>
      <c r="F473" s="28" t="s">
        <v>1</v>
      </c>
      <c r="G473" s="28">
        <v>0.7</v>
      </c>
      <c r="H473" s="28" t="s">
        <v>25</v>
      </c>
      <c r="I473" s="28" t="s">
        <v>33</v>
      </c>
      <c r="J473" s="28" t="s">
        <v>10</v>
      </c>
      <c r="K473" s="28" t="s">
        <v>144</v>
      </c>
      <c r="M473" s="28" t="s">
        <v>55</v>
      </c>
      <c r="N473" s="28" t="s">
        <v>59</v>
      </c>
      <c r="O473" s="28" t="s">
        <v>220</v>
      </c>
      <c r="Q473" s="28" t="s">
        <v>15</v>
      </c>
      <c r="S473" s="28" t="s">
        <v>16</v>
      </c>
      <c r="T473" s="28">
        <v>5</v>
      </c>
      <c r="U473" s="28">
        <v>5</v>
      </c>
      <c r="V473" s="28">
        <v>5</v>
      </c>
      <c r="W473" s="28">
        <v>1</v>
      </c>
      <c r="X473" s="28">
        <v>1</v>
      </c>
      <c r="Y473" s="28">
        <v>1</v>
      </c>
      <c r="AX473" s="28" t="s">
        <v>5</v>
      </c>
      <c r="CC473" s="28">
        <v>0.93586683611792043</v>
      </c>
      <c r="CG473" s="30"/>
    </row>
    <row r="474" spans="1:88">
      <c r="A474" s="28">
        <v>0.93586683611791754</v>
      </c>
      <c r="B474" s="28">
        <f t="shared" si="7"/>
        <v>0.65510678528254429</v>
      </c>
      <c r="C474" s="28">
        <v>3005793</v>
      </c>
      <c r="D474" s="31">
        <v>40796.808206018519</v>
      </c>
      <c r="E474" s="31">
        <v>40796.808206018519</v>
      </c>
      <c r="F474" s="28" t="s">
        <v>1</v>
      </c>
      <c r="G474" s="28">
        <v>0.7</v>
      </c>
      <c r="H474" s="28" t="s">
        <v>25</v>
      </c>
      <c r="I474" s="28" t="s">
        <v>33</v>
      </c>
      <c r="J474" s="28" t="s">
        <v>10</v>
      </c>
      <c r="K474" s="28" t="s">
        <v>144</v>
      </c>
      <c r="M474" s="28" t="s">
        <v>55</v>
      </c>
      <c r="N474" s="28" t="s">
        <v>13</v>
      </c>
      <c r="O474" s="28" t="s">
        <v>60</v>
      </c>
      <c r="Q474" s="28" t="s">
        <v>37</v>
      </c>
      <c r="S474" s="28" t="s">
        <v>16</v>
      </c>
      <c r="T474" s="28" t="s">
        <v>86</v>
      </c>
      <c r="U474" s="28" t="s">
        <v>85</v>
      </c>
      <c r="V474" s="28" t="s">
        <v>86</v>
      </c>
      <c r="W474" s="28" t="s">
        <v>321</v>
      </c>
      <c r="X474" s="28" t="s">
        <v>321</v>
      </c>
      <c r="Y474" s="28" t="s">
        <v>321</v>
      </c>
      <c r="AX474" s="28" t="s">
        <v>5</v>
      </c>
      <c r="CC474" s="28">
        <v>0.93586683611792043</v>
      </c>
      <c r="CG474" s="30"/>
    </row>
    <row r="475" spans="1:88">
      <c r="A475" s="28">
        <v>0.93586683611791754</v>
      </c>
      <c r="B475" s="28">
        <f t="shared" si="7"/>
        <v>0.65510678528254429</v>
      </c>
      <c r="C475" s="28">
        <v>3038371</v>
      </c>
      <c r="D475" s="31">
        <v>40804.107731481483</v>
      </c>
      <c r="E475" s="31">
        <v>40804.107731481483</v>
      </c>
      <c r="F475" s="28" t="s">
        <v>1</v>
      </c>
      <c r="G475" s="28">
        <v>0.7</v>
      </c>
      <c r="H475" s="28" t="s">
        <v>25</v>
      </c>
      <c r="I475" s="28" t="s">
        <v>9</v>
      </c>
      <c r="J475" s="28" t="s">
        <v>10</v>
      </c>
      <c r="K475" s="28" t="s">
        <v>11</v>
      </c>
      <c r="M475" s="28" t="s">
        <v>55</v>
      </c>
      <c r="N475" s="28" t="s">
        <v>13</v>
      </c>
      <c r="O475" s="28" t="s">
        <v>220</v>
      </c>
      <c r="Q475" s="28" t="s">
        <v>37</v>
      </c>
      <c r="S475" s="28" t="s">
        <v>16</v>
      </c>
      <c r="T475" s="28">
        <v>1</v>
      </c>
      <c r="U475" s="28">
        <v>4</v>
      </c>
      <c r="V475" s="28">
        <v>3</v>
      </c>
      <c r="W475" s="28">
        <v>1</v>
      </c>
      <c r="X475" s="28">
        <v>1</v>
      </c>
      <c r="Y475" s="28">
        <v>1</v>
      </c>
      <c r="AX475" s="28" t="s">
        <v>7</v>
      </c>
      <c r="BX475" s="28">
        <v>1969</v>
      </c>
      <c r="BY475" s="28" t="s">
        <v>65</v>
      </c>
      <c r="CC475" s="28">
        <v>0.93586683611792043</v>
      </c>
      <c r="CD475" s="28" t="s">
        <v>20</v>
      </c>
      <c r="CE475" s="28" t="s">
        <v>44</v>
      </c>
      <c r="CF475" s="28" t="s">
        <v>184</v>
      </c>
      <c r="CG475" s="30">
        <v>14.55</v>
      </c>
      <c r="CH475" s="28">
        <v>22</v>
      </c>
    </row>
    <row r="476" spans="1:88">
      <c r="A476" s="28">
        <v>0.93586683611791754</v>
      </c>
      <c r="B476" s="28">
        <f t="shared" si="7"/>
        <v>0.65510678528254429</v>
      </c>
      <c r="C476" s="28">
        <v>3038864</v>
      </c>
      <c r="D476" s="31">
        <v>40804.599814814814</v>
      </c>
      <c r="E476" s="31">
        <v>40804.599814814814</v>
      </c>
      <c r="F476" s="28" t="s">
        <v>1</v>
      </c>
      <c r="G476" s="28">
        <v>0.7</v>
      </c>
      <c r="H476" s="28" t="s">
        <v>25</v>
      </c>
      <c r="I476" s="28" t="s">
        <v>9</v>
      </c>
      <c r="J476" s="28" t="s">
        <v>10</v>
      </c>
      <c r="K476" s="28" t="s">
        <v>11</v>
      </c>
      <c r="M476" s="28" t="s">
        <v>55</v>
      </c>
      <c r="N476" s="28" t="s">
        <v>13</v>
      </c>
      <c r="O476" s="28" t="s">
        <v>14</v>
      </c>
      <c r="Q476" s="28" t="s">
        <v>15</v>
      </c>
      <c r="S476" s="28" t="s">
        <v>16</v>
      </c>
      <c r="T476" s="28">
        <v>3</v>
      </c>
      <c r="U476" s="28">
        <v>3</v>
      </c>
      <c r="V476" s="28">
        <v>5</v>
      </c>
      <c r="W476" s="28">
        <v>0</v>
      </c>
      <c r="X476" s="28">
        <v>0</v>
      </c>
      <c r="Y476" s="28">
        <v>0</v>
      </c>
      <c r="CC476" s="28">
        <v>0.93586683611792043</v>
      </c>
      <c r="CG476" s="30"/>
    </row>
    <row r="477" spans="1:88">
      <c r="A477" s="28">
        <v>0.93586683611791754</v>
      </c>
      <c r="B477" s="28">
        <f t="shared" si="7"/>
        <v>0.65510678528254429</v>
      </c>
      <c r="C477" s="28">
        <v>3097353</v>
      </c>
      <c r="D477" s="31">
        <v>40815.690787037034</v>
      </c>
      <c r="E477" s="31">
        <v>40815.690787037034</v>
      </c>
      <c r="F477" s="28" t="s">
        <v>1</v>
      </c>
      <c r="G477" s="28">
        <v>0.7</v>
      </c>
      <c r="H477" s="28" t="s">
        <v>25</v>
      </c>
      <c r="I477" s="28" t="s">
        <v>9</v>
      </c>
      <c r="J477" s="28" t="s">
        <v>10</v>
      </c>
      <c r="K477" s="28" t="s">
        <v>27</v>
      </c>
      <c r="M477" s="28" t="s">
        <v>12</v>
      </c>
      <c r="N477" s="28" t="s">
        <v>13</v>
      </c>
      <c r="O477" s="28" t="s">
        <v>29</v>
      </c>
      <c r="P477" s="28" t="s">
        <v>2402</v>
      </c>
      <c r="Q477" s="28" t="s">
        <v>29</v>
      </c>
      <c r="R477" s="28" t="s">
        <v>2403</v>
      </c>
      <c r="S477" s="28" t="s">
        <v>16</v>
      </c>
      <c r="T477" s="28">
        <v>1</v>
      </c>
      <c r="U477" s="28">
        <v>3</v>
      </c>
      <c r="V477" s="28">
        <v>3</v>
      </c>
      <c r="W477" s="28">
        <v>2</v>
      </c>
      <c r="X477" s="28">
        <v>2</v>
      </c>
      <c r="Y477" s="28">
        <v>5</v>
      </c>
      <c r="AX477" s="28" t="s">
        <v>7</v>
      </c>
      <c r="CC477" s="28">
        <v>0.93586683611792043</v>
      </c>
      <c r="CG477" s="30"/>
    </row>
    <row r="478" spans="1:88">
      <c r="A478" s="28">
        <v>0.93586683611791754</v>
      </c>
      <c r="B478" s="28">
        <f t="shared" si="7"/>
        <v>0.65510678528254429</v>
      </c>
      <c r="C478" s="28">
        <v>4012</v>
      </c>
      <c r="F478" s="28" t="s">
        <v>1</v>
      </c>
      <c r="G478" s="28">
        <v>0.7</v>
      </c>
      <c r="H478" s="28" t="s">
        <v>2510</v>
      </c>
      <c r="I478" s="28" t="s">
        <v>2501</v>
      </c>
      <c r="J478" s="28" t="s">
        <v>10</v>
      </c>
      <c r="K478" s="28" t="s">
        <v>2511</v>
      </c>
      <c r="M478" s="28" t="s">
        <v>2503</v>
      </c>
      <c r="N478" s="28" t="s">
        <v>13</v>
      </c>
      <c r="O478" s="28" t="s">
        <v>2506</v>
      </c>
      <c r="Q478" s="28" t="s">
        <v>2512</v>
      </c>
      <c r="S478" s="28" t="s">
        <v>90</v>
      </c>
      <c r="AS478" s="28" t="s">
        <v>2506</v>
      </c>
      <c r="AU478" s="28">
        <v>0</v>
      </c>
      <c r="AX478" s="28" t="s">
        <v>2507</v>
      </c>
      <c r="BX478" s="28">
        <v>1971</v>
      </c>
      <c r="BY478" s="28" t="s">
        <v>17</v>
      </c>
      <c r="BZ478" s="28" t="s">
        <v>2513</v>
      </c>
      <c r="CA478" s="28" t="s">
        <v>2514</v>
      </c>
      <c r="CB478" s="28">
        <v>12480</v>
      </c>
      <c r="CC478" s="28">
        <v>0.93586683611792043</v>
      </c>
      <c r="CD478" s="28" t="s">
        <v>20</v>
      </c>
      <c r="CE478" s="28" t="s">
        <v>2515</v>
      </c>
      <c r="CF478" s="28" t="s">
        <v>22</v>
      </c>
      <c r="CG478" s="29">
        <v>0.33333333333333298</v>
      </c>
      <c r="CH478" s="29">
        <v>0.625</v>
      </c>
      <c r="CI478" s="28" t="s">
        <v>641</v>
      </c>
    </row>
    <row r="479" spans="1:88">
      <c r="A479" s="28">
        <v>0.93586683611791754</v>
      </c>
      <c r="B479" s="28">
        <f t="shared" si="7"/>
        <v>0.65510678528254429</v>
      </c>
      <c r="C479" s="28">
        <v>2826212</v>
      </c>
      <c r="D479" s="31">
        <v>40746.694675925923</v>
      </c>
      <c r="E479" s="31">
        <v>40746.694675925923</v>
      </c>
      <c r="F479" s="28" t="s">
        <v>1</v>
      </c>
      <c r="G479" s="28">
        <v>0.7</v>
      </c>
      <c r="H479" s="28" t="s">
        <v>25</v>
      </c>
      <c r="I479" s="28" t="s">
        <v>9</v>
      </c>
      <c r="J479" s="28" t="s">
        <v>10</v>
      </c>
      <c r="K479" s="28" t="s">
        <v>144</v>
      </c>
      <c r="M479" s="28" t="s">
        <v>55</v>
      </c>
      <c r="N479" s="28" t="s">
        <v>13</v>
      </c>
      <c r="O479" s="28" t="s">
        <v>14</v>
      </c>
      <c r="Q479" s="28" t="s">
        <v>15</v>
      </c>
      <c r="S479" s="28" t="s">
        <v>90</v>
      </c>
      <c r="T479" s="28">
        <v>5</v>
      </c>
      <c r="U479" s="28">
        <v>5</v>
      </c>
      <c r="V479" s="28">
        <v>1</v>
      </c>
      <c r="W479" s="28">
        <v>1</v>
      </c>
      <c r="X479" s="28">
        <v>1</v>
      </c>
      <c r="Y479" s="28">
        <v>1</v>
      </c>
      <c r="AX479" s="28" t="s">
        <v>5</v>
      </c>
      <c r="BQ479" s="28" t="s">
        <v>25</v>
      </c>
      <c r="BR479" s="28" t="s">
        <v>9</v>
      </c>
      <c r="BS479" s="28" t="s">
        <v>10</v>
      </c>
      <c r="BT479" s="28" t="s">
        <v>144</v>
      </c>
      <c r="BV479" s="28" t="s">
        <v>55</v>
      </c>
      <c r="BX479" s="28">
        <v>1959</v>
      </c>
      <c r="BY479" s="28" t="s">
        <v>65</v>
      </c>
      <c r="CB479" s="28">
        <v>45100</v>
      </c>
      <c r="CC479" s="28">
        <v>0.93586683611792043</v>
      </c>
      <c r="CD479" s="28" t="s">
        <v>20</v>
      </c>
      <c r="CE479" s="28" t="s">
        <v>21</v>
      </c>
      <c r="CF479" s="28" t="s">
        <v>184</v>
      </c>
      <c r="CG479" s="30"/>
    </row>
    <row r="480" spans="1:88">
      <c r="A480" s="28">
        <v>2.8255979475098663</v>
      </c>
      <c r="B480" s="28">
        <f t="shared" si="7"/>
        <v>1.9779185632569125</v>
      </c>
      <c r="C480" s="28">
        <v>3089244</v>
      </c>
      <c r="D480" s="31">
        <v>40814.395474537036</v>
      </c>
      <c r="E480" s="31">
        <v>40814.395474537036</v>
      </c>
      <c r="F480" s="28" t="s">
        <v>1</v>
      </c>
      <c r="G480" s="28">
        <v>0.7</v>
      </c>
      <c r="H480" s="28" t="s">
        <v>0</v>
      </c>
      <c r="I480" s="28" t="s">
        <v>9</v>
      </c>
      <c r="J480" s="28" t="s">
        <v>10</v>
      </c>
      <c r="K480" s="28" t="s">
        <v>29</v>
      </c>
      <c r="L480" s="28" t="s">
        <v>2385</v>
      </c>
      <c r="M480" s="28" t="s">
        <v>12</v>
      </c>
      <c r="N480" s="28" t="s">
        <v>13</v>
      </c>
      <c r="O480" s="28" t="s">
        <v>29</v>
      </c>
      <c r="P480" s="28" t="s">
        <v>2386</v>
      </c>
      <c r="Q480" s="28" t="s">
        <v>259</v>
      </c>
      <c r="S480" s="28" t="s">
        <v>90</v>
      </c>
      <c r="T480" s="28">
        <v>1</v>
      </c>
      <c r="U480" s="28">
        <v>5</v>
      </c>
      <c r="V480" s="28">
        <v>5</v>
      </c>
      <c r="W480" s="28">
        <v>1</v>
      </c>
      <c r="X480" s="28">
        <v>1</v>
      </c>
      <c r="Y480" s="28">
        <v>1</v>
      </c>
      <c r="AX480" s="28" t="s">
        <v>5</v>
      </c>
      <c r="BQ480" s="28" t="s">
        <v>25</v>
      </c>
      <c r="BR480" s="28" t="s">
        <v>33</v>
      </c>
      <c r="BS480" s="28" t="s">
        <v>10</v>
      </c>
      <c r="BV480" s="28" t="s">
        <v>55</v>
      </c>
      <c r="BX480" s="28">
        <v>1952</v>
      </c>
      <c r="BY480" s="28" t="s">
        <v>65</v>
      </c>
      <c r="BZ480" s="28" t="s">
        <v>2387</v>
      </c>
      <c r="CA480" s="28" t="s">
        <v>19</v>
      </c>
      <c r="CB480" s="28">
        <v>46005</v>
      </c>
      <c r="CC480" s="28">
        <v>2.8255979475098751</v>
      </c>
      <c r="CD480" s="28" t="s">
        <v>20</v>
      </c>
      <c r="CE480" s="28" t="s">
        <v>21</v>
      </c>
      <c r="CF480" s="28" t="s">
        <v>22</v>
      </c>
      <c r="CG480" s="30">
        <v>0.33333333333333331</v>
      </c>
      <c r="CH480" s="32">
        <v>0.625</v>
      </c>
      <c r="CJ480" s="28" t="s">
        <v>2388</v>
      </c>
    </row>
    <row r="481" spans="1:88">
      <c r="A481" s="28">
        <v>4.7810588366893612</v>
      </c>
      <c r="B481" s="28">
        <f t="shared" si="7"/>
        <v>3.3467411856825633</v>
      </c>
      <c r="C481" s="28">
        <v>4118</v>
      </c>
      <c r="F481" s="28" t="s">
        <v>1</v>
      </c>
      <c r="G481" s="28">
        <v>0.7</v>
      </c>
      <c r="H481" s="28" t="s">
        <v>2500</v>
      </c>
      <c r="I481" s="28" t="s">
        <v>2501</v>
      </c>
      <c r="J481" s="28" t="s">
        <v>10</v>
      </c>
      <c r="K481" s="28" t="s">
        <v>2511</v>
      </c>
      <c r="M481" s="28" t="s">
        <v>2548</v>
      </c>
      <c r="N481" s="28" t="s">
        <v>59</v>
      </c>
      <c r="O481" s="28" t="s">
        <v>2504</v>
      </c>
      <c r="Q481" s="28" t="s">
        <v>37</v>
      </c>
      <c r="S481" s="28" t="s">
        <v>90</v>
      </c>
      <c r="T481" s="28">
        <v>5</v>
      </c>
      <c r="U481" s="28">
        <v>5</v>
      </c>
      <c r="V481" s="28">
        <v>5</v>
      </c>
      <c r="W481" s="28">
        <v>1</v>
      </c>
      <c r="X481" s="28">
        <v>1</v>
      </c>
      <c r="Y481" s="28">
        <v>1</v>
      </c>
      <c r="AS481" s="28" t="s">
        <v>2531</v>
      </c>
      <c r="AU481" s="28">
        <v>0</v>
      </c>
      <c r="AX481" s="28" t="s">
        <v>2507</v>
      </c>
      <c r="BX481" s="28">
        <v>1982</v>
      </c>
      <c r="BY481" s="28" t="s">
        <v>17</v>
      </c>
      <c r="CA481" s="28" t="s">
        <v>43</v>
      </c>
      <c r="CB481" s="28">
        <v>46006</v>
      </c>
      <c r="CC481" s="28">
        <v>4.7810588366893763</v>
      </c>
      <c r="CD481" s="28" t="s">
        <v>20</v>
      </c>
      <c r="CE481" s="28" t="s">
        <v>2551</v>
      </c>
      <c r="CF481" s="28" t="s">
        <v>22</v>
      </c>
      <c r="CG481" s="29">
        <v>0.34375</v>
      </c>
      <c r="CH481" s="29">
        <v>0.64583333333333304</v>
      </c>
      <c r="CI481" s="28" t="s">
        <v>641</v>
      </c>
    </row>
    <row r="482" spans="1:88">
      <c r="A482" s="28">
        <v>4.7810588366893612</v>
      </c>
      <c r="B482" s="28">
        <f t="shared" si="7"/>
        <v>3.3467411856825633</v>
      </c>
      <c r="C482" s="28">
        <v>2818519</v>
      </c>
      <c r="D482" s="31">
        <v>40744.322337962964</v>
      </c>
      <c r="E482" s="31">
        <v>40744.322337962964</v>
      </c>
      <c r="F482" s="28" t="s">
        <v>1</v>
      </c>
      <c r="G482" s="28">
        <v>0.7</v>
      </c>
      <c r="H482" s="28" t="s">
        <v>0</v>
      </c>
      <c r="I482" s="28" t="s">
        <v>9</v>
      </c>
      <c r="J482" s="28" t="s">
        <v>10</v>
      </c>
      <c r="K482" s="28" t="s">
        <v>27</v>
      </c>
      <c r="M482" s="28" t="s">
        <v>12</v>
      </c>
      <c r="N482" s="28" t="s">
        <v>59</v>
      </c>
      <c r="O482" s="28" t="s">
        <v>60</v>
      </c>
      <c r="Q482" s="28" t="s">
        <v>29</v>
      </c>
      <c r="R482" s="28" t="s">
        <v>841</v>
      </c>
      <c r="S482" s="28" t="s">
        <v>90</v>
      </c>
      <c r="T482" s="28">
        <v>2</v>
      </c>
      <c r="U482" s="28">
        <v>4</v>
      </c>
      <c r="V482" s="28">
        <v>3</v>
      </c>
      <c r="W482" s="28">
        <v>4</v>
      </c>
      <c r="X482" s="28">
        <v>5</v>
      </c>
      <c r="Y482" s="28">
        <v>3</v>
      </c>
      <c r="AX482" s="28" t="s">
        <v>5</v>
      </c>
      <c r="BQ482" s="28" t="s">
        <v>0</v>
      </c>
      <c r="BR482" s="28" t="s">
        <v>33</v>
      </c>
      <c r="BS482" s="28" t="s">
        <v>10</v>
      </c>
      <c r="BT482" s="28" t="s">
        <v>27</v>
      </c>
      <c r="BV482" s="28" t="s">
        <v>55</v>
      </c>
      <c r="BX482" s="28">
        <v>1963</v>
      </c>
      <c r="BY482" s="28" t="s">
        <v>17</v>
      </c>
      <c r="BZ482" s="28" t="s">
        <v>842</v>
      </c>
      <c r="CA482" s="28" t="s">
        <v>57</v>
      </c>
      <c r="CB482" s="28">
        <v>46006</v>
      </c>
      <c r="CC482" s="28">
        <v>4.7810588366893763</v>
      </c>
      <c r="CD482" s="28" t="s">
        <v>20</v>
      </c>
      <c r="CE482" s="28" t="s">
        <v>21</v>
      </c>
      <c r="CF482" s="28" t="s">
        <v>22</v>
      </c>
      <c r="CG482" s="30">
        <v>0.32291666666666669</v>
      </c>
      <c r="CH482" s="32">
        <v>0.625</v>
      </c>
      <c r="CJ482" s="28" t="s">
        <v>843</v>
      </c>
    </row>
    <row r="483" spans="1:88">
      <c r="A483" s="28">
        <v>7.2884174812819644</v>
      </c>
      <c r="B483" s="28">
        <f t="shared" si="7"/>
        <v>5.10189223689739</v>
      </c>
      <c r="C483" s="28">
        <v>2794803</v>
      </c>
      <c r="D483" s="31">
        <v>40737.328414351854</v>
      </c>
      <c r="E483" s="31">
        <v>40737.328414351854</v>
      </c>
      <c r="F483" s="28" t="s">
        <v>1</v>
      </c>
      <c r="G483" s="28">
        <v>0.7</v>
      </c>
      <c r="H483" s="28" t="s">
        <v>0</v>
      </c>
      <c r="I483" s="28" t="s">
        <v>9</v>
      </c>
      <c r="J483" s="28" t="s">
        <v>10</v>
      </c>
      <c r="K483" s="28" t="s">
        <v>27</v>
      </c>
      <c r="M483" s="28" t="s">
        <v>12</v>
      </c>
      <c r="N483" s="28" t="s">
        <v>59</v>
      </c>
      <c r="O483" s="28" t="s">
        <v>154</v>
      </c>
      <c r="Q483" s="28" t="s">
        <v>37</v>
      </c>
      <c r="S483" s="28" t="s">
        <v>90</v>
      </c>
      <c r="T483" s="28">
        <v>5</v>
      </c>
      <c r="U483" s="28">
        <v>4</v>
      </c>
      <c r="V483" s="28">
        <v>4</v>
      </c>
      <c r="W483" s="28">
        <v>3</v>
      </c>
      <c r="X483" s="28">
        <v>1</v>
      </c>
      <c r="Y483" s="28">
        <v>3</v>
      </c>
      <c r="AX483" s="28" t="s">
        <v>7</v>
      </c>
      <c r="BX483" s="28">
        <v>1963</v>
      </c>
      <c r="BY483" s="28" t="s">
        <v>65</v>
      </c>
      <c r="BZ483" s="28" t="s">
        <v>433</v>
      </c>
      <c r="CA483" s="28" t="s">
        <v>57</v>
      </c>
      <c r="CB483" s="28">
        <v>46007</v>
      </c>
      <c r="CC483" s="28">
        <v>7.2884174812819866</v>
      </c>
      <c r="CD483" s="28" t="s">
        <v>20</v>
      </c>
      <c r="CE483" s="28" t="s">
        <v>21</v>
      </c>
      <c r="CF483" s="28" t="s">
        <v>22</v>
      </c>
      <c r="CG483" s="30">
        <v>0.33333333333333331</v>
      </c>
      <c r="CH483" s="32">
        <v>0.625</v>
      </c>
      <c r="CJ483" s="28" t="s">
        <v>434</v>
      </c>
    </row>
    <row r="484" spans="1:88">
      <c r="A484" s="28">
        <v>7.2884174812819644</v>
      </c>
      <c r="B484" s="28">
        <f t="shared" si="7"/>
        <v>5.10189223689739</v>
      </c>
      <c r="C484" s="28">
        <v>2985598</v>
      </c>
      <c r="D484" s="31">
        <v>40792.419664351852</v>
      </c>
      <c r="E484" s="31">
        <v>40792.419664351852</v>
      </c>
      <c r="F484" s="28" t="s">
        <v>1</v>
      </c>
      <c r="G484" s="28">
        <v>0.7</v>
      </c>
      <c r="H484" s="28" t="s">
        <v>0</v>
      </c>
      <c r="I484" s="28" t="s">
        <v>9</v>
      </c>
      <c r="J484" s="28" t="s">
        <v>10</v>
      </c>
      <c r="K484" s="28" t="s">
        <v>144</v>
      </c>
      <c r="M484" s="28" t="s">
        <v>12</v>
      </c>
      <c r="N484" s="28" t="s">
        <v>28</v>
      </c>
      <c r="O484" s="28" t="s">
        <v>29</v>
      </c>
      <c r="P484" s="28" t="s">
        <v>2193</v>
      </c>
      <c r="Q484" s="28" t="s">
        <v>29</v>
      </c>
      <c r="R484" s="28" t="s">
        <v>2193</v>
      </c>
      <c r="S484" s="28" t="s">
        <v>90</v>
      </c>
      <c r="T484" s="28">
        <v>5</v>
      </c>
      <c r="U484" s="28">
        <v>5</v>
      </c>
      <c r="V484" s="28">
        <v>4</v>
      </c>
      <c r="W484" s="28">
        <v>4</v>
      </c>
      <c r="X484" s="28">
        <v>1</v>
      </c>
      <c r="Y484" s="28">
        <v>3</v>
      </c>
      <c r="AX484" s="28" t="s">
        <v>7</v>
      </c>
      <c r="BX484" s="28">
        <v>1967</v>
      </c>
      <c r="BY484" s="28" t="s">
        <v>65</v>
      </c>
      <c r="BZ484" s="28" t="s">
        <v>2194</v>
      </c>
      <c r="CA484" s="28" t="s">
        <v>57</v>
      </c>
      <c r="CB484" s="28">
        <v>46007</v>
      </c>
      <c r="CC484" s="28">
        <v>7.2884174812819866</v>
      </c>
      <c r="CD484" s="28" t="s">
        <v>20</v>
      </c>
      <c r="CE484" s="28" t="s">
        <v>21</v>
      </c>
      <c r="CF484" s="28" t="s">
        <v>22</v>
      </c>
      <c r="CG484" s="30">
        <v>0.34722222222222227</v>
      </c>
      <c r="CH484" s="32">
        <v>0.63888888888888895</v>
      </c>
      <c r="CJ484" s="28" t="s">
        <v>2195</v>
      </c>
    </row>
    <row r="485" spans="1:88">
      <c r="A485" s="28">
        <v>4.7922836263279569</v>
      </c>
      <c r="B485" s="28">
        <f t="shared" si="7"/>
        <v>3.3545985384295802</v>
      </c>
      <c r="C485" s="28">
        <v>3063</v>
      </c>
      <c r="F485" s="28" t="s">
        <v>1</v>
      </c>
      <c r="G485" s="28">
        <v>0.7</v>
      </c>
      <c r="H485" s="28" t="s">
        <v>2542</v>
      </c>
      <c r="I485" s="28" t="s">
        <v>2501</v>
      </c>
      <c r="J485" s="28" t="s">
        <v>10</v>
      </c>
      <c r="K485" s="28" t="s">
        <v>144</v>
      </c>
      <c r="M485" s="28" t="s">
        <v>2518</v>
      </c>
      <c r="N485" s="28" t="s">
        <v>13</v>
      </c>
      <c r="O485" s="28" t="s">
        <v>2525</v>
      </c>
      <c r="P485" s="28" t="s">
        <v>2700</v>
      </c>
      <c r="Q485" s="28" t="s">
        <v>2512</v>
      </c>
      <c r="R485" s="28" t="s">
        <v>2701</v>
      </c>
      <c r="S485" s="28" t="s">
        <v>90</v>
      </c>
      <c r="T485" s="28">
        <v>5</v>
      </c>
      <c r="U485" s="28">
        <v>5</v>
      </c>
      <c r="V485" s="28">
        <v>5</v>
      </c>
      <c r="W485" s="28">
        <v>1</v>
      </c>
      <c r="X485" s="28">
        <v>1</v>
      </c>
      <c r="Y485" s="28">
        <v>1</v>
      </c>
      <c r="AS485" s="28" t="s">
        <v>2547</v>
      </c>
      <c r="AU485" s="28">
        <v>0</v>
      </c>
      <c r="AX485" s="28" t="s">
        <v>2507</v>
      </c>
      <c r="BX485" s="28">
        <v>1954</v>
      </c>
      <c r="BY485" s="28" t="s">
        <v>17</v>
      </c>
      <c r="BZ485" s="28" t="s">
        <v>2702</v>
      </c>
      <c r="CA485" s="28" t="s">
        <v>57</v>
      </c>
      <c r="CB485" s="28">
        <v>46009</v>
      </c>
      <c r="CC485" s="28">
        <v>4.792283626327972</v>
      </c>
      <c r="CD485" s="28" t="s">
        <v>20</v>
      </c>
      <c r="CE485" s="28" t="s">
        <v>2558</v>
      </c>
      <c r="CF485" s="28" t="s">
        <v>184</v>
      </c>
      <c r="CG485" s="29">
        <v>0.33333333333333298</v>
      </c>
      <c r="CH485" s="29">
        <v>0.625</v>
      </c>
      <c r="CI485" s="28" t="s">
        <v>641</v>
      </c>
      <c r="CJ485" s="28" t="s">
        <v>2703</v>
      </c>
    </row>
    <row r="486" spans="1:88">
      <c r="A486" s="28">
        <v>4.7922836263279569</v>
      </c>
      <c r="B486" s="28">
        <f t="shared" si="7"/>
        <v>3.3545985384295802</v>
      </c>
      <c r="C486" s="28">
        <v>4142</v>
      </c>
      <c r="F486" s="28" t="s">
        <v>1</v>
      </c>
      <c r="G486" s="28">
        <v>0.7</v>
      </c>
      <c r="H486" s="28" t="s">
        <v>2542</v>
      </c>
      <c r="I486" s="28" t="s">
        <v>2501</v>
      </c>
      <c r="J486" s="28" t="s">
        <v>10</v>
      </c>
      <c r="K486" s="28" t="s">
        <v>144</v>
      </c>
      <c r="M486" s="28" t="s">
        <v>2503</v>
      </c>
      <c r="N486" s="28" t="s">
        <v>59</v>
      </c>
      <c r="O486" s="28" t="s">
        <v>2525</v>
      </c>
      <c r="Q486" s="28" t="s">
        <v>2512</v>
      </c>
      <c r="S486" s="28" t="s">
        <v>90</v>
      </c>
      <c r="T486" s="28">
        <v>1</v>
      </c>
      <c r="U486" s="28">
        <v>5</v>
      </c>
      <c r="V486" s="28">
        <v>4</v>
      </c>
      <c r="W486" s="28">
        <v>3</v>
      </c>
      <c r="X486" s="28">
        <v>2</v>
      </c>
      <c r="Y486" s="28">
        <v>1</v>
      </c>
      <c r="AS486" s="28" t="s">
        <v>2506</v>
      </c>
      <c r="AU486" s="28">
        <v>0</v>
      </c>
      <c r="AX486" s="28" t="s">
        <v>2507</v>
      </c>
      <c r="BX486" s="28">
        <v>1969</v>
      </c>
      <c r="BY486" s="28" t="s">
        <v>65</v>
      </c>
      <c r="BZ486" s="28" t="s">
        <v>2736</v>
      </c>
      <c r="CA486" s="28" t="s">
        <v>43</v>
      </c>
      <c r="CB486" s="28">
        <v>46009</v>
      </c>
      <c r="CC486" s="28">
        <v>4.792283626327972</v>
      </c>
      <c r="CD486" s="28" t="s">
        <v>20</v>
      </c>
      <c r="CE486" s="28" t="s">
        <v>2555</v>
      </c>
      <c r="CF486" s="28" t="s">
        <v>22</v>
      </c>
      <c r="CG486" s="29">
        <v>0.33333333333333298</v>
      </c>
      <c r="CH486" s="29">
        <v>0.625</v>
      </c>
      <c r="CI486" s="28" t="s">
        <v>641</v>
      </c>
    </row>
    <row r="487" spans="1:88">
      <c r="A487" s="28">
        <v>4.7922836263279569</v>
      </c>
      <c r="B487" s="28">
        <f t="shared" si="7"/>
        <v>3.3545985384295802</v>
      </c>
      <c r="C487" s="28">
        <v>4158</v>
      </c>
      <c r="F487" s="28" t="s">
        <v>1</v>
      </c>
      <c r="G487" s="28">
        <v>0.7</v>
      </c>
      <c r="H487" s="28" t="s">
        <v>2500</v>
      </c>
      <c r="I487" s="28" t="s">
        <v>2501</v>
      </c>
      <c r="J487" s="28" t="s">
        <v>10</v>
      </c>
      <c r="K487" s="28" t="s">
        <v>2511</v>
      </c>
      <c r="M487" s="28" t="s">
        <v>2503</v>
      </c>
      <c r="N487" s="28" t="s">
        <v>59</v>
      </c>
      <c r="O487" s="28" t="s">
        <v>2525</v>
      </c>
      <c r="Q487" s="28" t="s">
        <v>2737</v>
      </c>
      <c r="R487" s="28" t="s">
        <v>2737</v>
      </c>
      <c r="S487" s="28" t="s">
        <v>90</v>
      </c>
      <c r="T487" s="28">
        <v>1</v>
      </c>
      <c r="U487" s="28">
        <v>5</v>
      </c>
      <c r="V487" s="28">
        <v>1</v>
      </c>
      <c r="W487" s="28">
        <v>1</v>
      </c>
      <c r="X487" s="28">
        <v>1</v>
      </c>
      <c r="Y487" s="28">
        <v>1</v>
      </c>
      <c r="AS487" s="28" t="s">
        <v>2506</v>
      </c>
      <c r="AU487" s="28">
        <v>0</v>
      </c>
      <c r="AX487" s="28" t="s">
        <v>2507</v>
      </c>
      <c r="BX487" s="28">
        <v>1961</v>
      </c>
      <c r="BY487" s="28" t="s">
        <v>17</v>
      </c>
      <c r="BZ487" s="28" t="s">
        <v>2738</v>
      </c>
      <c r="CA487" s="28" t="s">
        <v>43</v>
      </c>
      <c r="CB487" s="28">
        <v>46009</v>
      </c>
      <c r="CC487" s="28">
        <v>4.792283626327972</v>
      </c>
      <c r="CD487" s="28" t="s">
        <v>20</v>
      </c>
      <c r="CE487" s="28" t="s">
        <v>2555</v>
      </c>
      <c r="CF487" s="28" t="s">
        <v>22</v>
      </c>
      <c r="CG487" s="29">
        <v>0.33333333333333298</v>
      </c>
      <c r="CH487" s="29">
        <v>0.625</v>
      </c>
      <c r="CI487" s="28" t="s">
        <v>641</v>
      </c>
      <c r="CJ487" s="28" t="s">
        <v>2739</v>
      </c>
    </row>
    <row r="488" spans="1:88">
      <c r="A488" s="28">
        <v>4.7922836263279569</v>
      </c>
      <c r="B488" s="28">
        <f t="shared" si="7"/>
        <v>3.3545985384295802</v>
      </c>
      <c r="C488" s="28">
        <v>2791244</v>
      </c>
      <c r="D488" s="31">
        <v>40736.37226851852</v>
      </c>
      <c r="E488" s="31">
        <v>40736.37226851852</v>
      </c>
      <c r="F488" s="28" t="s">
        <v>1</v>
      </c>
      <c r="G488" s="28">
        <v>0.7</v>
      </c>
      <c r="H488" s="28" t="s">
        <v>25</v>
      </c>
      <c r="I488" s="28" t="s">
        <v>9</v>
      </c>
      <c r="J488" s="28" t="s">
        <v>10</v>
      </c>
      <c r="K488" s="28" t="s">
        <v>27</v>
      </c>
      <c r="M488" s="28" t="s">
        <v>55</v>
      </c>
      <c r="N488" s="28" t="s">
        <v>59</v>
      </c>
      <c r="O488" s="28" t="s">
        <v>60</v>
      </c>
      <c r="Q488" s="28" t="s">
        <v>15</v>
      </c>
      <c r="S488" s="28" t="s">
        <v>90</v>
      </c>
      <c r="T488" s="28">
        <v>5</v>
      </c>
      <c r="U488" s="28">
        <v>5</v>
      </c>
      <c r="V488" s="28">
        <v>2</v>
      </c>
      <c r="W488" s="28">
        <v>1</v>
      </c>
      <c r="X488" s="28">
        <v>1</v>
      </c>
      <c r="Y488" s="28">
        <v>1</v>
      </c>
      <c r="AX488" s="28" t="s">
        <v>7</v>
      </c>
      <c r="BX488" s="28">
        <v>1976</v>
      </c>
      <c r="BY488" s="28" t="s">
        <v>17</v>
      </c>
      <c r="BZ488" s="28" t="s">
        <v>231</v>
      </c>
      <c r="CA488" s="28" t="s">
        <v>57</v>
      </c>
      <c r="CB488" s="28">
        <v>46009</v>
      </c>
      <c r="CC488" s="28">
        <v>4.792283626327972</v>
      </c>
      <c r="CD488" s="28" t="s">
        <v>20</v>
      </c>
      <c r="CE488" s="28" t="s">
        <v>63</v>
      </c>
      <c r="CF488" s="28" t="s">
        <v>22</v>
      </c>
      <c r="CG488" s="30">
        <v>0.32291666666666669</v>
      </c>
      <c r="CH488" s="32">
        <v>0.60763888888888895</v>
      </c>
      <c r="CI488" s="28" t="s">
        <v>47</v>
      </c>
      <c r="CJ488" s="28" t="s">
        <v>232</v>
      </c>
    </row>
    <row r="489" spans="1:88">
      <c r="A489" s="28">
        <v>5.7576155352471883</v>
      </c>
      <c r="B489" s="28">
        <f t="shared" si="7"/>
        <v>4.0303308746730444</v>
      </c>
      <c r="C489" s="28">
        <v>2818945</v>
      </c>
      <c r="D489" s="31">
        <v>40744.583113425928</v>
      </c>
      <c r="E489" s="31">
        <v>40744.583113425928</v>
      </c>
      <c r="F489" s="28" t="s">
        <v>1</v>
      </c>
      <c r="G489" s="28">
        <v>0.7</v>
      </c>
      <c r="H489" s="28" t="s">
        <v>25</v>
      </c>
      <c r="I489" s="28" t="s">
        <v>9</v>
      </c>
      <c r="J489" s="28" t="s">
        <v>26</v>
      </c>
      <c r="K489" s="28" t="s">
        <v>29</v>
      </c>
      <c r="L489" s="28" t="s">
        <v>938</v>
      </c>
      <c r="M489" s="28" t="s">
        <v>55</v>
      </c>
      <c r="N489" s="28" t="s">
        <v>82</v>
      </c>
      <c r="O489" s="28" t="s">
        <v>14</v>
      </c>
      <c r="Q489" s="28" t="s">
        <v>15</v>
      </c>
      <c r="S489" s="28" t="s">
        <v>90</v>
      </c>
      <c r="T489" s="28">
        <v>1</v>
      </c>
      <c r="U489" s="28">
        <v>4</v>
      </c>
      <c r="V489" s="28">
        <v>4</v>
      </c>
      <c r="W489" s="28">
        <v>3</v>
      </c>
      <c r="X489" s="28">
        <v>1</v>
      </c>
      <c r="Y489" s="28">
        <v>1</v>
      </c>
      <c r="AX489" s="28" t="s">
        <v>41</v>
      </c>
      <c r="AY489" s="28" t="s">
        <v>8</v>
      </c>
      <c r="AZ489" s="28" t="s">
        <v>9</v>
      </c>
      <c r="BA489" s="28" t="s">
        <v>38</v>
      </c>
      <c r="BC489" s="28">
        <v>8</v>
      </c>
      <c r="BD489" s="28" t="s">
        <v>317</v>
      </c>
      <c r="BE489" s="28" t="s">
        <v>35</v>
      </c>
      <c r="BO489" s="28" t="s">
        <v>33</v>
      </c>
      <c r="BQ489" s="28" t="s">
        <v>25</v>
      </c>
      <c r="BR489" s="28" t="s">
        <v>9</v>
      </c>
      <c r="BS489" s="28" t="s">
        <v>26</v>
      </c>
      <c r="BT489" s="28" t="s">
        <v>29</v>
      </c>
      <c r="BU489" s="28" t="s">
        <v>939</v>
      </c>
      <c r="BV489" s="28" t="s">
        <v>55</v>
      </c>
      <c r="BX489" s="28">
        <v>1956</v>
      </c>
      <c r="BY489" s="28" t="s">
        <v>17</v>
      </c>
      <c r="BZ489" s="28" t="s">
        <v>940</v>
      </c>
      <c r="CA489" s="28" t="s">
        <v>43</v>
      </c>
      <c r="CB489" s="28">
        <v>46010</v>
      </c>
      <c r="CC489" s="28">
        <v>5.757615535247206</v>
      </c>
      <c r="CD489" s="28" t="s">
        <v>20</v>
      </c>
      <c r="CE489" s="28" t="s">
        <v>21</v>
      </c>
      <c r="CF489" s="28" t="s">
        <v>22</v>
      </c>
      <c r="CG489" s="30">
        <v>0.33333333333333331</v>
      </c>
      <c r="CH489" s="28">
        <v>15</v>
      </c>
      <c r="CJ489" s="28" t="s">
        <v>941</v>
      </c>
    </row>
    <row r="490" spans="1:88">
      <c r="A490" s="28">
        <v>5.7576155352471883</v>
      </c>
      <c r="B490" s="28">
        <f t="shared" si="7"/>
        <v>4.0303308746730444</v>
      </c>
      <c r="C490" s="28">
        <v>2822948</v>
      </c>
      <c r="D490" s="31">
        <v>40745.774305555555</v>
      </c>
      <c r="E490" s="31">
        <v>40745.774305555555</v>
      </c>
      <c r="F490" s="28" t="s">
        <v>1</v>
      </c>
      <c r="G490" s="28">
        <v>0.7</v>
      </c>
      <c r="H490" s="28" t="s">
        <v>0</v>
      </c>
      <c r="I490" s="28" t="s">
        <v>9</v>
      </c>
      <c r="J490" s="28" t="s">
        <v>10</v>
      </c>
      <c r="K490" s="28" t="s">
        <v>144</v>
      </c>
      <c r="M490" s="28" t="s">
        <v>55</v>
      </c>
      <c r="N490" s="28" t="s">
        <v>13</v>
      </c>
      <c r="O490" s="28" t="s">
        <v>14</v>
      </c>
      <c r="Q490" s="28" t="s">
        <v>15</v>
      </c>
      <c r="S490" s="28" t="s">
        <v>90</v>
      </c>
      <c r="T490" s="28">
        <v>1</v>
      </c>
      <c r="U490" s="28">
        <v>5</v>
      </c>
      <c r="V490" s="28">
        <v>3</v>
      </c>
      <c r="W490" s="28">
        <v>1</v>
      </c>
      <c r="X490" s="28">
        <v>1</v>
      </c>
      <c r="Y490" s="28">
        <v>1</v>
      </c>
      <c r="AX490" s="28" t="s">
        <v>7</v>
      </c>
      <c r="BX490" s="28">
        <v>1955</v>
      </c>
      <c r="BY490" s="28" t="s">
        <v>65</v>
      </c>
      <c r="BZ490" s="28" t="s">
        <v>1065</v>
      </c>
      <c r="CA490" s="28" t="s">
        <v>57</v>
      </c>
      <c r="CB490" s="28">
        <v>46010</v>
      </c>
      <c r="CC490" s="28">
        <v>5.757615535247206</v>
      </c>
      <c r="CD490" s="28" t="s">
        <v>20</v>
      </c>
      <c r="CE490" s="28" t="s">
        <v>21</v>
      </c>
      <c r="CF490" s="28" t="s">
        <v>22</v>
      </c>
      <c r="CG490" s="30">
        <v>0.33333333333333331</v>
      </c>
      <c r="CH490" s="28">
        <v>15</v>
      </c>
      <c r="CJ490" s="28" t="s">
        <v>1066</v>
      </c>
    </row>
    <row r="491" spans="1:88">
      <c r="A491" s="28">
        <v>5.8647655063389497</v>
      </c>
      <c r="B491" s="28">
        <f t="shared" si="7"/>
        <v>4.1053358544372776</v>
      </c>
      <c r="C491" s="28">
        <v>3110</v>
      </c>
      <c r="F491" s="28" t="s">
        <v>1</v>
      </c>
      <c r="G491" s="28">
        <v>0.7</v>
      </c>
      <c r="H491" s="28" t="s">
        <v>2542</v>
      </c>
      <c r="I491" s="28" t="s">
        <v>2501</v>
      </c>
      <c r="J491" s="28" t="s">
        <v>10</v>
      </c>
      <c r="K491" s="28" t="s">
        <v>2511</v>
      </c>
      <c r="M491" s="28" t="s">
        <v>2518</v>
      </c>
      <c r="N491" s="28" t="s">
        <v>59</v>
      </c>
      <c r="O491" s="28" t="s">
        <v>2592</v>
      </c>
      <c r="Q491" s="28" t="s">
        <v>2512</v>
      </c>
      <c r="S491" s="28" t="s">
        <v>90</v>
      </c>
      <c r="T491" s="28">
        <v>5</v>
      </c>
      <c r="U491" s="28">
        <v>5</v>
      </c>
      <c r="V491" s="28">
        <v>5</v>
      </c>
      <c r="W491" s="28">
        <v>2</v>
      </c>
      <c r="X491" s="28">
        <v>2</v>
      </c>
      <c r="Y491" s="28">
        <v>1</v>
      </c>
      <c r="AS491" s="28" t="s">
        <v>2645</v>
      </c>
      <c r="AU491" s="28">
        <v>0</v>
      </c>
      <c r="AX491" s="28" t="s">
        <v>2507</v>
      </c>
      <c r="BX491" s="28">
        <v>1972</v>
      </c>
      <c r="BY491" s="28" t="s">
        <v>17</v>
      </c>
      <c r="BZ491" s="28" t="s">
        <v>2851</v>
      </c>
      <c r="CA491" s="28" t="s">
        <v>57</v>
      </c>
      <c r="CB491" s="28">
        <v>46011</v>
      </c>
      <c r="CC491" s="28">
        <v>5.8647655063389683</v>
      </c>
      <c r="CD491" s="28" t="s">
        <v>20</v>
      </c>
      <c r="CE491" s="28" t="s">
        <v>2555</v>
      </c>
      <c r="CF491" s="28" t="s">
        <v>22</v>
      </c>
      <c r="CG491" s="29">
        <v>0.32986111111111099</v>
      </c>
      <c r="CH491" s="29">
        <v>0.625</v>
      </c>
      <c r="CI491" s="28" t="s">
        <v>641</v>
      </c>
    </row>
    <row r="492" spans="1:88">
      <c r="A492" s="28">
        <v>5.8647655063389497</v>
      </c>
      <c r="B492" s="28">
        <f t="shared" si="7"/>
        <v>4.1053358544372776</v>
      </c>
      <c r="C492" s="28">
        <v>2791575</v>
      </c>
      <c r="D492" s="31">
        <v>40736.539675925924</v>
      </c>
      <c r="E492" s="31">
        <v>40736.539675925924</v>
      </c>
      <c r="F492" s="28" t="s">
        <v>1</v>
      </c>
      <c r="G492" s="28">
        <v>0.7</v>
      </c>
      <c r="H492" s="28" t="s">
        <v>8</v>
      </c>
      <c r="I492" s="28" t="s">
        <v>49</v>
      </c>
      <c r="J492" s="28" t="s">
        <v>10</v>
      </c>
      <c r="K492" s="28" t="s">
        <v>27</v>
      </c>
      <c r="M492" s="28" t="s">
        <v>12</v>
      </c>
      <c r="N492" s="28" t="s">
        <v>13</v>
      </c>
      <c r="O492" s="28" t="s">
        <v>14</v>
      </c>
      <c r="Q492" s="28" t="s">
        <v>29</v>
      </c>
      <c r="R492" s="28" t="s">
        <v>343</v>
      </c>
      <c r="S492" s="28" t="s">
        <v>90</v>
      </c>
      <c r="T492" s="28">
        <v>5</v>
      </c>
      <c r="U492" s="28">
        <v>5</v>
      </c>
      <c r="V492" s="28">
        <v>5</v>
      </c>
      <c r="W492" s="28" t="s">
        <v>344</v>
      </c>
      <c r="X492" s="28">
        <v>3</v>
      </c>
      <c r="Y492" s="28" t="s">
        <v>345</v>
      </c>
      <c r="AX492" s="28" t="s">
        <v>7</v>
      </c>
      <c r="BX492" s="28">
        <v>1978</v>
      </c>
      <c r="BY492" s="28" t="s">
        <v>17</v>
      </c>
      <c r="BZ492" s="28" t="s">
        <v>346</v>
      </c>
      <c r="CA492" s="28" t="s">
        <v>57</v>
      </c>
      <c r="CB492" s="28">
        <v>46011</v>
      </c>
      <c r="CC492" s="28">
        <v>5.8647655063389683</v>
      </c>
      <c r="CD492" s="28" t="s">
        <v>20</v>
      </c>
      <c r="CE492" s="28" t="s">
        <v>93</v>
      </c>
      <c r="CF492" s="28" t="s">
        <v>22</v>
      </c>
      <c r="CG492" s="30">
        <v>0.35069444444444442</v>
      </c>
      <c r="CH492" s="28" t="s">
        <v>347</v>
      </c>
      <c r="CJ492" s="28" t="s">
        <v>348</v>
      </c>
    </row>
    <row r="493" spans="1:88">
      <c r="A493" s="28">
        <v>5.8647655063389497</v>
      </c>
      <c r="B493" s="28">
        <f t="shared" si="7"/>
        <v>4.1053358544372776</v>
      </c>
      <c r="C493" s="28">
        <v>2876030</v>
      </c>
      <c r="D493" s="31">
        <v>40760.375925925924</v>
      </c>
      <c r="E493" s="31">
        <v>40760.375925925924</v>
      </c>
      <c r="F493" s="28" t="s">
        <v>1</v>
      </c>
      <c r="G493" s="28">
        <v>0.7</v>
      </c>
      <c r="H493" s="28" t="s">
        <v>25</v>
      </c>
      <c r="I493" s="28" t="s">
        <v>9</v>
      </c>
      <c r="J493" s="28" t="s">
        <v>10</v>
      </c>
      <c r="K493" s="28" t="s">
        <v>27</v>
      </c>
      <c r="M493" s="28" t="s">
        <v>12</v>
      </c>
      <c r="N493" s="28" t="s">
        <v>13</v>
      </c>
      <c r="O493" s="28" t="s">
        <v>220</v>
      </c>
      <c r="Q493" s="28" t="s">
        <v>29</v>
      </c>
      <c r="R493" s="28" t="s">
        <v>1713</v>
      </c>
      <c r="S493" s="28" t="s">
        <v>90</v>
      </c>
      <c r="T493" s="28">
        <v>4</v>
      </c>
      <c r="U493" s="28">
        <v>5</v>
      </c>
      <c r="V493" s="28">
        <v>4</v>
      </c>
      <c r="W493" s="28">
        <v>1</v>
      </c>
      <c r="X493" s="28">
        <v>1</v>
      </c>
      <c r="Y493" s="28">
        <v>1</v>
      </c>
      <c r="AX493" s="28" t="s">
        <v>7</v>
      </c>
      <c r="BX493" s="28">
        <v>1962</v>
      </c>
      <c r="BY493" s="28" t="s">
        <v>17</v>
      </c>
      <c r="BZ493" s="28" t="s">
        <v>1714</v>
      </c>
      <c r="CA493" s="28" t="s">
        <v>43</v>
      </c>
      <c r="CB493" s="28">
        <v>46011</v>
      </c>
      <c r="CC493" s="28">
        <v>5.8647655063389683</v>
      </c>
      <c r="CD493" s="28" t="s">
        <v>20</v>
      </c>
      <c r="CE493" s="28" t="s">
        <v>93</v>
      </c>
      <c r="CF493" s="28" t="s">
        <v>22</v>
      </c>
      <c r="CG493" s="30">
        <v>0.33333333333333331</v>
      </c>
      <c r="CH493" s="28">
        <v>15</v>
      </c>
      <c r="CJ493" s="28" t="s">
        <v>1715</v>
      </c>
    </row>
    <row r="494" spans="1:88">
      <c r="A494" s="28">
        <v>6.0329987114030041</v>
      </c>
      <c r="B494" s="28">
        <f t="shared" si="7"/>
        <v>4.2230990979821152</v>
      </c>
      <c r="C494" s="28">
        <v>2198</v>
      </c>
      <c r="F494" s="28" t="s">
        <v>1</v>
      </c>
      <c r="G494" s="28">
        <v>0.7</v>
      </c>
      <c r="H494" s="28" t="s">
        <v>2542</v>
      </c>
      <c r="I494" s="28" t="s">
        <v>2501</v>
      </c>
      <c r="J494" s="28" t="s">
        <v>10</v>
      </c>
      <c r="K494" s="28" t="s">
        <v>81</v>
      </c>
      <c r="M494" s="28" t="s">
        <v>2518</v>
      </c>
      <c r="N494" s="28" t="s">
        <v>59</v>
      </c>
      <c r="O494" s="28" t="s">
        <v>2525</v>
      </c>
      <c r="Q494" s="28" t="s">
        <v>2506</v>
      </c>
      <c r="S494" s="28" t="s">
        <v>90</v>
      </c>
      <c r="AS494" s="28" t="s">
        <v>2531</v>
      </c>
      <c r="AU494" s="28">
        <v>0</v>
      </c>
      <c r="AX494" s="28" t="s">
        <v>2507</v>
      </c>
      <c r="BX494" s="28">
        <v>1963</v>
      </c>
      <c r="BY494" s="28" t="s">
        <v>65</v>
      </c>
      <c r="BZ494" s="28" t="s">
        <v>2935</v>
      </c>
      <c r="CA494" s="28" t="s">
        <v>57</v>
      </c>
      <c r="CB494" s="28">
        <v>46015</v>
      </c>
      <c r="CC494" s="28">
        <v>6.0329987114030228</v>
      </c>
      <c r="CD494" s="28" t="s">
        <v>20</v>
      </c>
      <c r="CE494" s="28" t="s">
        <v>2534</v>
      </c>
      <c r="CF494" s="28" t="s">
        <v>184</v>
      </c>
      <c r="CG494" s="29">
        <v>0.58333333333333304</v>
      </c>
      <c r="CH494" s="29">
        <v>0.875</v>
      </c>
      <c r="CI494" s="28" t="s">
        <v>641</v>
      </c>
    </row>
    <row r="495" spans="1:88">
      <c r="A495" s="28">
        <v>6.0329987114030041</v>
      </c>
      <c r="B495" s="28">
        <f t="shared" si="7"/>
        <v>4.2230990979821152</v>
      </c>
      <c r="C495" s="28">
        <v>2836031</v>
      </c>
      <c r="D495" s="31">
        <v>40750.339814814812</v>
      </c>
      <c r="E495" s="31">
        <v>40750.339814814812</v>
      </c>
      <c r="F495" s="28" t="s">
        <v>1</v>
      </c>
      <c r="G495" s="28">
        <v>0.7</v>
      </c>
      <c r="H495" s="28" t="s">
        <v>25</v>
      </c>
      <c r="I495" s="28" t="s">
        <v>9</v>
      </c>
      <c r="J495" s="28" t="s">
        <v>10</v>
      </c>
      <c r="K495" s="28" t="s">
        <v>81</v>
      </c>
      <c r="M495" s="28" t="s">
        <v>55</v>
      </c>
      <c r="N495" s="28" t="s">
        <v>59</v>
      </c>
      <c r="O495" s="28" t="s">
        <v>60</v>
      </c>
      <c r="Q495" s="28" t="s">
        <v>29</v>
      </c>
      <c r="R495" s="28" t="s">
        <v>1346</v>
      </c>
      <c r="S495" s="28" t="s">
        <v>90</v>
      </c>
      <c r="T495" s="28">
        <v>4</v>
      </c>
      <c r="U495" s="28">
        <v>4</v>
      </c>
      <c r="V495" s="28">
        <v>3</v>
      </c>
      <c r="W495" s="28">
        <v>0</v>
      </c>
      <c r="X495" s="28">
        <v>0</v>
      </c>
      <c r="Y495" s="28">
        <v>0</v>
      </c>
      <c r="AX495" s="28" t="s">
        <v>7</v>
      </c>
      <c r="BX495" s="28">
        <v>1956</v>
      </c>
      <c r="BY495" s="28" t="s">
        <v>17</v>
      </c>
      <c r="BZ495" s="28" t="s">
        <v>1347</v>
      </c>
      <c r="CA495" s="28" t="s">
        <v>57</v>
      </c>
      <c r="CB495" s="28">
        <v>46015</v>
      </c>
      <c r="CC495" s="28">
        <v>6.0329987114030228</v>
      </c>
      <c r="CD495" s="28" t="s">
        <v>20</v>
      </c>
      <c r="CE495" s="28" t="s">
        <v>63</v>
      </c>
      <c r="CF495" s="28" t="s">
        <v>22</v>
      </c>
      <c r="CG495" s="30">
        <v>0.33333333333333331</v>
      </c>
      <c r="CH495" s="32">
        <v>0.625</v>
      </c>
      <c r="CJ495" s="28" t="s">
        <v>1348</v>
      </c>
    </row>
    <row r="496" spans="1:88">
      <c r="A496" s="28">
        <v>6.0329987114030041</v>
      </c>
      <c r="B496" s="28">
        <f t="shared" si="7"/>
        <v>4.2230990979821152</v>
      </c>
      <c r="C496" s="28">
        <v>2876165</v>
      </c>
      <c r="D496" s="31">
        <v>40760.513090277775</v>
      </c>
      <c r="E496" s="31">
        <v>40760.513090277775</v>
      </c>
      <c r="F496" s="28" t="s">
        <v>1</v>
      </c>
      <c r="G496" s="28">
        <v>0.7</v>
      </c>
      <c r="H496" s="28" t="s">
        <v>0</v>
      </c>
      <c r="I496" s="28" t="s">
        <v>9</v>
      </c>
      <c r="J496" s="28" t="s">
        <v>10</v>
      </c>
      <c r="K496" s="28" t="s">
        <v>144</v>
      </c>
      <c r="M496" s="28" t="s">
        <v>55</v>
      </c>
      <c r="N496" s="28" t="s">
        <v>82</v>
      </c>
      <c r="O496" s="28" t="s">
        <v>301</v>
      </c>
      <c r="Q496" s="28" t="s">
        <v>15</v>
      </c>
      <c r="S496" s="28" t="s">
        <v>90</v>
      </c>
      <c r="T496" s="28">
        <v>4</v>
      </c>
      <c r="U496" s="28">
        <v>4</v>
      </c>
      <c r="V496" s="28">
        <v>4</v>
      </c>
      <c r="W496" s="28">
        <v>3</v>
      </c>
      <c r="X496" s="28">
        <v>3</v>
      </c>
      <c r="Y496" s="28">
        <v>1</v>
      </c>
      <c r="AX496" s="28" t="s">
        <v>7</v>
      </c>
      <c r="BX496" s="28">
        <v>1950</v>
      </c>
      <c r="BY496" s="28" t="s">
        <v>65</v>
      </c>
      <c r="BZ496" s="28" t="s">
        <v>1724</v>
      </c>
      <c r="CA496" s="28" t="s">
        <v>57</v>
      </c>
      <c r="CB496" s="28">
        <v>46015</v>
      </c>
      <c r="CC496" s="28">
        <v>6.0329987114030228</v>
      </c>
      <c r="CD496" s="28" t="s">
        <v>20</v>
      </c>
      <c r="CE496" s="28" t="s">
        <v>21</v>
      </c>
      <c r="CF496" s="28" t="s">
        <v>22</v>
      </c>
      <c r="CG496" s="30">
        <v>0.33333333333333331</v>
      </c>
      <c r="CH496" s="28">
        <v>15</v>
      </c>
      <c r="CJ496" s="28" t="s">
        <v>1725</v>
      </c>
    </row>
    <row r="497" spans="1:88">
      <c r="A497" s="28">
        <v>4.887304588615792</v>
      </c>
      <c r="B497" s="28">
        <f t="shared" si="7"/>
        <v>3.4211132120310648</v>
      </c>
      <c r="C497" s="28">
        <v>3253</v>
      </c>
      <c r="F497" s="28" t="s">
        <v>1</v>
      </c>
      <c r="G497" s="28">
        <v>0.7</v>
      </c>
      <c r="H497" s="28" t="s">
        <v>2510</v>
      </c>
      <c r="I497" s="28" t="s">
        <v>2535</v>
      </c>
      <c r="J497" s="28" t="s">
        <v>10</v>
      </c>
      <c r="K497" s="28" t="s">
        <v>144</v>
      </c>
      <c r="M497" s="28" t="s">
        <v>2518</v>
      </c>
      <c r="N497" s="28" t="s">
        <v>59</v>
      </c>
      <c r="O497" s="28" t="s">
        <v>2506</v>
      </c>
      <c r="Q497" s="28" t="s">
        <v>2512</v>
      </c>
      <c r="S497" s="28" t="s">
        <v>90</v>
      </c>
      <c r="T497" s="28">
        <v>5</v>
      </c>
      <c r="U497" s="28">
        <v>5</v>
      </c>
      <c r="V497" s="28">
        <v>5</v>
      </c>
      <c r="W497" s="28">
        <v>1</v>
      </c>
      <c r="X497" s="28">
        <v>1</v>
      </c>
      <c r="Y497" s="28">
        <v>1</v>
      </c>
      <c r="AS497" s="28" t="s">
        <v>83</v>
      </c>
      <c r="AU497" s="28">
        <v>0</v>
      </c>
      <c r="AX497" s="28" t="s">
        <v>2507</v>
      </c>
      <c r="BX497" s="28">
        <v>1959</v>
      </c>
      <c r="BY497" s="28" t="s">
        <v>17</v>
      </c>
      <c r="BZ497" s="28" t="s">
        <v>3007</v>
      </c>
      <c r="CA497" s="28" t="s">
        <v>3004</v>
      </c>
      <c r="CB497" s="28">
        <v>46016</v>
      </c>
      <c r="CC497" s="28">
        <v>4.8873045886158071</v>
      </c>
      <c r="CD497" s="28" t="s">
        <v>20</v>
      </c>
      <c r="CE497" s="28" t="s">
        <v>2558</v>
      </c>
      <c r="CF497" s="28" t="s">
        <v>184</v>
      </c>
      <c r="CG497" s="29">
        <v>0.60416666666666696</v>
      </c>
      <c r="CH497" s="29">
        <v>0.89583333333333304</v>
      </c>
      <c r="CI497" s="28" t="s">
        <v>641</v>
      </c>
      <c r="CJ497" s="28" t="s">
        <v>3008</v>
      </c>
    </row>
    <row r="498" spans="1:88">
      <c r="A498" s="28">
        <v>4.887304588615792</v>
      </c>
      <c r="B498" s="28">
        <f t="shared" si="7"/>
        <v>3.4211132120310648</v>
      </c>
      <c r="C498" s="28">
        <v>3287</v>
      </c>
      <c r="F498" s="28" t="s">
        <v>1</v>
      </c>
      <c r="G498" s="28">
        <v>0.7</v>
      </c>
      <c r="H498" s="28" t="s">
        <v>2510</v>
      </c>
      <c r="I498" s="28" t="s">
        <v>2501</v>
      </c>
      <c r="J498" s="28" t="s">
        <v>10</v>
      </c>
      <c r="K498" s="28" t="s">
        <v>2511</v>
      </c>
      <c r="M498" s="28" t="s">
        <v>2503</v>
      </c>
      <c r="N498" s="28" t="s">
        <v>13</v>
      </c>
      <c r="O498" s="28" t="s">
        <v>2525</v>
      </c>
      <c r="Q498" s="28" t="s">
        <v>2512</v>
      </c>
      <c r="S498" s="28" t="s">
        <v>90</v>
      </c>
      <c r="AS498" s="28" t="s">
        <v>2506</v>
      </c>
      <c r="AU498" s="28">
        <v>0</v>
      </c>
      <c r="AX498" s="28" t="s">
        <v>2507</v>
      </c>
      <c r="BX498" s="28">
        <v>1950</v>
      </c>
      <c r="BY498" s="28" t="s">
        <v>17</v>
      </c>
      <c r="BZ498" s="28" t="s">
        <v>3009</v>
      </c>
      <c r="CA498" s="28" t="s">
        <v>3004</v>
      </c>
      <c r="CB498" s="28">
        <v>46016</v>
      </c>
      <c r="CC498" s="28">
        <v>4.8873045886158071</v>
      </c>
      <c r="CD498" s="28" t="s">
        <v>20</v>
      </c>
      <c r="CE498" s="28" t="s">
        <v>2515</v>
      </c>
      <c r="CF498" s="28" t="s">
        <v>184</v>
      </c>
      <c r="CG498" s="29">
        <v>0.33333333333333298</v>
      </c>
      <c r="CH498" s="29">
        <v>0.625</v>
      </c>
      <c r="CI498" s="28" t="s">
        <v>641</v>
      </c>
      <c r="CJ498" s="28" t="s">
        <v>3010</v>
      </c>
    </row>
    <row r="499" spans="1:88">
      <c r="A499" s="28">
        <v>4.887304588615792</v>
      </c>
      <c r="B499" s="28">
        <f t="shared" si="7"/>
        <v>3.4211132120310648</v>
      </c>
      <c r="C499" s="28">
        <v>4063</v>
      </c>
      <c r="F499" s="28" t="s">
        <v>1</v>
      </c>
      <c r="G499" s="28">
        <v>0.7</v>
      </c>
      <c r="H499" s="28" t="s">
        <v>2542</v>
      </c>
      <c r="I499" s="28" t="s">
        <v>2501</v>
      </c>
      <c r="J499" s="28" t="s">
        <v>10</v>
      </c>
      <c r="K499" s="28" t="s">
        <v>11</v>
      </c>
      <c r="M499" s="28" t="s">
        <v>2503</v>
      </c>
      <c r="N499" s="28" t="s">
        <v>13</v>
      </c>
      <c r="O499" s="28" t="s">
        <v>2506</v>
      </c>
      <c r="Q499" s="28" t="s">
        <v>2506</v>
      </c>
      <c r="S499" s="28" t="s">
        <v>90</v>
      </c>
      <c r="T499" s="28">
        <v>5</v>
      </c>
      <c r="U499" s="28">
        <v>5</v>
      </c>
      <c r="V499" s="28">
        <v>1</v>
      </c>
      <c r="W499" s="28">
        <v>1</v>
      </c>
      <c r="X499" s="28">
        <v>1</v>
      </c>
      <c r="Y499" s="28">
        <v>1</v>
      </c>
      <c r="AS499" s="28" t="s">
        <v>2645</v>
      </c>
      <c r="AU499" s="28">
        <v>0</v>
      </c>
      <c r="AX499" s="28" t="s">
        <v>2507</v>
      </c>
      <c r="BX499" s="28">
        <v>1969</v>
      </c>
      <c r="BY499" s="28" t="s">
        <v>17</v>
      </c>
      <c r="BZ499" s="28" t="s">
        <v>3011</v>
      </c>
      <c r="CA499" s="28" t="s">
        <v>3012</v>
      </c>
      <c r="CB499" s="28">
        <v>46016</v>
      </c>
      <c r="CC499" s="28">
        <v>4.8873045886158071</v>
      </c>
      <c r="CD499" s="28" t="s">
        <v>20</v>
      </c>
      <c r="CE499" s="28" t="s">
        <v>2534</v>
      </c>
      <c r="CF499" s="28" t="s">
        <v>22</v>
      </c>
      <c r="CG499" s="29">
        <v>0.29166666666666702</v>
      </c>
      <c r="CH499" s="29">
        <v>0.58333333333333304</v>
      </c>
      <c r="CI499" s="28" t="s">
        <v>641</v>
      </c>
    </row>
    <row r="500" spans="1:88">
      <c r="A500" s="28">
        <v>4.887304588615792</v>
      </c>
      <c r="B500" s="28">
        <f t="shared" si="7"/>
        <v>3.4211132120310648</v>
      </c>
      <c r="C500" s="28">
        <v>4188</v>
      </c>
      <c r="F500" s="28" t="s">
        <v>1</v>
      </c>
      <c r="G500" s="28">
        <v>0.7</v>
      </c>
      <c r="H500" s="28" t="s">
        <v>2510</v>
      </c>
      <c r="I500" s="28" t="s">
        <v>2501</v>
      </c>
      <c r="J500" s="28" t="s">
        <v>10</v>
      </c>
      <c r="K500" s="28" t="s">
        <v>81</v>
      </c>
      <c r="M500" s="28" t="s">
        <v>2518</v>
      </c>
      <c r="N500" s="28" t="s">
        <v>13</v>
      </c>
      <c r="O500" s="28" t="s">
        <v>2506</v>
      </c>
      <c r="Q500" s="28" t="s">
        <v>2505</v>
      </c>
      <c r="R500" s="28" t="s">
        <v>3013</v>
      </c>
      <c r="S500" s="28" t="s">
        <v>90</v>
      </c>
      <c r="T500" s="28">
        <v>5</v>
      </c>
      <c r="U500" s="28">
        <v>5</v>
      </c>
      <c r="V500" s="28">
        <v>5</v>
      </c>
      <c r="W500" s="28">
        <v>1</v>
      </c>
      <c r="X500" s="28">
        <v>1</v>
      </c>
      <c r="Y500" s="28">
        <v>1</v>
      </c>
      <c r="AS500" s="28" t="s">
        <v>2547</v>
      </c>
      <c r="AU500" s="28">
        <v>0</v>
      </c>
      <c r="AX500" s="28" t="s">
        <v>2507</v>
      </c>
      <c r="BX500" s="28">
        <v>1966</v>
      </c>
      <c r="BY500" s="28" t="s">
        <v>17</v>
      </c>
      <c r="BZ500" s="28" t="s">
        <v>3014</v>
      </c>
      <c r="CA500" s="28" t="s">
        <v>3015</v>
      </c>
      <c r="CB500" s="28">
        <v>46016</v>
      </c>
      <c r="CC500" s="28">
        <v>4.8873045886158071</v>
      </c>
      <c r="CD500" s="28" t="s">
        <v>20</v>
      </c>
      <c r="CE500" s="28" t="s">
        <v>2515</v>
      </c>
      <c r="CF500" s="28" t="s">
        <v>184</v>
      </c>
      <c r="CG500" s="29">
        <v>0.60416666666666696</v>
      </c>
      <c r="CH500" s="29">
        <v>0.91666666666666696</v>
      </c>
      <c r="CI500" s="28" t="s">
        <v>641</v>
      </c>
      <c r="CJ500" s="28" t="s">
        <v>3016</v>
      </c>
    </row>
    <row r="501" spans="1:88">
      <c r="A501" s="28">
        <v>7.1489827759007598</v>
      </c>
      <c r="B501" s="28">
        <f t="shared" si="7"/>
        <v>5.0042879431305467</v>
      </c>
      <c r="C501" s="28">
        <v>3328</v>
      </c>
      <c r="F501" s="28" t="s">
        <v>1</v>
      </c>
      <c r="G501" s="28">
        <v>0.7</v>
      </c>
      <c r="H501" s="28" t="s">
        <v>2542</v>
      </c>
      <c r="I501" s="28" t="s">
        <v>2501</v>
      </c>
      <c r="J501" s="28" t="s">
        <v>10</v>
      </c>
      <c r="K501" s="28" t="s">
        <v>144</v>
      </c>
      <c r="M501" s="28" t="s">
        <v>2503</v>
      </c>
      <c r="N501" s="28" t="s">
        <v>13</v>
      </c>
      <c r="O501" s="28" t="s">
        <v>2592</v>
      </c>
      <c r="Q501" s="28" t="s">
        <v>2686</v>
      </c>
      <c r="R501" s="28" t="s">
        <v>2686</v>
      </c>
      <c r="S501" s="28" t="s">
        <v>90</v>
      </c>
      <c r="T501" s="28">
        <v>5</v>
      </c>
      <c r="U501" s="28">
        <v>5</v>
      </c>
      <c r="V501" s="28">
        <v>5</v>
      </c>
      <c r="W501" s="28">
        <v>1</v>
      </c>
      <c r="X501" s="28">
        <v>1</v>
      </c>
      <c r="Y501" s="28">
        <v>1</v>
      </c>
      <c r="AS501" s="28" t="s">
        <v>2531</v>
      </c>
      <c r="AU501" s="28">
        <v>0</v>
      </c>
      <c r="AX501" s="28" t="s">
        <v>2507</v>
      </c>
      <c r="BX501" s="28">
        <v>1964</v>
      </c>
      <c r="BY501" s="28" t="s">
        <v>17</v>
      </c>
      <c r="BZ501" s="28" t="s">
        <v>3050</v>
      </c>
      <c r="CA501" s="28" t="s">
        <v>57</v>
      </c>
      <c r="CB501" s="28">
        <v>46018</v>
      </c>
      <c r="CC501" s="28">
        <v>7.1489827759007811</v>
      </c>
      <c r="CD501" s="28" t="s">
        <v>20</v>
      </c>
      <c r="CE501" s="28" t="s">
        <v>2558</v>
      </c>
      <c r="CF501" s="28" t="s">
        <v>22</v>
      </c>
      <c r="CG501" s="29">
        <v>0.33333333333333298</v>
      </c>
      <c r="CH501" s="29">
        <v>0.625</v>
      </c>
      <c r="CI501" s="28" t="s">
        <v>641</v>
      </c>
      <c r="CJ501" s="28" t="s">
        <v>3051</v>
      </c>
    </row>
    <row r="502" spans="1:88">
      <c r="A502" s="28">
        <v>7.1489827759007598</v>
      </c>
      <c r="B502" s="28">
        <f t="shared" si="7"/>
        <v>5.0042879431305467</v>
      </c>
      <c r="C502" s="28">
        <v>4133</v>
      </c>
      <c r="F502" s="28" t="s">
        <v>1</v>
      </c>
      <c r="G502" s="28">
        <v>0.7</v>
      </c>
      <c r="H502" s="28" t="s">
        <v>2500</v>
      </c>
      <c r="I502" s="28" t="s">
        <v>2501</v>
      </c>
      <c r="J502" s="28" t="s">
        <v>10</v>
      </c>
      <c r="K502" s="28" t="s">
        <v>2511</v>
      </c>
      <c r="M502" s="28" t="s">
        <v>2548</v>
      </c>
      <c r="N502" s="28" t="s">
        <v>82</v>
      </c>
      <c r="O502" s="28" t="s">
        <v>2592</v>
      </c>
      <c r="Q502" s="28" t="s">
        <v>37</v>
      </c>
      <c r="S502" s="28" t="s">
        <v>90</v>
      </c>
      <c r="T502" s="28">
        <v>1</v>
      </c>
      <c r="U502" s="28">
        <v>5</v>
      </c>
      <c r="V502" s="28">
        <v>5</v>
      </c>
      <c r="W502" s="28">
        <v>1</v>
      </c>
      <c r="X502" s="28">
        <v>1</v>
      </c>
      <c r="Y502" s="28">
        <v>1</v>
      </c>
      <c r="AS502" s="28" t="s">
        <v>2506</v>
      </c>
      <c r="AU502" s="28">
        <v>0</v>
      </c>
      <c r="AX502" s="28" t="s">
        <v>2507</v>
      </c>
      <c r="BX502" s="28">
        <v>1956</v>
      </c>
      <c r="BY502" s="28" t="s">
        <v>17</v>
      </c>
      <c r="BZ502" s="28" t="s">
        <v>3057</v>
      </c>
      <c r="CA502" s="28" t="s">
        <v>43</v>
      </c>
      <c r="CB502" s="28">
        <v>46018</v>
      </c>
      <c r="CC502" s="28">
        <v>7.1489827759007811</v>
      </c>
      <c r="CD502" s="28" t="s">
        <v>20</v>
      </c>
      <c r="CE502" s="28" t="s">
        <v>2558</v>
      </c>
      <c r="CF502" s="28" t="s">
        <v>22</v>
      </c>
      <c r="CG502" s="29">
        <v>0.33333333333333298</v>
      </c>
      <c r="CH502" s="29">
        <v>0.625</v>
      </c>
      <c r="CI502" s="28" t="s">
        <v>641</v>
      </c>
    </row>
    <row r="503" spans="1:88">
      <c r="A503" s="28">
        <v>7.1489827759007598</v>
      </c>
      <c r="B503" s="28">
        <f t="shared" si="7"/>
        <v>5.0042879431305467</v>
      </c>
      <c r="C503" s="28">
        <v>2996866</v>
      </c>
      <c r="D503" s="31">
        <v>40794.484131944446</v>
      </c>
      <c r="E503" s="31">
        <v>40794.484131944446</v>
      </c>
      <c r="F503" s="28" t="s">
        <v>1</v>
      </c>
      <c r="G503" s="28">
        <v>0.7</v>
      </c>
      <c r="H503" s="28" t="s">
        <v>25</v>
      </c>
      <c r="I503" s="28" t="s">
        <v>49</v>
      </c>
      <c r="J503" s="28" t="s">
        <v>10</v>
      </c>
      <c r="K503" s="28" t="s">
        <v>27</v>
      </c>
      <c r="M503" s="28" t="s">
        <v>55</v>
      </c>
      <c r="N503" s="28" t="s">
        <v>13</v>
      </c>
      <c r="O503" s="28" t="s">
        <v>220</v>
      </c>
      <c r="Q503" s="28" t="s">
        <v>31</v>
      </c>
      <c r="S503" s="28" t="s">
        <v>90</v>
      </c>
      <c r="T503" s="28">
        <v>3</v>
      </c>
      <c r="U503" s="28">
        <v>5</v>
      </c>
      <c r="V503" s="28">
        <v>4</v>
      </c>
      <c r="W503" s="28">
        <v>2</v>
      </c>
      <c r="X503" s="28">
        <v>1</v>
      </c>
      <c r="Y503" s="28">
        <v>1</v>
      </c>
      <c r="AX503" s="28" t="s">
        <v>7</v>
      </c>
      <c r="BX503" s="28">
        <v>1968</v>
      </c>
      <c r="BY503" s="28" t="s">
        <v>17</v>
      </c>
      <c r="BZ503" s="28" t="s">
        <v>2234</v>
      </c>
      <c r="CA503" s="28" t="s">
        <v>43</v>
      </c>
      <c r="CB503" s="28">
        <v>46018</v>
      </c>
      <c r="CC503" s="28">
        <v>7.1489827759007811</v>
      </c>
      <c r="CD503" s="28" t="s">
        <v>20</v>
      </c>
      <c r="CE503" s="28" t="s">
        <v>44</v>
      </c>
      <c r="CF503" s="28" t="s">
        <v>184</v>
      </c>
      <c r="CG503" s="30">
        <v>0.33333333333333331</v>
      </c>
      <c r="CH503" s="28">
        <v>15</v>
      </c>
      <c r="CJ503" s="28" t="s">
        <v>2235</v>
      </c>
    </row>
    <row r="504" spans="1:88">
      <c r="A504" s="28">
        <v>3.7009279428299466</v>
      </c>
      <c r="B504" s="28">
        <f t="shared" si="7"/>
        <v>2.5906495599809705</v>
      </c>
      <c r="C504" s="28">
        <v>3303</v>
      </c>
      <c r="F504" s="28" t="s">
        <v>1</v>
      </c>
      <c r="G504" s="28">
        <v>0.7</v>
      </c>
      <c r="H504" s="28" t="s">
        <v>2542</v>
      </c>
      <c r="I504" s="28" t="s">
        <v>2535</v>
      </c>
      <c r="J504" s="28" t="s">
        <v>10</v>
      </c>
      <c r="K504" s="28" t="s">
        <v>11</v>
      </c>
      <c r="M504" s="28" t="s">
        <v>2518</v>
      </c>
      <c r="N504" s="28" t="s">
        <v>13</v>
      </c>
      <c r="O504" s="28" t="s">
        <v>2506</v>
      </c>
      <c r="Q504" s="28" t="s">
        <v>2512</v>
      </c>
      <c r="S504" s="28" t="s">
        <v>90</v>
      </c>
      <c r="T504" s="28">
        <v>2</v>
      </c>
      <c r="U504" s="28">
        <v>1</v>
      </c>
      <c r="V504" s="28">
        <v>3</v>
      </c>
      <c r="W504" s="28">
        <v>4</v>
      </c>
      <c r="X504" s="28">
        <v>5</v>
      </c>
      <c r="AS504" s="28" t="s">
        <v>2506</v>
      </c>
      <c r="AU504" s="28">
        <v>0</v>
      </c>
      <c r="AX504" s="28" t="s">
        <v>2507</v>
      </c>
      <c r="BX504" s="28">
        <v>1973</v>
      </c>
      <c r="BY504" s="28" t="s">
        <v>17</v>
      </c>
      <c r="CA504" s="28" t="s">
        <v>57</v>
      </c>
      <c r="CB504" s="28">
        <v>46019</v>
      </c>
      <c r="CC504" s="28">
        <v>3.7009279428299582</v>
      </c>
      <c r="CD504" s="28" t="s">
        <v>20</v>
      </c>
      <c r="CE504" s="28" t="s">
        <v>2534</v>
      </c>
      <c r="CF504" s="28" t="s">
        <v>22</v>
      </c>
      <c r="CG504" s="29">
        <v>0.29166666666666702</v>
      </c>
      <c r="CH504" s="29">
        <v>0.58333333333333304</v>
      </c>
      <c r="CI504" s="28" t="s">
        <v>641</v>
      </c>
    </row>
    <row r="505" spans="1:88">
      <c r="A505" s="28">
        <v>3.7009279428299466</v>
      </c>
      <c r="B505" s="28">
        <f t="shared" si="7"/>
        <v>2.5906495599809705</v>
      </c>
      <c r="C505" s="28">
        <v>2816086</v>
      </c>
      <c r="D505" s="31">
        <v>40743.754201388889</v>
      </c>
      <c r="E505" s="31">
        <v>40743.754201388889</v>
      </c>
      <c r="F505" s="28" t="s">
        <v>1</v>
      </c>
      <c r="G505" s="28">
        <v>0.7</v>
      </c>
      <c r="H505" s="28" t="s">
        <v>25</v>
      </c>
      <c r="I505" s="28" t="s">
        <v>9</v>
      </c>
      <c r="J505" s="28" t="s">
        <v>10</v>
      </c>
      <c r="K505" s="28" t="s">
        <v>27</v>
      </c>
      <c r="M505" s="28" t="s">
        <v>55</v>
      </c>
      <c r="N505" s="28" t="s">
        <v>59</v>
      </c>
      <c r="O505" s="28" t="s">
        <v>14</v>
      </c>
      <c r="Q505" s="28" t="s">
        <v>15</v>
      </c>
      <c r="S505" s="28" t="s">
        <v>90</v>
      </c>
      <c r="T505" s="28">
        <v>5</v>
      </c>
      <c r="U505" s="28">
        <v>5</v>
      </c>
      <c r="V505" s="28">
        <v>5</v>
      </c>
      <c r="W505" s="28">
        <v>1</v>
      </c>
      <c r="X505" s="28">
        <v>1</v>
      </c>
      <c r="Y505" s="28">
        <v>1</v>
      </c>
      <c r="AX505" s="28" t="s">
        <v>7</v>
      </c>
      <c r="BX505" s="28">
        <v>1970</v>
      </c>
      <c r="BY505" s="28" t="s">
        <v>65</v>
      </c>
      <c r="BZ505" s="28" t="s">
        <v>816</v>
      </c>
      <c r="CA505" s="28" t="s">
        <v>19</v>
      </c>
      <c r="CB505" s="28">
        <v>46019</v>
      </c>
      <c r="CC505" s="28">
        <v>3.7009279428299582</v>
      </c>
      <c r="CD505" s="28" t="s">
        <v>20</v>
      </c>
      <c r="CE505" s="28" t="s">
        <v>21</v>
      </c>
      <c r="CF505" s="28" t="s">
        <v>22</v>
      </c>
      <c r="CG505" s="30">
        <v>0.35416666666666669</v>
      </c>
      <c r="CH505" s="28">
        <v>14.3</v>
      </c>
      <c r="CJ505" s="28" t="s">
        <v>817</v>
      </c>
    </row>
    <row r="506" spans="1:88">
      <c r="A506" s="28">
        <v>3.7009279428299466</v>
      </c>
      <c r="B506" s="28">
        <f t="shared" si="7"/>
        <v>2.5906495599809705</v>
      </c>
      <c r="C506" s="28">
        <v>2822748</v>
      </c>
      <c r="D506" s="31">
        <v>40745.7421875</v>
      </c>
      <c r="E506" s="31">
        <v>40745.7421875</v>
      </c>
      <c r="F506" s="28" t="s">
        <v>1</v>
      </c>
      <c r="G506" s="28">
        <v>0.7</v>
      </c>
      <c r="H506" s="28" t="s">
        <v>25</v>
      </c>
      <c r="I506" s="28" t="s">
        <v>33</v>
      </c>
      <c r="J506" s="28" t="s">
        <v>26</v>
      </c>
      <c r="K506" s="28" t="s">
        <v>27</v>
      </c>
      <c r="M506" s="28" t="s">
        <v>12</v>
      </c>
      <c r="N506" s="28" t="s">
        <v>59</v>
      </c>
      <c r="O506" s="28" t="s">
        <v>14</v>
      </c>
      <c r="Q506" s="28" t="s">
        <v>15</v>
      </c>
      <c r="S506" s="28" t="s">
        <v>90</v>
      </c>
      <c r="T506" s="28">
        <v>5</v>
      </c>
      <c r="U506" s="28">
        <v>5</v>
      </c>
      <c r="V506" s="28">
        <v>5</v>
      </c>
      <c r="W506" s="28">
        <v>2</v>
      </c>
      <c r="X506" s="28">
        <v>2</v>
      </c>
      <c r="Y506" s="28">
        <v>1</v>
      </c>
      <c r="AX506" s="28" t="s">
        <v>7</v>
      </c>
      <c r="BX506" s="28">
        <v>1977</v>
      </c>
      <c r="BY506" s="28" t="s">
        <v>17</v>
      </c>
      <c r="BZ506" s="28" t="s">
        <v>1061</v>
      </c>
      <c r="CA506" s="28" t="s">
        <v>43</v>
      </c>
      <c r="CB506" s="28">
        <v>46019</v>
      </c>
      <c r="CC506" s="28">
        <v>3.7009279428299582</v>
      </c>
      <c r="CD506" s="28" t="s">
        <v>20</v>
      </c>
      <c r="CE506" s="28" t="s">
        <v>21</v>
      </c>
      <c r="CF506" s="28" t="s">
        <v>22</v>
      </c>
      <c r="CG506" s="30">
        <v>0.33333333333333331</v>
      </c>
      <c r="CH506" s="32">
        <v>0.625</v>
      </c>
      <c r="CJ506" s="28" t="s">
        <v>1062</v>
      </c>
    </row>
    <row r="507" spans="1:88">
      <c r="A507" s="28">
        <v>3.7009279428299466</v>
      </c>
      <c r="B507" s="28">
        <f t="shared" si="7"/>
        <v>2.5906495599809705</v>
      </c>
      <c r="C507" s="28">
        <v>2829295</v>
      </c>
      <c r="D507" s="31">
        <v>40747.772256944445</v>
      </c>
      <c r="E507" s="31">
        <v>40747.772256944445</v>
      </c>
      <c r="F507" s="28" t="s">
        <v>1</v>
      </c>
      <c r="G507" s="28">
        <v>0.7</v>
      </c>
      <c r="H507" s="28" t="s">
        <v>25</v>
      </c>
      <c r="I507" s="28" t="s">
        <v>9</v>
      </c>
      <c r="J507" s="28" t="s">
        <v>10</v>
      </c>
      <c r="K507" s="28" t="s">
        <v>27</v>
      </c>
      <c r="M507" s="28" t="s">
        <v>55</v>
      </c>
      <c r="N507" s="28" t="s">
        <v>82</v>
      </c>
      <c r="O507" s="28" t="s">
        <v>60</v>
      </c>
      <c r="Q507" s="28" t="s">
        <v>15</v>
      </c>
      <c r="S507" s="28" t="s">
        <v>90</v>
      </c>
      <c r="T507" s="28">
        <v>4</v>
      </c>
      <c r="U507" s="28">
        <v>5</v>
      </c>
      <c r="V507" s="28">
        <v>5</v>
      </c>
      <c r="W507" s="28">
        <v>1</v>
      </c>
      <c r="X507" s="28">
        <v>1</v>
      </c>
      <c r="Y507" s="28">
        <v>1</v>
      </c>
      <c r="AX507" s="28" t="s">
        <v>5</v>
      </c>
      <c r="BQ507" s="28" t="s">
        <v>25</v>
      </c>
      <c r="BR507" s="28" t="s">
        <v>9</v>
      </c>
      <c r="BS507" s="28" t="s">
        <v>10</v>
      </c>
      <c r="BT507" s="28" t="s">
        <v>144</v>
      </c>
      <c r="BV507" s="28" t="s">
        <v>55</v>
      </c>
      <c r="BX507" s="28">
        <v>1959</v>
      </c>
      <c r="BY507" s="28" t="s">
        <v>65</v>
      </c>
      <c r="BZ507" s="28" t="s">
        <v>1250</v>
      </c>
      <c r="CA507" s="28" t="s">
        <v>57</v>
      </c>
      <c r="CB507" s="28">
        <v>46019</v>
      </c>
      <c r="CC507" s="28">
        <v>3.7009279428299582</v>
      </c>
      <c r="CD507" s="28" t="s">
        <v>20</v>
      </c>
      <c r="CE507" s="28" t="s">
        <v>21</v>
      </c>
      <c r="CF507" s="28" t="s">
        <v>22</v>
      </c>
      <c r="CG507" s="30">
        <v>0.33333333333333331</v>
      </c>
      <c r="CH507" s="28" t="s">
        <v>356</v>
      </c>
      <c r="CJ507" s="28" t="s">
        <v>1251</v>
      </c>
    </row>
    <row r="508" spans="1:88">
      <c r="A508" s="28">
        <v>5.311676637426018</v>
      </c>
      <c r="B508" s="28">
        <f t="shared" si="7"/>
        <v>3.718173646198224</v>
      </c>
      <c r="C508" s="28">
        <v>4186</v>
      </c>
      <c r="F508" s="28" t="s">
        <v>1</v>
      </c>
      <c r="G508" s="28">
        <v>0.7</v>
      </c>
      <c r="H508" s="28" t="s">
        <v>2542</v>
      </c>
      <c r="I508" s="28" t="s">
        <v>2501</v>
      </c>
      <c r="J508" s="28" t="s">
        <v>10</v>
      </c>
      <c r="K508" s="28" t="s">
        <v>11</v>
      </c>
      <c r="M508" s="28" t="s">
        <v>2503</v>
      </c>
      <c r="N508" s="28" t="s">
        <v>13</v>
      </c>
      <c r="O508" s="28" t="s">
        <v>2506</v>
      </c>
      <c r="Q508" s="28" t="s">
        <v>2608</v>
      </c>
      <c r="S508" s="28" t="s">
        <v>90</v>
      </c>
      <c r="T508" s="28">
        <v>5</v>
      </c>
      <c r="U508" s="28">
        <v>5</v>
      </c>
      <c r="V508" s="28">
        <v>1</v>
      </c>
      <c r="W508" s="28">
        <v>2</v>
      </c>
      <c r="X508" s="28">
        <v>2</v>
      </c>
      <c r="Y508" s="28">
        <v>1</v>
      </c>
      <c r="AS508" s="28" t="s">
        <v>2506</v>
      </c>
      <c r="AU508" s="28">
        <v>0</v>
      </c>
      <c r="AX508" s="28" t="s">
        <v>2507</v>
      </c>
      <c r="BX508" s="28">
        <v>1966</v>
      </c>
      <c r="BY508" s="28" t="s">
        <v>65</v>
      </c>
      <c r="BZ508" s="28" t="s">
        <v>3125</v>
      </c>
      <c r="CA508" s="28" t="s">
        <v>43</v>
      </c>
      <c r="CB508" s="28">
        <v>46020</v>
      </c>
      <c r="CC508" s="28">
        <v>5.3116766374260349</v>
      </c>
      <c r="CD508" s="28" t="s">
        <v>20</v>
      </c>
      <c r="CE508" s="28" t="s">
        <v>2521</v>
      </c>
      <c r="CF508" s="28" t="s">
        <v>53</v>
      </c>
      <c r="CG508" s="29">
        <v>0.33333333333333298</v>
      </c>
      <c r="CH508" s="29">
        <v>0.625</v>
      </c>
      <c r="CI508" s="28" t="s">
        <v>47</v>
      </c>
      <c r="CJ508" s="28" t="s">
        <v>3126</v>
      </c>
    </row>
    <row r="509" spans="1:88">
      <c r="A509" s="28">
        <v>5.311676637426018</v>
      </c>
      <c r="B509" s="28">
        <f t="shared" si="7"/>
        <v>3.718173646198224</v>
      </c>
      <c r="C509" s="28">
        <v>2818568</v>
      </c>
      <c r="D509" s="31">
        <v>40744.368634259263</v>
      </c>
      <c r="E509" s="31">
        <v>40744.368634259263</v>
      </c>
      <c r="F509" s="28" t="s">
        <v>1</v>
      </c>
      <c r="G509" s="28">
        <v>0.7</v>
      </c>
      <c r="H509" s="28" t="s">
        <v>25</v>
      </c>
      <c r="I509" s="28" t="s">
        <v>9</v>
      </c>
      <c r="J509" s="28" t="s">
        <v>10</v>
      </c>
      <c r="K509" s="28" t="s">
        <v>27</v>
      </c>
      <c r="M509" s="28" t="s">
        <v>88</v>
      </c>
      <c r="N509" s="28" t="s">
        <v>59</v>
      </c>
      <c r="O509" s="28" t="s">
        <v>60</v>
      </c>
      <c r="Q509" s="28" t="s">
        <v>15</v>
      </c>
      <c r="S509" s="28" t="s">
        <v>90</v>
      </c>
      <c r="T509" s="28">
        <v>5</v>
      </c>
      <c r="U509" s="28">
        <v>3</v>
      </c>
      <c r="V509" s="28">
        <v>4</v>
      </c>
      <c r="W509" s="28">
        <v>2</v>
      </c>
      <c r="X509" s="28">
        <v>2</v>
      </c>
      <c r="Y509" s="28">
        <v>1</v>
      </c>
      <c r="AX509" s="28" t="s">
        <v>5</v>
      </c>
      <c r="BQ509" s="28" t="s">
        <v>25</v>
      </c>
      <c r="BR509" s="28" t="s">
        <v>88</v>
      </c>
      <c r="BS509" s="28" t="s">
        <v>10</v>
      </c>
      <c r="BT509" s="28" t="s">
        <v>144</v>
      </c>
      <c r="BV509" s="28" t="s">
        <v>55</v>
      </c>
      <c r="BX509" s="28">
        <v>1985</v>
      </c>
      <c r="BY509" s="28" t="s">
        <v>17</v>
      </c>
      <c r="BZ509" s="28" t="s">
        <v>860</v>
      </c>
      <c r="CA509" s="28" t="s">
        <v>57</v>
      </c>
      <c r="CB509" s="28">
        <v>46020</v>
      </c>
      <c r="CC509" s="28">
        <v>5.3116766374260349</v>
      </c>
      <c r="CD509" s="28" t="s">
        <v>20</v>
      </c>
      <c r="CE509" s="28" t="s">
        <v>101</v>
      </c>
      <c r="CF509" s="28" t="s">
        <v>22</v>
      </c>
      <c r="CG509" s="30">
        <v>0.35416666666666669</v>
      </c>
      <c r="CH509" s="32">
        <v>0.625</v>
      </c>
      <c r="CJ509" s="28" t="s">
        <v>861</v>
      </c>
    </row>
    <row r="510" spans="1:88">
      <c r="A510" s="28">
        <v>5.311676637426018</v>
      </c>
      <c r="B510" s="28">
        <f t="shared" si="7"/>
        <v>3.718173646198224</v>
      </c>
      <c r="C510" s="28">
        <v>2824417</v>
      </c>
      <c r="D510" s="31">
        <v>40746.068888888891</v>
      </c>
      <c r="E510" s="31">
        <v>40746.068888888891</v>
      </c>
      <c r="F510" s="28" t="s">
        <v>1</v>
      </c>
      <c r="G510" s="28">
        <v>0.7</v>
      </c>
      <c r="H510" s="28" t="s">
        <v>8</v>
      </c>
      <c r="I510" s="28" t="s">
        <v>9</v>
      </c>
      <c r="J510" s="28" t="s">
        <v>10</v>
      </c>
      <c r="K510" s="28" t="s">
        <v>29</v>
      </c>
      <c r="L510" s="28" t="s">
        <v>1081</v>
      </c>
      <c r="M510" s="28" t="s">
        <v>88</v>
      </c>
      <c r="N510" s="28" t="s">
        <v>59</v>
      </c>
      <c r="O510" s="28" t="s">
        <v>29</v>
      </c>
      <c r="P510" s="28" t="s">
        <v>1082</v>
      </c>
      <c r="Q510" s="28" t="s">
        <v>29</v>
      </c>
      <c r="R510" s="28" t="s">
        <v>1083</v>
      </c>
      <c r="S510" s="28" t="s">
        <v>90</v>
      </c>
      <c r="T510" s="28" t="s">
        <v>1084</v>
      </c>
      <c r="U510" s="28">
        <v>5</v>
      </c>
      <c r="V510" s="28">
        <v>5</v>
      </c>
      <c r="W510" s="28">
        <v>1</v>
      </c>
      <c r="X510" s="28">
        <v>1</v>
      </c>
      <c r="Y510" s="28" t="s">
        <v>1085</v>
      </c>
      <c r="AX510" s="28" t="s">
        <v>7</v>
      </c>
      <c r="BX510" s="28">
        <v>1978</v>
      </c>
      <c r="BY510" s="28" t="s">
        <v>17</v>
      </c>
      <c r="BZ510" s="28" t="s">
        <v>1086</v>
      </c>
      <c r="CA510" s="28" t="s">
        <v>57</v>
      </c>
      <c r="CB510" s="28">
        <v>46020</v>
      </c>
      <c r="CC510" s="28">
        <v>5.3116766374260349</v>
      </c>
      <c r="CD510" s="28" t="s">
        <v>20</v>
      </c>
      <c r="CE510" s="28" t="s">
        <v>21</v>
      </c>
      <c r="CF510" s="28" t="s">
        <v>53</v>
      </c>
      <c r="CG510" s="30">
        <v>0.33333333333333331</v>
      </c>
      <c r="CH510" s="28" t="s">
        <v>1087</v>
      </c>
      <c r="CJ510" s="28" t="s">
        <v>1088</v>
      </c>
    </row>
    <row r="511" spans="1:88">
      <c r="A511" s="28">
        <v>7.5215964236143735</v>
      </c>
      <c r="B511" s="28">
        <f t="shared" si="7"/>
        <v>5.2651174965300775</v>
      </c>
      <c r="C511" s="28">
        <v>2791511</v>
      </c>
      <c r="D511" s="31">
        <v>40736.503287037034</v>
      </c>
      <c r="E511" s="31">
        <v>40736.503287037034</v>
      </c>
      <c r="F511" s="28" t="s">
        <v>1</v>
      </c>
      <c r="G511" s="28">
        <v>0.7</v>
      </c>
      <c r="H511" s="28" t="s">
        <v>25</v>
      </c>
      <c r="I511" s="28" t="s">
        <v>33</v>
      </c>
      <c r="J511" s="28" t="s">
        <v>10</v>
      </c>
      <c r="K511" s="28" t="s">
        <v>27</v>
      </c>
      <c r="M511" s="28" t="s">
        <v>12</v>
      </c>
      <c r="N511" s="28" t="s">
        <v>13</v>
      </c>
      <c r="O511" s="28" t="s">
        <v>60</v>
      </c>
      <c r="Q511" s="28" t="s">
        <v>173</v>
      </c>
      <c r="S511" s="28" t="s">
        <v>90</v>
      </c>
      <c r="T511" s="28">
        <v>2</v>
      </c>
      <c r="U511" s="28">
        <v>2</v>
      </c>
      <c r="V511" s="28">
        <v>3</v>
      </c>
      <c r="W511" s="28">
        <v>2</v>
      </c>
      <c r="X511" s="28">
        <v>1</v>
      </c>
      <c r="Y511" s="28">
        <v>1</v>
      </c>
      <c r="AX511" s="28" t="s">
        <v>7</v>
      </c>
      <c r="BX511" s="28">
        <v>1961</v>
      </c>
      <c r="BY511" s="28" t="s">
        <v>17</v>
      </c>
      <c r="BZ511" s="28" t="s">
        <v>328</v>
      </c>
      <c r="CA511" s="28" t="s">
        <v>57</v>
      </c>
      <c r="CB511" s="28">
        <v>46021</v>
      </c>
      <c r="CC511" s="28">
        <v>7.5215964236143966</v>
      </c>
      <c r="CD511" s="28" t="s">
        <v>20</v>
      </c>
      <c r="CE511" s="28" t="s">
        <v>44</v>
      </c>
      <c r="CF511" s="28" t="s">
        <v>22</v>
      </c>
      <c r="CG511" s="30">
        <v>0.375</v>
      </c>
      <c r="CH511" s="28" t="s">
        <v>329</v>
      </c>
      <c r="CJ511" s="28" t="s">
        <v>330</v>
      </c>
    </row>
    <row r="512" spans="1:88">
      <c r="A512" s="28">
        <v>5.716925672807279</v>
      </c>
      <c r="B512" s="28">
        <f t="shared" si="7"/>
        <v>4.0018479709651071</v>
      </c>
      <c r="C512" s="28">
        <v>2987546</v>
      </c>
      <c r="D512" s="31">
        <v>40792.809560185182</v>
      </c>
      <c r="E512" s="31">
        <v>40792.809560185182</v>
      </c>
      <c r="F512" s="28" t="s">
        <v>1</v>
      </c>
      <c r="G512" s="28">
        <v>0.7</v>
      </c>
      <c r="H512" s="28" t="s">
        <v>25</v>
      </c>
      <c r="I512" s="28" t="s">
        <v>9</v>
      </c>
      <c r="J512" s="28" t="s">
        <v>10</v>
      </c>
      <c r="K512" s="28" t="s">
        <v>144</v>
      </c>
      <c r="M512" s="28" t="s">
        <v>55</v>
      </c>
      <c r="N512" s="28" t="s">
        <v>59</v>
      </c>
      <c r="O512" s="28" t="s">
        <v>29</v>
      </c>
      <c r="P512" s="28" t="s">
        <v>2210</v>
      </c>
      <c r="Q512" s="28" t="s">
        <v>173</v>
      </c>
      <c r="S512" s="28" t="s">
        <v>90</v>
      </c>
      <c r="T512" s="28">
        <v>5</v>
      </c>
      <c r="U512" s="28">
        <v>4</v>
      </c>
      <c r="V512" s="28">
        <v>3</v>
      </c>
      <c r="W512" s="28">
        <v>4</v>
      </c>
      <c r="X512" s="28">
        <v>1</v>
      </c>
      <c r="Y512" s="28">
        <v>1</v>
      </c>
      <c r="AX512" s="28" t="s">
        <v>5</v>
      </c>
      <c r="BQ512" s="28" t="s">
        <v>25</v>
      </c>
      <c r="BR512" s="28" t="s">
        <v>9</v>
      </c>
      <c r="BS512" s="28" t="s">
        <v>10</v>
      </c>
      <c r="BV512" s="28" t="s">
        <v>55</v>
      </c>
      <c r="BX512" s="28">
        <v>1960</v>
      </c>
      <c r="BY512" s="28" t="s">
        <v>17</v>
      </c>
      <c r="BZ512" s="28" t="s">
        <v>2211</v>
      </c>
      <c r="CA512" s="28" t="s">
        <v>57</v>
      </c>
      <c r="CB512" s="28">
        <v>46022</v>
      </c>
      <c r="CC512" s="28">
        <v>5.7169256728072968</v>
      </c>
      <c r="CD512" s="28" t="s">
        <v>20</v>
      </c>
      <c r="CE512" s="28" t="s">
        <v>21</v>
      </c>
      <c r="CF512" s="28" t="s">
        <v>22</v>
      </c>
      <c r="CG512" s="30">
        <v>0.35069444444444442</v>
      </c>
      <c r="CH512" s="28" t="s">
        <v>1792</v>
      </c>
      <c r="CJ512" s="28" t="s">
        <v>2212</v>
      </c>
    </row>
    <row r="513" spans="1:88">
      <c r="A513" s="28">
        <v>4.1057383778076382</v>
      </c>
      <c r="B513" s="28">
        <f t="shared" si="7"/>
        <v>2.8740168644653554</v>
      </c>
      <c r="C513" s="28">
        <v>2822090</v>
      </c>
      <c r="D513" s="31">
        <v>40745.615856481483</v>
      </c>
      <c r="E513" s="31">
        <v>40745.615856481483</v>
      </c>
      <c r="F513" s="28" t="s">
        <v>1</v>
      </c>
      <c r="G513" s="28">
        <v>0.7</v>
      </c>
      <c r="H513" s="28" t="s">
        <v>0</v>
      </c>
      <c r="I513" s="28" t="s">
        <v>9</v>
      </c>
      <c r="J513" s="28" t="s">
        <v>10</v>
      </c>
      <c r="K513" s="28" t="s">
        <v>144</v>
      </c>
      <c r="M513" s="28" t="s">
        <v>55</v>
      </c>
      <c r="N513" s="28" t="s">
        <v>59</v>
      </c>
      <c r="O513" s="28" t="s">
        <v>154</v>
      </c>
      <c r="Q513" s="28" t="s">
        <v>259</v>
      </c>
      <c r="S513" s="28" t="s">
        <v>90</v>
      </c>
      <c r="T513" s="28">
        <v>5</v>
      </c>
      <c r="U513" s="28">
        <v>5</v>
      </c>
      <c r="V513" s="28">
        <v>5</v>
      </c>
      <c r="W513" s="28">
        <v>5</v>
      </c>
      <c r="X513" s="28">
        <v>5</v>
      </c>
      <c r="Y513" s="28">
        <v>5</v>
      </c>
      <c r="AX513" s="28" t="s">
        <v>7</v>
      </c>
      <c r="BX513" s="28">
        <v>1972</v>
      </c>
      <c r="BY513" s="28" t="s">
        <v>65</v>
      </c>
      <c r="BZ513" s="28" t="s">
        <v>1027</v>
      </c>
      <c r="CA513" s="28" t="s">
        <v>57</v>
      </c>
      <c r="CB513" s="28">
        <v>46023</v>
      </c>
      <c r="CC513" s="28">
        <v>4.1057383778076506</v>
      </c>
      <c r="CD513" s="28" t="s">
        <v>20</v>
      </c>
      <c r="CE513" s="28" t="s">
        <v>21</v>
      </c>
      <c r="CF513" s="28" t="s">
        <v>22</v>
      </c>
      <c r="CG513" s="30">
        <v>0.35416666666666669</v>
      </c>
      <c r="CH513" s="28" t="s">
        <v>1028</v>
      </c>
      <c r="CI513" s="28" t="s">
        <v>47</v>
      </c>
      <c r="CJ513" s="28" t="s">
        <v>1029</v>
      </c>
    </row>
    <row r="514" spans="1:88">
      <c r="A514" s="28">
        <v>4.6966650479251042</v>
      </c>
      <c r="B514" s="28">
        <f t="shared" ref="B514:B577" si="8">+G514*CC514</f>
        <v>3.2876655335475835</v>
      </c>
      <c r="C514" s="28">
        <v>3127</v>
      </c>
      <c r="F514" s="28" t="s">
        <v>1</v>
      </c>
      <c r="G514" s="28">
        <v>0.7</v>
      </c>
      <c r="H514" s="28" t="s">
        <v>2542</v>
      </c>
      <c r="I514" s="28" t="s">
        <v>2501</v>
      </c>
      <c r="J514" s="28" t="s">
        <v>10</v>
      </c>
      <c r="K514" s="28" t="s">
        <v>144</v>
      </c>
      <c r="M514" s="28" t="s">
        <v>2503</v>
      </c>
      <c r="N514" s="28" t="s">
        <v>59</v>
      </c>
      <c r="O514" s="28" t="s">
        <v>2525</v>
      </c>
      <c r="Q514" s="28" t="s">
        <v>2506</v>
      </c>
      <c r="S514" s="28" t="s">
        <v>90</v>
      </c>
      <c r="T514" s="28">
        <v>3</v>
      </c>
      <c r="U514" s="28">
        <v>3</v>
      </c>
      <c r="V514" s="28">
        <v>2</v>
      </c>
      <c r="W514" s="28">
        <v>1</v>
      </c>
      <c r="X514" s="28">
        <v>1</v>
      </c>
      <c r="Y514" s="28">
        <v>1</v>
      </c>
      <c r="AS514" s="28" t="s">
        <v>2506</v>
      </c>
      <c r="AU514" s="28" t="s">
        <v>2512</v>
      </c>
      <c r="AX514" s="28" t="s">
        <v>2507</v>
      </c>
      <c r="BX514" s="28">
        <v>1968</v>
      </c>
      <c r="BY514" s="28" t="s">
        <v>17</v>
      </c>
      <c r="BZ514" s="28" t="s">
        <v>3253</v>
      </c>
      <c r="CA514" s="28" t="s">
        <v>57</v>
      </c>
      <c r="CB514" s="28">
        <v>46025</v>
      </c>
      <c r="CC514" s="28">
        <v>4.6966650479251193</v>
      </c>
      <c r="CD514" s="28" t="s">
        <v>20</v>
      </c>
      <c r="CE514" s="28" t="s">
        <v>2555</v>
      </c>
      <c r="CF514" s="28" t="s">
        <v>22</v>
      </c>
      <c r="CG514" s="29">
        <v>0.375</v>
      </c>
      <c r="CH514" s="29">
        <v>0.625</v>
      </c>
      <c r="CI514" s="28" t="s">
        <v>641</v>
      </c>
      <c r="CJ514" s="28" t="s">
        <v>3254</v>
      </c>
    </row>
    <row r="515" spans="1:88">
      <c r="A515" s="28">
        <v>4.6966650479251042</v>
      </c>
      <c r="B515" s="28">
        <f t="shared" si="8"/>
        <v>3.2876655335475835</v>
      </c>
      <c r="C515" s="28">
        <v>3242</v>
      </c>
      <c r="F515" s="28" t="s">
        <v>1</v>
      </c>
      <c r="G515" s="28">
        <v>0.7</v>
      </c>
      <c r="H515" s="28" t="s">
        <v>2510</v>
      </c>
      <c r="I515" s="28" t="s">
        <v>2501</v>
      </c>
      <c r="J515" s="28" t="s">
        <v>26</v>
      </c>
      <c r="K515" s="28" t="s">
        <v>2511</v>
      </c>
      <c r="M515" s="28" t="s">
        <v>2518</v>
      </c>
      <c r="N515" s="28" t="s">
        <v>2506</v>
      </c>
      <c r="O515" s="28" t="s">
        <v>2592</v>
      </c>
      <c r="Q515" s="28" t="s">
        <v>2512</v>
      </c>
      <c r="S515" s="28" t="s">
        <v>90</v>
      </c>
      <c r="T515" s="28">
        <v>5</v>
      </c>
      <c r="U515" s="28">
        <v>5</v>
      </c>
      <c r="V515" s="28">
        <v>4</v>
      </c>
      <c r="W515" s="28">
        <v>2</v>
      </c>
      <c r="X515" s="28">
        <v>2</v>
      </c>
      <c r="Y515" s="28">
        <v>1</v>
      </c>
      <c r="AS515" s="28" t="s">
        <v>2531</v>
      </c>
      <c r="AU515" s="28">
        <v>0</v>
      </c>
      <c r="AX515" s="28" t="s">
        <v>2507</v>
      </c>
      <c r="BX515" s="28">
        <v>1969</v>
      </c>
      <c r="BY515" s="28" t="s">
        <v>65</v>
      </c>
      <c r="CA515" s="28" t="s">
        <v>57</v>
      </c>
      <c r="CB515" s="28">
        <v>46025</v>
      </c>
      <c r="CC515" s="28">
        <v>4.6966650479251193</v>
      </c>
      <c r="CD515" s="28" t="s">
        <v>20</v>
      </c>
      <c r="CE515" s="28" t="s">
        <v>2521</v>
      </c>
      <c r="CF515" s="28" t="s">
        <v>22</v>
      </c>
      <c r="CG515" s="29">
        <v>0.33333333333333298</v>
      </c>
      <c r="CH515" s="29">
        <v>0.625</v>
      </c>
      <c r="CI515" s="28" t="s">
        <v>641</v>
      </c>
      <c r="CJ515" s="28" t="s">
        <v>3255</v>
      </c>
    </row>
    <row r="516" spans="1:88">
      <c r="A516" s="28">
        <v>4.6966650479251042</v>
      </c>
      <c r="B516" s="28">
        <f t="shared" si="8"/>
        <v>3.2876655335475835</v>
      </c>
      <c r="C516" s="28">
        <v>2906996</v>
      </c>
      <c r="D516" s="31">
        <v>40771.378958333335</v>
      </c>
      <c r="E516" s="31">
        <v>40771.378958333335</v>
      </c>
      <c r="F516" s="28" t="s">
        <v>1</v>
      </c>
      <c r="G516" s="28">
        <v>0.7</v>
      </c>
      <c r="H516" s="28" t="s">
        <v>25</v>
      </c>
      <c r="I516" s="28" t="s">
        <v>9</v>
      </c>
      <c r="J516" s="28" t="s">
        <v>257</v>
      </c>
      <c r="K516" s="28" t="s">
        <v>29</v>
      </c>
      <c r="L516" s="28" t="s">
        <v>1870</v>
      </c>
      <c r="M516" s="28" t="s">
        <v>55</v>
      </c>
      <c r="N516" s="28" t="s">
        <v>59</v>
      </c>
      <c r="O516" s="28" t="s">
        <v>60</v>
      </c>
      <c r="Q516" s="28" t="s">
        <v>29</v>
      </c>
      <c r="R516" s="28" t="s">
        <v>1871</v>
      </c>
      <c r="S516" s="28" t="s">
        <v>90</v>
      </c>
      <c r="T516" s="28">
        <v>1</v>
      </c>
      <c r="U516" s="28">
        <v>5</v>
      </c>
      <c r="V516" s="28">
        <v>3</v>
      </c>
      <c r="W516" s="28">
        <v>3</v>
      </c>
      <c r="X516" s="28">
        <v>4</v>
      </c>
      <c r="Y516" s="28">
        <v>1</v>
      </c>
      <c r="AX516" s="28" t="s">
        <v>5</v>
      </c>
      <c r="BQ516" s="28" t="s">
        <v>25</v>
      </c>
      <c r="BR516" s="28" t="s">
        <v>9</v>
      </c>
      <c r="BS516" s="28" t="s">
        <v>257</v>
      </c>
      <c r="BV516" s="28" t="s">
        <v>55</v>
      </c>
      <c r="BX516" s="28">
        <v>1967</v>
      </c>
      <c r="BY516" s="28" t="s">
        <v>65</v>
      </c>
      <c r="BZ516" s="28" t="s">
        <v>1872</v>
      </c>
      <c r="CA516" s="28" t="s">
        <v>19</v>
      </c>
      <c r="CB516" s="28">
        <v>46025</v>
      </c>
      <c r="CC516" s="28">
        <v>4.6966650479251193</v>
      </c>
      <c r="CD516" s="28" t="s">
        <v>20</v>
      </c>
      <c r="CE516" s="28" t="s">
        <v>1019</v>
      </c>
      <c r="CF516" s="28" t="s">
        <v>22</v>
      </c>
      <c r="CG516" s="30">
        <v>0.34375</v>
      </c>
      <c r="CH516" s="32">
        <v>0.61458333333333337</v>
      </c>
      <c r="CJ516" s="28" t="s">
        <v>1873</v>
      </c>
    </row>
    <row r="517" spans="1:88">
      <c r="A517" s="28">
        <v>4.6966650479251042</v>
      </c>
      <c r="B517" s="28">
        <f t="shared" si="8"/>
        <v>3.2876655335475835</v>
      </c>
      <c r="C517" s="28">
        <v>2936035</v>
      </c>
      <c r="D517" s="31">
        <v>40779.66574074074</v>
      </c>
      <c r="E517" s="31">
        <v>40779.66574074074</v>
      </c>
      <c r="F517" s="28" t="s">
        <v>1</v>
      </c>
      <c r="G517" s="28">
        <v>0.7</v>
      </c>
      <c r="H517" s="28" t="s">
        <v>25</v>
      </c>
      <c r="I517" s="28" t="s">
        <v>9</v>
      </c>
      <c r="J517" s="28" t="s">
        <v>10</v>
      </c>
      <c r="K517" s="28" t="s">
        <v>27</v>
      </c>
      <c r="M517" s="28" t="s">
        <v>12</v>
      </c>
      <c r="N517" s="28" t="s">
        <v>59</v>
      </c>
      <c r="O517" s="28" t="s">
        <v>60</v>
      </c>
      <c r="Q517" s="28" t="s">
        <v>15</v>
      </c>
      <c r="S517" s="28" t="s">
        <v>90</v>
      </c>
      <c r="T517" s="28">
        <v>5</v>
      </c>
      <c r="U517" s="28">
        <v>5</v>
      </c>
      <c r="V517" s="28">
        <v>5</v>
      </c>
      <c r="W517" s="28">
        <v>1</v>
      </c>
      <c r="X517" s="28">
        <v>1</v>
      </c>
      <c r="Y517" s="28">
        <v>1</v>
      </c>
      <c r="AX517" s="28" t="s">
        <v>7</v>
      </c>
      <c r="BX517" s="28">
        <v>1979</v>
      </c>
      <c r="BY517" s="28" t="s">
        <v>65</v>
      </c>
      <c r="BZ517" s="28" t="s">
        <v>2040</v>
      </c>
      <c r="CA517" s="28" t="s">
        <v>57</v>
      </c>
      <c r="CB517" s="28">
        <v>46025</v>
      </c>
      <c r="CC517" s="28">
        <v>4.6966650479251193</v>
      </c>
      <c r="CD517" s="28" t="s">
        <v>20</v>
      </c>
      <c r="CE517" s="28" t="s">
        <v>63</v>
      </c>
      <c r="CF517" s="28" t="s">
        <v>22</v>
      </c>
      <c r="CG517" s="30">
        <v>9.4166666666666661</v>
      </c>
      <c r="CH517" s="28">
        <v>17</v>
      </c>
      <c r="CJ517" s="28" t="s">
        <v>2041</v>
      </c>
    </row>
    <row r="518" spans="1:88">
      <c r="A518" s="28">
        <v>6.5510678528254225</v>
      </c>
      <c r="B518" s="28">
        <f t="shared" si="8"/>
        <v>4.5857474969778096</v>
      </c>
      <c r="C518" s="28">
        <v>2175</v>
      </c>
      <c r="F518" s="28" t="s">
        <v>1</v>
      </c>
      <c r="G518" s="28">
        <v>0.7</v>
      </c>
      <c r="H518" s="28" t="s">
        <v>2542</v>
      </c>
      <c r="I518" s="28" t="s">
        <v>2501</v>
      </c>
      <c r="J518" s="28" t="s">
        <v>10</v>
      </c>
      <c r="K518" s="28" t="s">
        <v>2511</v>
      </c>
      <c r="M518" s="28" t="s">
        <v>2503</v>
      </c>
      <c r="N518" s="28" t="s">
        <v>13</v>
      </c>
      <c r="O518" s="28" t="s">
        <v>2506</v>
      </c>
      <c r="Q518" s="28" t="s">
        <v>2512</v>
      </c>
      <c r="S518" s="28" t="s">
        <v>90</v>
      </c>
      <c r="T518" s="28">
        <v>5</v>
      </c>
      <c r="U518" s="28">
        <v>5</v>
      </c>
      <c r="V518" s="28">
        <v>5</v>
      </c>
      <c r="W518" s="28">
        <v>1</v>
      </c>
      <c r="X518" s="28">
        <v>1</v>
      </c>
      <c r="Y518" s="28">
        <v>1</v>
      </c>
      <c r="AS518" s="28" t="s">
        <v>2506</v>
      </c>
      <c r="AU518" s="28">
        <v>0</v>
      </c>
      <c r="AX518" s="28" t="s">
        <v>2507</v>
      </c>
      <c r="BX518" s="28">
        <v>1973</v>
      </c>
      <c r="BY518" s="28" t="s">
        <v>65</v>
      </c>
      <c r="BZ518" s="28" t="s">
        <v>3293</v>
      </c>
      <c r="CA518" s="28" t="s">
        <v>3294</v>
      </c>
      <c r="CB518" s="28">
        <v>46035</v>
      </c>
      <c r="CC518" s="28">
        <v>6.5510678528254429</v>
      </c>
      <c r="CD518" s="28" t="s">
        <v>20</v>
      </c>
      <c r="CE518" s="28" t="s">
        <v>2534</v>
      </c>
      <c r="CF518" s="28" t="s">
        <v>22</v>
      </c>
      <c r="CG518" s="29">
        <v>0.58333333333333304</v>
      </c>
      <c r="CH518" s="29">
        <v>0.875</v>
      </c>
      <c r="CI518" s="28" t="s">
        <v>641</v>
      </c>
      <c r="CJ518" s="28" t="s">
        <v>3295</v>
      </c>
    </row>
    <row r="519" spans="1:88">
      <c r="A519" s="28">
        <v>2.8076005083537527</v>
      </c>
      <c r="B519" s="28">
        <f t="shared" si="8"/>
        <v>1.9653203558476326</v>
      </c>
      <c r="C519" s="28">
        <v>2171</v>
      </c>
      <c r="F519" s="28" t="s">
        <v>1</v>
      </c>
      <c r="G519" s="28">
        <v>0.7</v>
      </c>
      <c r="H519" s="28" t="s">
        <v>2542</v>
      </c>
      <c r="I519" s="28" t="s">
        <v>2501</v>
      </c>
      <c r="J519" s="28" t="s">
        <v>10</v>
      </c>
      <c r="K519" s="28" t="s">
        <v>144</v>
      </c>
      <c r="M519" s="28" t="s">
        <v>2503</v>
      </c>
      <c r="N519" s="28" t="s">
        <v>59</v>
      </c>
      <c r="O519" s="28" t="s">
        <v>2506</v>
      </c>
      <c r="Q519" s="28">
        <v>0</v>
      </c>
      <c r="S519" s="28" t="s">
        <v>90</v>
      </c>
      <c r="T519" s="28">
        <v>5</v>
      </c>
      <c r="U519" s="28">
        <v>5</v>
      </c>
      <c r="V519" s="28">
        <v>1</v>
      </c>
      <c r="W519" s="28">
        <v>1</v>
      </c>
      <c r="X519" s="28">
        <v>1</v>
      </c>
      <c r="Y519" s="28">
        <v>1</v>
      </c>
      <c r="AS519" s="28" t="s">
        <v>2506</v>
      </c>
      <c r="AU519" s="28">
        <v>0</v>
      </c>
      <c r="AX519" s="28" t="s">
        <v>2507</v>
      </c>
      <c r="BX519" s="28">
        <v>1957</v>
      </c>
      <c r="BY519" s="28" t="s">
        <v>17</v>
      </c>
      <c r="BZ519" s="28" t="s">
        <v>3304</v>
      </c>
      <c r="CA519" s="28" t="s">
        <v>159</v>
      </c>
      <c r="CB519" s="28">
        <v>46100</v>
      </c>
      <c r="CC519" s="28">
        <v>2.8076005083537612</v>
      </c>
      <c r="CD519" s="28" t="s">
        <v>20</v>
      </c>
      <c r="CE519" s="28" t="s">
        <v>2534</v>
      </c>
      <c r="CF519" s="28" t="s">
        <v>2506</v>
      </c>
      <c r="CG519" s="29">
        <v>0.58333333333333304</v>
      </c>
      <c r="CH519" s="29">
        <v>0.875</v>
      </c>
      <c r="CI519" s="28" t="s">
        <v>641</v>
      </c>
      <c r="CJ519" s="28" t="s">
        <v>3305</v>
      </c>
    </row>
    <row r="520" spans="1:88">
      <c r="A520" s="28">
        <v>4.0554229565109754</v>
      </c>
      <c r="B520" s="28">
        <f t="shared" si="8"/>
        <v>2.8387960695576915</v>
      </c>
      <c r="C520" s="28">
        <v>4138</v>
      </c>
      <c r="F520" s="28" t="s">
        <v>1</v>
      </c>
      <c r="G520" s="28">
        <v>0.7</v>
      </c>
      <c r="H520" s="28" t="s">
        <v>2542</v>
      </c>
      <c r="I520" s="28" t="s">
        <v>2501</v>
      </c>
      <c r="J520" s="28" t="s">
        <v>10</v>
      </c>
      <c r="K520" s="28" t="s">
        <v>2511</v>
      </c>
      <c r="M520" s="28" t="s">
        <v>2503</v>
      </c>
      <c r="N520" s="28" t="s">
        <v>13</v>
      </c>
      <c r="O520" s="28" t="s">
        <v>2506</v>
      </c>
      <c r="Q520" s="28" t="s">
        <v>2506</v>
      </c>
      <c r="S520" s="28" t="s">
        <v>90</v>
      </c>
      <c r="T520" s="28">
        <v>1</v>
      </c>
      <c r="U520" s="28">
        <v>5</v>
      </c>
      <c r="V520" s="28">
        <v>1</v>
      </c>
      <c r="W520" s="28">
        <v>1</v>
      </c>
      <c r="X520" s="28">
        <v>1</v>
      </c>
      <c r="Y520" s="28">
        <v>1</v>
      </c>
      <c r="AS520" s="28" t="s">
        <v>2645</v>
      </c>
      <c r="AU520" s="28">
        <v>0</v>
      </c>
      <c r="AX520" s="28" t="s">
        <v>2507</v>
      </c>
      <c r="BX520" s="28">
        <v>1950</v>
      </c>
      <c r="BY520" s="28" t="s">
        <v>17</v>
      </c>
      <c r="CA520" s="28" t="s">
        <v>1458</v>
      </c>
      <c r="CB520" s="28">
        <v>46111</v>
      </c>
      <c r="CC520" s="28">
        <v>4.0554229565109878</v>
      </c>
      <c r="CD520" s="28" t="s">
        <v>20</v>
      </c>
      <c r="CE520" s="28" t="s">
        <v>2555</v>
      </c>
      <c r="CF520" s="28" t="s">
        <v>22</v>
      </c>
      <c r="CG520" s="29">
        <v>0.3125</v>
      </c>
      <c r="CH520" s="29">
        <v>0.62847222222222199</v>
      </c>
      <c r="CI520" s="28" t="s">
        <v>641</v>
      </c>
    </row>
    <row r="521" spans="1:88">
      <c r="A521" s="28">
        <v>4.0554229565109754</v>
      </c>
      <c r="B521" s="28">
        <f t="shared" si="8"/>
        <v>2.8387960695576915</v>
      </c>
      <c r="C521" s="28">
        <v>4281</v>
      </c>
      <c r="F521" s="28" t="s">
        <v>1</v>
      </c>
      <c r="G521" s="28">
        <v>0.7</v>
      </c>
      <c r="H521" s="28" t="s">
        <v>2542</v>
      </c>
      <c r="I521" s="28" t="s">
        <v>2501</v>
      </c>
      <c r="J521" s="28" t="s">
        <v>26</v>
      </c>
      <c r="K521" s="28" t="s">
        <v>144</v>
      </c>
      <c r="M521" s="28" t="s">
        <v>2503</v>
      </c>
      <c r="N521" s="28" t="s">
        <v>59</v>
      </c>
      <c r="O521" s="28" t="s">
        <v>2525</v>
      </c>
      <c r="Q521" s="28" t="s">
        <v>2512</v>
      </c>
      <c r="S521" s="28" t="s">
        <v>90</v>
      </c>
      <c r="T521" s="28">
        <v>5</v>
      </c>
      <c r="U521" s="28">
        <v>5</v>
      </c>
      <c r="V521" s="28">
        <v>5</v>
      </c>
      <c r="W521" s="28">
        <v>3</v>
      </c>
      <c r="X521" s="28">
        <v>3</v>
      </c>
      <c r="Y521" s="28">
        <v>1</v>
      </c>
      <c r="AS521" s="28" t="s">
        <v>2531</v>
      </c>
      <c r="AU521" s="28">
        <v>0</v>
      </c>
      <c r="AX521" s="28" t="s">
        <v>2507</v>
      </c>
      <c r="BX521" s="28">
        <v>1961</v>
      </c>
      <c r="BY521" s="28" t="s">
        <v>17</v>
      </c>
      <c r="BZ521" s="28" t="s">
        <v>3351</v>
      </c>
      <c r="CA521" s="28" t="s">
        <v>1458</v>
      </c>
      <c r="CB521" s="28">
        <v>46111</v>
      </c>
      <c r="CC521" s="28">
        <v>4.0554229565109878</v>
      </c>
      <c r="CD521" s="28" t="s">
        <v>20</v>
      </c>
      <c r="CE521" s="28" t="s">
        <v>2521</v>
      </c>
      <c r="CF521" s="28" t="s">
        <v>22</v>
      </c>
      <c r="CG521" s="29">
        <v>0.34375</v>
      </c>
      <c r="CH521" s="29">
        <v>0.625</v>
      </c>
      <c r="CI521" s="28" t="s">
        <v>641</v>
      </c>
      <c r="CJ521" s="28" t="s">
        <v>3352</v>
      </c>
    </row>
    <row r="522" spans="1:88">
      <c r="A522" s="28">
        <v>4.0554229565109754</v>
      </c>
      <c r="B522" s="28">
        <f t="shared" si="8"/>
        <v>2.8387960695576915</v>
      </c>
      <c r="C522" s="28">
        <v>2818875</v>
      </c>
      <c r="D522" s="31">
        <v>40744.551064814812</v>
      </c>
      <c r="E522" s="31">
        <v>40744.551064814812</v>
      </c>
      <c r="F522" s="28" t="s">
        <v>1</v>
      </c>
      <c r="G522" s="28">
        <v>0.7</v>
      </c>
      <c r="H522" s="28" t="s">
        <v>25</v>
      </c>
      <c r="I522" s="28" t="s">
        <v>9</v>
      </c>
      <c r="J522" s="28" t="s">
        <v>10</v>
      </c>
      <c r="K522" s="28" t="s">
        <v>29</v>
      </c>
      <c r="L522" s="28" t="s">
        <v>914</v>
      </c>
      <c r="M522" s="28" t="s">
        <v>55</v>
      </c>
      <c r="N522" s="28" t="s">
        <v>13</v>
      </c>
      <c r="O522" s="28" t="s">
        <v>14</v>
      </c>
      <c r="Q522" s="28" t="s">
        <v>15</v>
      </c>
      <c r="S522" s="28" t="s">
        <v>90</v>
      </c>
      <c r="T522" s="28">
        <v>3</v>
      </c>
      <c r="U522" s="28">
        <v>1</v>
      </c>
      <c r="V522" s="28">
        <v>1</v>
      </c>
      <c r="W522" s="28">
        <v>1</v>
      </c>
      <c r="X522" s="28">
        <v>1</v>
      </c>
      <c r="Y522" s="28">
        <v>1</v>
      </c>
      <c r="AX522" s="28" t="s">
        <v>7</v>
      </c>
      <c r="BX522" s="28">
        <v>1979</v>
      </c>
      <c r="BY522" s="28" t="s">
        <v>65</v>
      </c>
      <c r="BZ522" s="28" t="s">
        <v>915</v>
      </c>
      <c r="CA522" s="28" t="s">
        <v>916</v>
      </c>
      <c r="CB522" s="28">
        <v>46111</v>
      </c>
      <c r="CC522" s="28">
        <v>4.0554229565109878</v>
      </c>
      <c r="CD522" s="28" t="s">
        <v>20</v>
      </c>
      <c r="CE522" s="28" t="s">
        <v>21</v>
      </c>
      <c r="CF522" s="28" t="s">
        <v>22</v>
      </c>
      <c r="CG522" s="30">
        <v>0.33333333333333331</v>
      </c>
      <c r="CH522" s="28">
        <v>15</v>
      </c>
      <c r="CJ522" s="28" t="s">
        <v>917</v>
      </c>
    </row>
    <row r="523" spans="1:88">
      <c r="A523" s="28">
        <v>2.5736337993242731</v>
      </c>
      <c r="B523" s="28">
        <f t="shared" si="8"/>
        <v>1.8015436595269967</v>
      </c>
      <c r="C523" s="28">
        <v>2815033</v>
      </c>
      <c r="D523" s="31">
        <v>40743.580810185187</v>
      </c>
      <c r="E523" s="31">
        <v>40743.580810185187</v>
      </c>
      <c r="F523" s="28" t="s">
        <v>1</v>
      </c>
      <c r="G523" s="28">
        <v>0.7</v>
      </c>
      <c r="H523" s="28" t="s">
        <v>8</v>
      </c>
      <c r="I523" s="28" t="s">
        <v>9</v>
      </c>
      <c r="J523" s="28" t="s">
        <v>10</v>
      </c>
      <c r="K523" s="28" t="s">
        <v>144</v>
      </c>
      <c r="M523" s="28" t="s">
        <v>55</v>
      </c>
      <c r="N523" s="28" t="s">
        <v>13</v>
      </c>
      <c r="O523" s="28" t="s">
        <v>14</v>
      </c>
      <c r="Q523" s="28" t="s">
        <v>15</v>
      </c>
      <c r="S523" s="28" t="s">
        <v>90</v>
      </c>
      <c r="T523" s="28">
        <v>3</v>
      </c>
      <c r="U523" s="28">
        <v>4</v>
      </c>
      <c r="V523" s="28">
        <v>5</v>
      </c>
      <c r="W523" s="28">
        <v>2</v>
      </c>
      <c r="X523" s="28">
        <v>1</v>
      </c>
      <c r="Y523" s="28">
        <v>1</v>
      </c>
      <c r="AX523" s="28" t="s">
        <v>7</v>
      </c>
      <c r="BX523" s="28">
        <v>1957</v>
      </c>
      <c r="BY523" s="28" t="s">
        <v>17</v>
      </c>
      <c r="BZ523" s="28" t="s">
        <v>773</v>
      </c>
      <c r="CA523" s="28" t="s">
        <v>774</v>
      </c>
      <c r="CB523" s="28">
        <v>46112</v>
      </c>
      <c r="CC523" s="28">
        <v>2.573633799324281</v>
      </c>
      <c r="CD523" s="28" t="s">
        <v>20</v>
      </c>
      <c r="CE523" s="28" t="s">
        <v>21</v>
      </c>
      <c r="CF523" s="28" t="s">
        <v>53</v>
      </c>
      <c r="CG523" s="30">
        <v>0.33333333333333331</v>
      </c>
      <c r="CH523" s="28" t="s">
        <v>79</v>
      </c>
      <c r="CI523" s="28" t="s">
        <v>47</v>
      </c>
      <c r="CJ523" s="28" t="s">
        <v>776</v>
      </c>
    </row>
    <row r="524" spans="1:88">
      <c r="A524" s="28">
        <v>2.5736337993242731</v>
      </c>
      <c r="B524" s="28">
        <f t="shared" si="8"/>
        <v>1.8015436595269967</v>
      </c>
      <c r="C524" s="28">
        <v>2881262</v>
      </c>
      <c r="D524" s="31">
        <v>40762.991331018522</v>
      </c>
      <c r="E524" s="31">
        <v>40762.991331018522</v>
      </c>
      <c r="F524" s="28" t="s">
        <v>1</v>
      </c>
      <c r="G524" s="28">
        <v>0.7</v>
      </c>
      <c r="H524" s="28" t="s">
        <v>8</v>
      </c>
      <c r="I524" s="28" t="s">
        <v>9</v>
      </c>
      <c r="J524" s="28" t="s">
        <v>10</v>
      </c>
      <c r="K524" s="28" t="s">
        <v>27</v>
      </c>
      <c r="M524" s="28" t="s">
        <v>12</v>
      </c>
      <c r="N524" s="28" t="s">
        <v>13</v>
      </c>
      <c r="O524" s="28" t="s">
        <v>60</v>
      </c>
      <c r="Q524" s="28" t="s">
        <v>15</v>
      </c>
      <c r="S524" s="28" t="s">
        <v>90</v>
      </c>
      <c r="T524" s="28">
        <v>2</v>
      </c>
      <c r="U524" s="28">
        <v>4</v>
      </c>
      <c r="V524" s="28">
        <v>2</v>
      </c>
      <c r="W524" s="28">
        <v>1</v>
      </c>
      <c r="X524" s="28">
        <v>1</v>
      </c>
      <c r="Y524" s="28">
        <v>1</v>
      </c>
      <c r="AX524" s="28" t="s">
        <v>7</v>
      </c>
      <c r="BX524" s="28">
        <v>1973</v>
      </c>
      <c r="BY524" s="28" t="s">
        <v>65</v>
      </c>
      <c r="BZ524" s="28" t="s">
        <v>1751</v>
      </c>
      <c r="CA524" s="28" t="s">
        <v>1752</v>
      </c>
      <c r="CB524" s="28">
        <v>46112</v>
      </c>
      <c r="CC524" s="28">
        <v>2.573633799324281</v>
      </c>
      <c r="CD524" s="28" t="s">
        <v>20</v>
      </c>
      <c r="CE524" s="28" t="s">
        <v>21</v>
      </c>
      <c r="CF524" s="28" t="s">
        <v>184</v>
      </c>
      <c r="CG524" s="30">
        <v>0.33333333333333331</v>
      </c>
      <c r="CH524" s="28" t="s">
        <v>448</v>
      </c>
      <c r="CJ524" s="28" t="s">
        <v>1753</v>
      </c>
    </row>
    <row r="525" spans="1:88">
      <c r="A525" s="28">
        <v>5.5216143330957141</v>
      </c>
      <c r="B525" s="28">
        <f t="shared" si="8"/>
        <v>3.8651300331670115</v>
      </c>
      <c r="C525" s="28">
        <v>4001</v>
      </c>
      <c r="F525" s="28" t="s">
        <v>1</v>
      </c>
      <c r="G525" s="28">
        <v>0.7</v>
      </c>
      <c r="H525" s="28" t="s">
        <v>2542</v>
      </c>
      <c r="I525" s="28" t="s">
        <v>2501</v>
      </c>
      <c r="J525" s="28" t="s">
        <v>10</v>
      </c>
      <c r="K525" s="28" t="s">
        <v>11</v>
      </c>
      <c r="M525" s="28" t="s">
        <v>2503</v>
      </c>
      <c r="N525" s="28" t="s">
        <v>13</v>
      </c>
      <c r="O525" s="28" t="s">
        <v>2504</v>
      </c>
      <c r="Q525" s="28" t="s">
        <v>2512</v>
      </c>
      <c r="S525" s="28" t="s">
        <v>90</v>
      </c>
      <c r="T525" s="28">
        <v>3</v>
      </c>
      <c r="U525" s="28">
        <v>5</v>
      </c>
      <c r="V525" s="28">
        <v>5</v>
      </c>
      <c r="W525" s="28">
        <v>2</v>
      </c>
      <c r="X525" s="28">
        <v>1</v>
      </c>
      <c r="Y525" s="28">
        <v>1</v>
      </c>
      <c r="AS525" s="28" t="s">
        <v>2547</v>
      </c>
      <c r="AU525" s="28">
        <v>0</v>
      </c>
      <c r="AX525" s="28" t="s">
        <v>2507</v>
      </c>
      <c r="BX525" s="28">
        <v>1981</v>
      </c>
      <c r="BY525" s="28" t="s">
        <v>17</v>
      </c>
      <c r="BZ525" s="28" t="s">
        <v>3361</v>
      </c>
      <c r="CA525" s="28" t="s">
        <v>1637</v>
      </c>
      <c r="CB525" s="28">
        <v>46113</v>
      </c>
      <c r="CC525" s="28">
        <v>5.521614333095731</v>
      </c>
      <c r="CD525" s="28" t="s">
        <v>20</v>
      </c>
      <c r="CE525" s="28" t="s">
        <v>2558</v>
      </c>
      <c r="CF525" s="28" t="s">
        <v>184</v>
      </c>
      <c r="CG525" s="29">
        <v>0.91666666666666696</v>
      </c>
      <c r="CH525" s="29">
        <v>0.33333333333333298</v>
      </c>
      <c r="CI525" s="28" t="s">
        <v>641</v>
      </c>
    </row>
    <row r="526" spans="1:88">
      <c r="A526" s="28">
        <v>5.5216143330957141</v>
      </c>
      <c r="B526" s="28">
        <f t="shared" si="8"/>
        <v>3.8651300331670115</v>
      </c>
      <c r="C526" s="28">
        <v>2867245</v>
      </c>
      <c r="D526" s="31">
        <v>40758.192129629628</v>
      </c>
      <c r="E526" s="31">
        <v>40758.192129629628</v>
      </c>
      <c r="F526" s="28" t="s">
        <v>1</v>
      </c>
      <c r="G526" s="28">
        <v>0.7</v>
      </c>
      <c r="H526" s="28" t="s">
        <v>8</v>
      </c>
      <c r="I526" s="28" t="s">
        <v>49</v>
      </c>
      <c r="J526" s="28" t="s">
        <v>10</v>
      </c>
      <c r="K526" s="28" t="s">
        <v>81</v>
      </c>
      <c r="M526" s="28" t="s">
        <v>55</v>
      </c>
      <c r="N526" s="28" t="s">
        <v>13</v>
      </c>
      <c r="O526" s="28" t="s">
        <v>14</v>
      </c>
      <c r="Q526" s="28" t="s">
        <v>37</v>
      </c>
      <c r="S526" s="28" t="s">
        <v>90</v>
      </c>
      <c r="T526" s="28">
        <v>1</v>
      </c>
      <c r="U526" s="28">
        <v>5</v>
      </c>
      <c r="V526" s="28">
        <v>1</v>
      </c>
      <c r="W526" s="28">
        <v>1</v>
      </c>
      <c r="X526" s="28">
        <v>1</v>
      </c>
      <c r="Y526" s="28">
        <v>1</v>
      </c>
      <c r="AX526" s="28" t="s">
        <v>7</v>
      </c>
      <c r="BX526" s="28">
        <v>1968</v>
      </c>
      <c r="BY526" s="28" t="s">
        <v>17</v>
      </c>
      <c r="BZ526" s="28" t="s">
        <v>1636</v>
      </c>
      <c r="CA526" s="28" t="s">
        <v>1637</v>
      </c>
      <c r="CB526" s="28">
        <v>46113</v>
      </c>
      <c r="CC526" s="28">
        <v>5.521614333095731</v>
      </c>
      <c r="CD526" s="28" t="s">
        <v>20</v>
      </c>
      <c r="CE526" s="28" t="s">
        <v>120</v>
      </c>
      <c r="CF526" s="28" t="s">
        <v>184</v>
      </c>
      <c r="CG526" s="30">
        <v>0.91666666666666663</v>
      </c>
      <c r="CH526" s="28" t="s">
        <v>1638</v>
      </c>
      <c r="CI526" s="28" t="s">
        <v>47</v>
      </c>
      <c r="CJ526" s="28" t="s">
        <v>1639</v>
      </c>
    </row>
    <row r="527" spans="1:88">
      <c r="A527" s="28">
        <v>3.6333653637519152</v>
      </c>
      <c r="B527" s="28">
        <f t="shared" si="8"/>
        <v>2.5433557546263481</v>
      </c>
      <c r="C527" s="28">
        <v>2824956</v>
      </c>
      <c r="D527" s="31">
        <v>40746.32104166667</v>
      </c>
      <c r="E527" s="31">
        <v>40746.32104166667</v>
      </c>
      <c r="F527" s="28" t="s">
        <v>1</v>
      </c>
      <c r="G527" s="28">
        <v>0.7</v>
      </c>
      <c r="H527" s="28" t="s">
        <v>25</v>
      </c>
      <c r="I527" s="28" t="s">
        <v>9</v>
      </c>
      <c r="J527" s="28" t="s">
        <v>10</v>
      </c>
      <c r="K527" s="28" t="s">
        <v>27</v>
      </c>
      <c r="M527" s="28" t="s">
        <v>12</v>
      </c>
      <c r="N527" s="28" t="s">
        <v>13</v>
      </c>
      <c r="O527" s="28" t="s">
        <v>29</v>
      </c>
      <c r="P527" s="28" t="s">
        <v>1089</v>
      </c>
      <c r="Q527" s="28" t="s">
        <v>15</v>
      </c>
      <c r="S527" s="28" t="s">
        <v>90</v>
      </c>
      <c r="T527" s="28">
        <v>5</v>
      </c>
      <c r="U527" s="28">
        <v>5</v>
      </c>
      <c r="V527" s="28">
        <v>1</v>
      </c>
      <c r="W527" s="28">
        <v>1</v>
      </c>
      <c r="X527" s="28">
        <v>1</v>
      </c>
      <c r="Y527" s="28">
        <v>1</v>
      </c>
      <c r="AX527" s="28" t="s">
        <v>7</v>
      </c>
      <c r="BX527" s="28">
        <v>1958</v>
      </c>
      <c r="BY527" s="28" t="s">
        <v>17</v>
      </c>
      <c r="BZ527" s="28" t="s">
        <v>1090</v>
      </c>
      <c r="CA527" s="28" t="s">
        <v>901</v>
      </c>
      <c r="CB527" s="28">
        <v>46117</v>
      </c>
      <c r="CC527" s="28">
        <v>3.6333653637519263</v>
      </c>
      <c r="CD527" s="28" t="s">
        <v>20</v>
      </c>
      <c r="CE527" s="28" t="s">
        <v>44</v>
      </c>
      <c r="CF527" s="28" t="s">
        <v>22</v>
      </c>
      <c r="CG527" s="30">
        <v>0.3263888888888889</v>
      </c>
      <c r="CH527" s="32">
        <v>0.66666666666666663</v>
      </c>
      <c r="CI527" s="28" t="s">
        <v>47</v>
      </c>
      <c r="CJ527" s="28" t="s">
        <v>1091</v>
      </c>
    </row>
    <row r="528" spans="1:88">
      <c r="A528" s="28">
        <v>3.6333653637519152</v>
      </c>
      <c r="B528" s="28">
        <f t="shared" si="8"/>
        <v>2.5433557546263481</v>
      </c>
      <c r="C528" s="28">
        <v>2916352</v>
      </c>
      <c r="D528" s="31">
        <v>40773.762280092589</v>
      </c>
      <c r="E528" s="31">
        <v>40773.762280092589</v>
      </c>
      <c r="F528" s="28" t="s">
        <v>1</v>
      </c>
      <c r="G528" s="28">
        <v>0.7</v>
      </c>
      <c r="H528" s="28" t="s">
        <v>25</v>
      </c>
      <c r="I528" s="28" t="s">
        <v>9</v>
      </c>
      <c r="J528" s="28" t="s">
        <v>26</v>
      </c>
      <c r="K528" s="28" t="s">
        <v>144</v>
      </c>
      <c r="M528" s="28" t="s">
        <v>55</v>
      </c>
      <c r="N528" s="28" t="s">
        <v>59</v>
      </c>
      <c r="O528" s="28" t="s">
        <v>60</v>
      </c>
      <c r="Q528" s="28" t="s">
        <v>15</v>
      </c>
      <c r="S528" s="28" t="s">
        <v>90</v>
      </c>
      <c r="T528" s="28">
        <v>5</v>
      </c>
      <c r="U528" s="28">
        <v>5</v>
      </c>
      <c r="V528" s="28">
        <v>5</v>
      </c>
      <c r="W528" s="28">
        <v>1</v>
      </c>
      <c r="X528" s="28">
        <v>1</v>
      </c>
      <c r="Y528" s="28">
        <v>1</v>
      </c>
      <c r="AX528" s="28" t="s">
        <v>41</v>
      </c>
      <c r="AY528" s="28" t="s">
        <v>103</v>
      </c>
      <c r="AZ528" s="28" t="s">
        <v>9</v>
      </c>
      <c r="BA528" s="28" t="s">
        <v>38</v>
      </c>
      <c r="BC528" s="28">
        <v>64</v>
      </c>
      <c r="BD528" s="28" t="s">
        <v>134</v>
      </c>
      <c r="BE528" s="28" t="s">
        <v>4</v>
      </c>
      <c r="BF528" s="28" t="s">
        <v>186</v>
      </c>
      <c r="BH528" s="28">
        <v>1</v>
      </c>
      <c r="BI528" s="28" t="s">
        <v>1923</v>
      </c>
      <c r="BJ528" s="28" t="s">
        <v>35</v>
      </c>
      <c r="BO528" s="28" t="s">
        <v>88</v>
      </c>
      <c r="BQ528" s="28" t="s">
        <v>103</v>
      </c>
      <c r="BR528" s="28" t="s">
        <v>9</v>
      </c>
      <c r="BS528" s="28" t="s">
        <v>26</v>
      </c>
      <c r="BV528" s="28" t="s">
        <v>55</v>
      </c>
      <c r="BX528" s="28">
        <v>1981</v>
      </c>
      <c r="BY528" s="28" t="s">
        <v>17</v>
      </c>
      <c r="CA528" s="28" t="s">
        <v>977</v>
      </c>
      <c r="CB528" s="28">
        <v>46117</v>
      </c>
      <c r="CC528" s="28">
        <v>3.6333653637519263</v>
      </c>
      <c r="CD528" s="28" t="s">
        <v>20</v>
      </c>
      <c r="CE528" s="28" t="s">
        <v>21</v>
      </c>
      <c r="CF528" s="28" t="s">
        <v>22</v>
      </c>
      <c r="CG528" s="30">
        <v>0.35416666666666669</v>
      </c>
      <c r="CH528" s="32">
        <v>0.58333333333333337</v>
      </c>
      <c r="CJ528" s="28" t="s">
        <v>1924</v>
      </c>
    </row>
    <row r="529" spans="1:88">
      <c r="A529" s="28">
        <v>4.0359257307585192</v>
      </c>
      <c r="B529" s="28">
        <f t="shared" si="8"/>
        <v>2.8251480115309722</v>
      </c>
      <c r="C529" s="28">
        <v>4199</v>
      </c>
      <c r="F529" s="28" t="s">
        <v>1</v>
      </c>
      <c r="G529" s="28">
        <v>0.7</v>
      </c>
      <c r="H529" s="28" t="s">
        <v>2510</v>
      </c>
      <c r="I529" s="28" t="s">
        <v>2501</v>
      </c>
      <c r="J529" s="28" t="s">
        <v>10</v>
      </c>
      <c r="K529" s="28" t="s">
        <v>144</v>
      </c>
      <c r="M529" s="28" t="s">
        <v>2503</v>
      </c>
      <c r="N529" s="28" t="s">
        <v>13</v>
      </c>
      <c r="O529" s="28" t="s">
        <v>2592</v>
      </c>
      <c r="Q529" s="28" t="s">
        <v>2512</v>
      </c>
      <c r="S529" s="28" t="s">
        <v>90</v>
      </c>
      <c r="T529" s="28">
        <v>2</v>
      </c>
      <c r="U529" s="28">
        <v>5</v>
      </c>
      <c r="V529" s="28">
        <v>5</v>
      </c>
      <c r="W529" s="28">
        <v>1</v>
      </c>
      <c r="X529" s="28">
        <v>1</v>
      </c>
      <c r="Y529" s="28">
        <v>1</v>
      </c>
      <c r="AS529" s="28" t="s">
        <v>2506</v>
      </c>
      <c r="AU529" s="28">
        <v>0</v>
      </c>
      <c r="AX529" s="28" t="s">
        <v>2507</v>
      </c>
      <c r="BX529" s="28">
        <v>1976</v>
      </c>
      <c r="BY529" s="28" t="s">
        <v>17</v>
      </c>
      <c r="BZ529" s="28" t="s">
        <v>3390</v>
      </c>
      <c r="CA529" s="28" t="s">
        <v>2411</v>
      </c>
      <c r="CB529" s="28">
        <v>46119</v>
      </c>
      <c r="CC529" s="28">
        <v>4.0359257307585317</v>
      </c>
      <c r="CD529" s="28" t="s">
        <v>20</v>
      </c>
      <c r="CE529" s="28" t="s">
        <v>2521</v>
      </c>
      <c r="CF529" s="28" t="s">
        <v>22</v>
      </c>
      <c r="CG529" s="29">
        <v>0.34375</v>
      </c>
      <c r="CH529" s="29">
        <v>0.64583333333333304</v>
      </c>
      <c r="CI529" s="28" t="s">
        <v>641</v>
      </c>
      <c r="CJ529" s="28" t="s">
        <v>3391</v>
      </c>
    </row>
    <row r="530" spans="1:88">
      <c r="A530" s="28">
        <v>4.0359257307585192</v>
      </c>
      <c r="B530" s="28">
        <f t="shared" si="8"/>
        <v>2.8251480115309722</v>
      </c>
      <c r="C530" s="28">
        <v>2818423</v>
      </c>
      <c r="D530" s="31">
        <v>40744.253761574073</v>
      </c>
      <c r="E530" s="31">
        <v>40744.253761574073</v>
      </c>
      <c r="F530" s="28" t="s">
        <v>1</v>
      </c>
      <c r="G530" s="28">
        <v>0.7</v>
      </c>
      <c r="H530" s="28" t="s">
        <v>8</v>
      </c>
      <c r="I530" s="28" t="s">
        <v>9</v>
      </c>
      <c r="J530" s="28" t="s">
        <v>10</v>
      </c>
      <c r="K530" s="28" t="s">
        <v>27</v>
      </c>
      <c r="M530" s="28" t="s">
        <v>55</v>
      </c>
      <c r="N530" s="28" t="s">
        <v>13</v>
      </c>
      <c r="O530" s="28" t="s">
        <v>14</v>
      </c>
      <c r="Q530" s="28" t="s">
        <v>15</v>
      </c>
      <c r="S530" s="28" t="s">
        <v>90</v>
      </c>
      <c r="T530" s="28">
        <v>1</v>
      </c>
      <c r="U530" s="28">
        <v>4</v>
      </c>
      <c r="V530" s="28">
        <v>4</v>
      </c>
      <c r="W530" s="28">
        <v>1</v>
      </c>
      <c r="X530" s="28" t="s">
        <v>833</v>
      </c>
      <c r="Y530" s="28">
        <v>1</v>
      </c>
      <c r="AX530" s="28" t="s">
        <v>7</v>
      </c>
      <c r="BX530" s="28">
        <v>1979</v>
      </c>
      <c r="BY530" s="28" t="s">
        <v>17</v>
      </c>
      <c r="BZ530" s="28" t="s">
        <v>834</v>
      </c>
      <c r="CA530" s="28" t="s">
        <v>342</v>
      </c>
      <c r="CB530" s="28">
        <v>46120</v>
      </c>
      <c r="CC530" s="28">
        <v>4.0359257307585317</v>
      </c>
      <c r="CD530" s="28" t="s">
        <v>20</v>
      </c>
      <c r="CE530" s="28" t="s">
        <v>101</v>
      </c>
      <c r="CF530" s="28" t="s">
        <v>22</v>
      </c>
      <c r="CG530" s="30">
        <v>0.33333333333333331</v>
      </c>
      <c r="CH530" s="28">
        <v>3</v>
      </c>
      <c r="CJ530" s="28" t="s">
        <v>835</v>
      </c>
    </row>
    <row r="531" spans="1:88">
      <c r="A531" s="28">
        <v>6.2391122407861168</v>
      </c>
      <c r="B531" s="28">
        <f t="shared" si="8"/>
        <v>4.3673785685502953</v>
      </c>
      <c r="C531" s="28">
        <v>2128</v>
      </c>
      <c r="F531" s="28" t="s">
        <v>1</v>
      </c>
      <c r="G531" s="28">
        <v>0.7</v>
      </c>
      <c r="H531" s="28" t="s">
        <v>2510</v>
      </c>
      <c r="I531" s="28" t="s">
        <v>2501</v>
      </c>
      <c r="J531" s="28" t="s">
        <v>10</v>
      </c>
      <c r="K531" s="28" t="s">
        <v>2511</v>
      </c>
      <c r="M531" s="28" t="s">
        <v>2503</v>
      </c>
      <c r="N531" s="28" t="s">
        <v>59</v>
      </c>
      <c r="O531" s="28" t="s">
        <v>2592</v>
      </c>
      <c r="Q531" s="28" t="s">
        <v>2512</v>
      </c>
      <c r="S531" s="28" t="s">
        <v>90</v>
      </c>
      <c r="T531" s="28">
        <v>3</v>
      </c>
      <c r="U531" s="28">
        <v>5</v>
      </c>
      <c r="V531" s="28">
        <v>5</v>
      </c>
      <c r="W531" s="28">
        <v>1</v>
      </c>
      <c r="X531" s="28">
        <v>1</v>
      </c>
      <c r="Y531" s="28">
        <v>1</v>
      </c>
      <c r="AS531" s="28" t="s">
        <v>2547</v>
      </c>
      <c r="AU531" s="28">
        <v>0</v>
      </c>
      <c r="AX531" s="28" t="s">
        <v>2507</v>
      </c>
      <c r="BX531" s="28">
        <v>1962</v>
      </c>
      <c r="BY531" s="28" t="s">
        <v>65</v>
      </c>
      <c r="BZ531" s="28" t="s">
        <v>3401</v>
      </c>
      <c r="CA531" s="28" t="s">
        <v>3402</v>
      </c>
      <c r="CB531" s="28">
        <v>46131</v>
      </c>
      <c r="CC531" s="28">
        <v>6.2391122407861364</v>
      </c>
      <c r="CD531" s="28" t="s">
        <v>20</v>
      </c>
      <c r="CE531" s="28" t="s">
        <v>2534</v>
      </c>
      <c r="CF531" s="28" t="s">
        <v>184</v>
      </c>
      <c r="CG531" s="29">
        <v>0.33333333333333298</v>
      </c>
      <c r="CH531" s="29">
        <v>0.625</v>
      </c>
      <c r="CI531" s="28" t="s">
        <v>641</v>
      </c>
      <c r="CJ531" s="28" t="s">
        <v>3403</v>
      </c>
    </row>
    <row r="532" spans="1:88">
      <c r="A532" s="28">
        <v>5.6152010167075055</v>
      </c>
      <c r="B532" s="28">
        <f t="shared" si="8"/>
        <v>3.9306407116952653</v>
      </c>
      <c r="C532" s="28">
        <v>2940322</v>
      </c>
      <c r="D532" s="31">
        <v>40780.585555555554</v>
      </c>
      <c r="E532" s="31">
        <v>40780.585555555554</v>
      </c>
      <c r="F532" s="28" t="s">
        <v>1</v>
      </c>
      <c r="G532" s="28">
        <v>0.7</v>
      </c>
      <c r="H532" s="28" t="s">
        <v>25</v>
      </c>
      <c r="I532" s="28" t="s">
        <v>9</v>
      </c>
      <c r="J532" s="28" t="s">
        <v>10</v>
      </c>
      <c r="K532" s="28" t="s">
        <v>11</v>
      </c>
      <c r="M532" s="28" t="s">
        <v>55</v>
      </c>
      <c r="N532" s="28" t="s">
        <v>13</v>
      </c>
      <c r="O532" s="28" t="s">
        <v>60</v>
      </c>
      <c r="Q532" s="28" t="s">
        <v>15</v>
      </c>
      <c r="S532" s="28" t="s">
        <v>90</v>
      </c>
      <c r="T532" s="28">
        <v>5</v>
      </c>
      <c r="U532" s="28">
        <v>5</v>
      </c>
      <c r="V532" s="28">
        <v>5</v>
      </c>
      <c r="W532" s="28">
        <v>1</v>
      </c>
      <c r="X532" s="28">
        <v>1</v>
      </c>
      <c r="Y532" s="28">
        <v>1</v>
      </c>
      <c r="AX532" s="28" t="s">
        <v>7</v>
      </c>
      <c r="BX532" s="28">
        <v>1969</v>
      </c>
      <c r="BY532" s="28" t="s">
        <v>17</v>
      </c>
      <c r="BZ532" s="28" t="s">
        <v>2066</v>
      </c>
      <c r="CA532" s="28" t="s">
        <v>409</v>
      </c>
      <c r="CB532" s="28">
        <v>46133</v>
      </c>
      <c r="CC532" s="28">
        <v>5.6152010167075224</v>
      </c>
      <c r="CD532" s="28" t="s">
        <v>20</v>
      </c>
      <c r="CE532" s="28" t="s">
        <v>120</v>
      </c>
      <c r="CF532" s="28" t="s">
        <v>184</v>
      </c>
      <c r="CG532" s="30">
        <v>7.3</v>
      </c>
      <c r="CH532" s="28">
        <v>15</v>
      </c>
      <c r="CJ532" s="28" t="s">
        <v>2067</v>
      </c>
    </row>
    <row r="533" spans="1:88">
      <c r="A533" s="28">
        <v>0.93586683611791754</v>
      </c>
      <c r="B533" s="28">
        <f t="shared" si="8"/>
        <v>0.65510678528254429</v>
      </c>
      <c r="C533" s="28">
        <v>3004466</v>
      </c>
      <c r="D533" s="31">
        <v>40796.124884259261</v>
      </c>
      <c r="E533" s="31">
        <v>40796.124884259261</v>
      </c>
      <c r="F533" s="28" t="s">
        <v>1</v>
      </c>
      <c r="G533" s="28">
        <v>0.7</v>
      </c>
      <c r="H533" s="28" t="s">
        <v>8</v>
      </c>
      <c r="I533" s="28" t="s">
        <v>9</v>
      </c>
      <c r="J533" s="28" t="s">
        <v>10</v>
      </c>
      <c r="K533" s="28" t="s">
        <v>11</v>
      </c>
      <c r="M533" s="28" t="s">
        <v>12</v>
      </c>
      <c r="N533" s="28" t="s">
        <v>13</v>
      </c>
      <c r="O533" s="28" t="s">
        <v>14</v>
      </c>
      <c r="Q533" s="28" t="s">
        <v>15</v>
      </c>
      <c r="S533" s="28" t="s">
        <v>90</v>
      </c>
      <c r="V533" s="28">
        <v>5</v>
      </c>
      <c r="AX533" s="28" t="s">
        <v>7</v>
      </c>
      <c r="BX533" s="28">
        <v>1956</v>
      </c>
      <c r="BY533" s="28" t="s">
        <v>17</v>
      </c>
      <c r="BZ533" s="28" t="s">
        <v>2255</v>
      </c>
      <c r="CA533" s="28" t="s">
        <v>2256</v>
      </c>
      <c r="CB533" s="28">
        <v>46137</v>
      </c>
      <c r="CC533" s="28">
        <v>0.93586683611792043</v>
      </c>
      <c r="CD533" s="28" t="s">
        <v>20</v>
      </c>
      <c r="CE533" s="28" t="s">
        <v>44</v>
      </c>
      <c r="CF533" s="28" t="s">
        <v>184</v>
      </c>
      <c r="CG533" s="30">
        <v>0.91666666666666663</v>
      </c>
      <c r="CH533" s="28" t="s">
        <v>78</v>
      </c>
      <c r="CJ533" s="28" t="s">
        <v>2257</v>
      </c>
    </row>
    <row r="534" spans="1:88">
      <c r="A534" s="28">
        <v>4.562350826074848</v>
      </c>
      <c r="B534" s="28">
        <f t="shared" si="8"/>
        <v>3.1936455782524034</v>
      </c>
      <c r="C534" s="28">
        <v>3234</v>
      </c>
      <c r="F534" s="28" t="s">
        <v>1</v>
      </c>
      <c r="G534" s="28">
        <v>0.7</v>
      </c>
      <c r="H534" s="28" t="s">
        <v>2510</v>
      </c>
      <c r="I534" s="28" t="s">
        <v>2535</v>
      </c>
      <c r="J534" s="28" t="s">
        <v>10</v>
      </c>
      <c r="K534" s="28" t="s">
        <v>11</v>
      </c>
      <c r="M534" s="28" t="s">
        <v>2518</v>
      </c>
      <c r="N534" s="28" t="s">
        <v>13</v>
      </c>
      <c r="O534" s="28" t="s">
        <v>3424</v>
      </c>
      <c r="P534" s="28" t="s">
        <v>3424</v>
      </c>
      <c r="Q534" s="28" t="s">
        <v>3425</v>
      </c>
      <c r="R534" s="28" t="s">
        <v>3425</v>
      </c>
      <c r="S534" s="28" t="s">
        <v>90</v>
      </c>
      <c r="T534" s="28">
        <v>5</v>
      </c>
      <c r="U534" s="28">
        <v>5</v>
      </c>
      <c r="V534" s="28">
        <v>1</v>
      </c>
      <c r="W534" s="28">
        <v>1</v>
      </c>
      <c r="X534" s="28">
        <v>1</v>
      </c>
      <c r="Y534" s="28">
        <v>1</v>
      </c>
      <c r="AS534" s="28" t="s">
        <v>2506</v>
      </c>
      <c r="AU534" s="28">
        <v>0</v>
      </c>
      <c r="AX534" s="28" t="s">
        <v>2507</v>
      </c>
      <c r="BX534" s="28">
        <v>1973</v>
      </c>
      <c r="BY534" s="28" t="s">
        <v>17</v>
      </c>
      <c r="BZ534" s="28" t="s">
        <v>543</v>
      </c>
      <c r="CA534" s="28" t="s">
        <v>3426</v>
      </c>
      <c r="CB534" s="28">
        <v>46149</v>
      </c>
      <c r="CC534" s="28">
        <v>4.5623508260748622</v>
      </c>
      <c r="CD534" s="28" t="s">
        <v>20</v>
      </c>
      <c r="CE534" s="28" t="s">
        <v>2515</v>
      </c>
      <c r="CF534" s="28" t="s">
        <v>184</v>
      </c>
      <c r="CG534" s="29">
        <v>0.91666666666666696</v>
      </c>
      <c r="CH534" s="29">
        <v>0.33333333333333298</v>
      </c>
      <c r="CI534" s="28" t="s">
        <v>641</v>
      </c>
      <c r="CJ534" s="28" t="s">
        <v>3427</v>
      </c>
    </row>
    <row r="535" spans="1:88">
      <c r="A535" s="28">
        <v>4.562350826074848</v>
      </c>
      <c r="B535" s="28">
        <f t="shared" si="8"/>
        <v>3.1936455782524034</v>
      </c>
      <c r="C535" s="28">
        <v>2831411</v>
      </c>
      <c r="D535" s="31">
        <v>40748.982152777775</v>
      </c>
      <c r="E535" s="31">
        <v>40748.982152777775</v>
      </c>
      <c r="F535" s="28" t="s">
        <v>1</v>
      </c>
      <c r="G535" s="28">
        <v>0.7</v>
      </c>
      <c r="H535" s="28" t="s">
        <v>8</v>
      </c>
      <c r="I535" s="28" t="s">
        <v>9</v>
      </c>
      <c r="J535" s="28" t="s">
        <v>10</v>
      </c>
      <c r="K535" s="28" t="s">
        <v>27</v>
      </c>
      <c r="M535" s="28" t="s">
        <v>55</v>
      </c>
      <c r="N535" s="28" t="s">
        <v>59</v>
      </c>
      <c r="O535" s="28" t="s">
        <v>60</v>
      </c>
      <c r="Q535" s="28" t="s">
        <v>15</v>
      </c>
      <c r="S535" s="28" t="s">
        <v>90</v>
      </c>
      <c r="T535" s="28">
        <v>5</v>
      </c>
      <c r="U535" s="28">
        <v>5</v>
      </c>
      <c r="V535" s="28">
        <v>5</v>
      </c>
      <c r="AX535" s="28" t="s">
        <v>5</v>
      </c>
      <c r="BQ535" s="28" t="s">
        <v>8</v>
      </c>
      <c r="BR535" s="28" t="s">
        <v>9</v>
      </c>
      <c r="BS535" s="28" t="s">
        <v>10</v>
      </c>
      <c r="BT535" s="28" t="s">
        <v>27</v>
      </c>
      <c r="BV535" s="28" t="s">
        <v>55</v>
      </c>
      <c r="BX535" s="28">
        <v>1974</v>
      </c>
      <c r="BY535" s="28" t="s">
        <v>65</v>
      </c>
      <c r="BZ535" s="28" t="s">
        <v>1267</v>
      </c>
      <c r="CA535" s="28" t="s">
        <v>1268</v>
      </c>
      <c r="CB535" s="28">
        <v>46160</v>
      </c>
      <c r="CC535" s="28">
        <v>4.5623508260748622</v>
      </c>
      <c r="CD535" s="28" t="s">
        <v>20</v>
      </c>
      <c r="CE535" s="28" t="s">
        <v>120</v>
      </c>
      <c r="CF535" s="28" t="s">
        <v>184</v>
      </c>
      <c r="CG535" s="30">
        <v>0.33333333333333331</v>
      </c>
      <c r="CH535" s="28" t="s">
        <v>201</v>
      </c>
      <c r="CJ535" s="28" t="s">
        <v>1269</v>
      </c>
    </row>
    <row r="536" spans="1:88">
      <c r="A536" s="28">
        <v>6.7265428845975324</v>
      </c>
      <c r="B536" s="28">
        <f t="shared" si="8"/>
        <v>4.7085800192182869</v>
      </c>
      <c r="C536" s="28">
        <v>4193</v>
      </c>
      <c r="F536" s="28" t="s">
        <v>1</v>
      </c>
      <c r="G536" s="28">
        <v>0.7</v>
      </c>
      <c r="H536" s="28" t="s">
        <v>2542</v>
      </c>
      <c r="I536" s="28" t="s">
        <v>2524</v>
      </c>
      <c r="J536" s="28" t="s">
        <v>10</v>
      </c>
      <c r="K536" s="28" t="s">
        <v>11</v>
      </c>
      <c r="M536" s="28" t="s">
        <v>2518</v>
      </c>
      <c r="N536" s="28" t="s">
        <v>13</v>
      </c>
      <c r="O536" s="28" t="s">
        <v>2506</v>
      </c>
      <c r="Q536" s="28" t="s">
        <v>2512</v>
      </c>
      <c r="S536" s="28" t="s">
        <v>90</v>
      </c>
      <c r="AS536" s="28" t="s">
        <v>2547</v>
      </c>
      <c r="AU536" s="28">
        <v>0</v>
      </c>
      <c r="AX536" s="28" t="s">
        <v>2507</v>
      </c>
      <c r="BX536" s="28">
        <v>1986</v>
      </c>
      <c r="BY536" s="28" t="s">
        <v>17</v>
      </c>
      <c r="CA536" s="28" t="s">
        <v>214</v>
      </c>
      <c r="CB536" s="28">
        <v>46183</v>
      </c>
      <c r="CC536" s="28">
        <v>6.7265428845975528</v>
      </c>
      <c r="CD536" s="28" t="s">
        <v>20</v>
      </c>
      <c r="CE536" s="28" t="s">
        <v>2515</v>
      </c>
      <c r="CF536" s="28" t="s">
        <v>184</v>
      </c>
      <c r="CG536" s="29">
        <v>0.3125</v>
      </c>
      <c r="CH536" s="29">
        <v>0.625</v>
      </c>
      <c r="CI536" s="28" t="s">
        <v>641</v>
      </c>
    </row>
    <row r="537" spans="1:88">
      <c r="A537" s="28">
        <v>6.7265428845975324</v>
      </c>
      <c r="B537" s="28">
        <f t="shared" si="8"/>
        <v>4.7085800192182869</v>
      </c>
      <c r="C537" s="28">
        <v>2814906</v>
      </c>
      <c r="D537" s="31">
        <v>40743.533819444441</v>
      </c>
      <c r="E537" s="31">
        <v>40743.533819444441</v>
      </c>
      <c r="F537" s="28" t="s">
        <v>1</v>
      </c>
      <c r="G537" s="28">
        <v>0.7</v>
      </c>
      <c r="H537" s="28" t="s">
        <v>8</v>
      </c>
      <c r="I537" s="28" t="s">
        <v>9</v>
      </c>
      <c r="J537" s="28" t="s">
        <v>10</v>
      </c>
      <c r="K537" s="28" t="s">
        <v>144</v>
      </c>
      <c r="M537" s="28" t="s">
        <v>12</v>
      </c>
      <c r="N537" s="28" t="s">
        <v>13</v>
      </c>
      <c r="O537" s="28" t="s">
        <v>60</v>
      </c>
      <c r="Q537" s="28" t="s">
        <v>15</v>
      </c>
      <c r="S537" s="28" t="s">
        <v>90</v>
      </c>
      <c r="T537" s="28">
        <v>2</v>
      </c>
      <c r="U537" s="28">
        <v>5</v>
      </c>
      <c r="V537" s="28">
        <v>5</v>
      </c>
      <c r="W537" s="28">
        <v>4</v>
      </c>
      <c r="X537" s="28">
        <v>2</v>
      </c>
      <c r="Y537" s="28">
        <v>2</v>
      </c>
      <c r="AX537" s="28" t="s">
        <v>5</v>
      </c>
      <c r="BQ537" s="28" t="s">
        <v>8</v>
      </c>
      <c r="BR537" s="28" t="s">
        <v>33</v>
      </c>
      <c r="BS537" s="28" t="s">
        <v>10</v>
      </c>
      <c r="BT537" s="28" t="s">
        <v>144</v>
      </c>
      <c r="BV537" s="28" t="s">
        <v>55</v>
      </c>
      <c r="BX537" s="28">
        <v>1598</v>
      </c>
      <c r="BY537" s="28" t="s">
        <v>17</v>
      </c>
      <c r="BZ537" s="28" t="s">
        <v>766</v>
      </c>
      <c r="CA537" s="28" t="s">
        <v>767</v>
      </c>
      <c r="CB537" s="28">
        <v>46183</v>
      </c>
      <c r="CC537" s="28">
        <v>6.7265428845975528</v>
      </c>
      <c r="CD537" s="28" t="s">
        <v>20</v>
      </c>
      <c r="CE537" s="28" t="s">
        <v>21</v>
      </c>
      <c r="CF537" s="28" t="s">
        <v>22</v>
      </c>
      <c r="CG537" s="30">
        <v>0.375</v>
      </c>
      <c r="CH537" s="28">
        <v>16</v>
      </c>
      <c r="CI537" s="28" t="s">
        <v>47</v>
      </c>
      <c r="CJ537" s="28" t="s">
        <v>768</v>
      </c>
    </row>
    <row r="538" spans="1:88">
      <c r="A538" s="28">
        <v>4.2539401641723531</v>
      </c>
      <c r="B538" s="28">
        <f t="shared" si="8"/>
        <v>2.9777581149206558</v>
      </c>
      <c r="C538" s="28">
        <v>2830817</v>
      </c>
      <c r="D538" s="31">
        <v>40748.746307870373</v>
      </c>
      <c r="E538" s="31">
        <v>40748.746307870373</v>
      </c>
      <c r="F538" s="28" t="s">
        <v>1</v>
      </c>
      <c r="G538" s="28">
        <v>0.7</v>
      </c>
      <c r="H538" s="28" t="s">
        <v>8</v>
      </c>
      <c r="I538" s="28" t="s">
        <v>9</v>
      </c>
      <c r="J538" s="28" t="s">
        <v>10</v>
      </c>
      <c r="K538" s="28" t="s">
        <v>81</v>
      </c>
      <c r="M538" s="28" t="s">
        <v>55</v>
      </c>
      <c r="N538" s="28" t="s">
        <v>13</v>
      </c>
      <c r="O538" s="28" t="s">
        <v>14</v>
      </c>
      <c r="Q538" s="28" t="s">
        <v>29</v>
      </c>
      <c r="R538" s="28" t="s">
        <v>1264</v>
      </c>
      <c r="S538" s="28" t="s">
        <v>90</v>
      </c>
      <c r="T538" s="28">
        <v>1</v>
      </c>
      <c r="U538" s="28">
        <v>5</v>
      </c>
      <c r="V538" s="28">
        <v>5</v>
      </c>
      <c r="W538" s="28">
        <v>1</v>
      </c>
      <c r="X538" s="28">
        <v>1</v>
      </c>
      <c r="Y538" s="28">
        <v>1</v>
      </c>
      <c r="AX538" s="28" t="s">
        <v>5</v>
      </c>
      <c r="BQ538" s="28" t="s">
        <v>8</v>
      </c>
      <c r="BR538" s="28" t="s">
        <v>9</v>
      </c>
      <c r="BS538" s="28" t="s">
        <v>10</v>
      </c>
      <c r="BT538" s="28" t="s">
        <v>81</v>
      </c>
      <c r="BV538" s="28" t="s">
        <v>55</v>
      </c>
      <c r="BX538" s="28">
        <v>1955</v>
      </c>
      <c r="BY538" s="28" t="s">
        <v>65</v>
      </c>
      <c r="BZ538" s="28" t="s">
        <v>1265</v>
      </c>
      <c r="CA538" s="28" t="s">
        <v>1006</v>
      </c>
      <c r="CB538" s="28">
        <v>46184</v>
      </c>
      <c r="CC538" s="28">
        <v>4.2539401641723655</v>
      </c>
      <c r="CD538" s="28" t="s">
        <v>20</v>
      </c>
      <c r="CE538" s="28" t="s">
        <v>21</v>
      </c>
      <c r="CF538" s="28" t="s">
        <v>22</v>
      </c>
      <c r="CG538" s="30">
        <v>0.33333333333333331</v>
      </c>
      <c r="CH538" s="28">
        <v>15</v>
      </c>
      <c r="CI538" s="28" t="s">
        <v>47</v>
      </c>
      <c r="CJ538" s="28" t="s">
        <v>1266</v>
      </c>
    </row>
    <row r="539" spans="1:88">
      <c r="A539" s="28">
        <v>4.2539401641723531</v>
      </c>
      <c r="B539" s="28">
        <f t="shared" si="8"/>
        <v>2.9777581149206558</v>
      </c>
      <c r="C539" s="28">
        <v>2840750</v>
      </c>
      <c r="D539" s="31">
        <v>40751.450381944444</v>
      </c>
      <c r="E539" s="31">
        <v>40751.450381944444</v>
      </c>
      <c r="F539" s="28" t="s">
        <v>1</v>
      </c>
      <c r="G539" s="28">
        <v>0.7</v>
      </c>
      <c r="H539" s="28" t="s">
        <v>25</v>
      </c>
      <c r="I539" s="28" t="s">
        <v>9</v>
      </c>
      <c r="J539" s="28" t="s">
        <v>10</v>
      </c>
      <c r="K539" s="28" t="s">
        <v>144</v>
      </c>
      <c r="M539" s="28" t="s">
        <v>55</v>
      </c>
      <c r="N539" s="28" t="s">
        <v>13</v>
      </c>
      <c r="O539" s="28" t="s">
        <v>14</v>
      </c>
      <c r="Q539" s="28" t="s">
        <v>15</v>
      </c>
      <c r="S539" s="28" t="s">
        <v>90</v>
      </c>
      <c r="T539" s="28">
        <v>1</v>
      </c>
      <c r="U539" s="28">
        <v>3</v>
      </c>
      <c r="V539" s="28">
        <v>5</v>
      </c>
      <c r="W539" s="28">
        <v>1</v>
      </c>
      <c r="X539" s="28">
        <v>1</v>
      </c>
      <c r="Y539" s="28">
        <v>1</v>
      </c>
      <c r="AX539" s="28" t="s">
        <v>5</v>
      </c>
      <c r="BQ539" s="28" t="s">
        <v>8</v>
      </c>
      <c r="BR539" s="28" t="s">
        <v>9</v>
      </c>
      <c r="BS539" s="28" t="s">
        <v>10</v>
      </c>
      <c r="BT539" s="28" t="s">
        <v>11</v>
      </c>
      <c r="BV539" s="28" t="s">
        <v>55</v>
      </c>
      <c r="BX539" s="28">
        <v>1965</v>
      </c>
      <c r="BY539" s="28" t="s">
        <v>65</v>
      </c>
      <c r="BZ539" s="28" t="s">
        <v>1424</v>
      </c>
      <c r="CA539" s="28" t="s">
        <v>1425</v>
      </c>
      <c r="CB539" s="28">
        <v>46184</v>
      </c>
      <c r="CC539" s="28">
        <v>4.2539401641723655</v>
      </c>
      <c r="CD539" s="28" t="s">
        <v>20</v>
      </c>
      <c r="CE539" s="28" t="s">
        <v>21</v>
      </c>
      <c r="CF539" s="28" t="s">
        <v>22</v>
      </c>
      <c r="CG539" s="30">
        <v>0.33333333333333331</v>
      </c>
      <c r="CH539" s="28">
        <v>15</v>
      </c>
      <c r="CJ539" s="28" t="s">
        <v>1426</v>
      </c>
    </row>
    <row r="540" spans="1:88">
      <c r="A540" s="28">
        <v>4.2539401641723531</v>
      </c>
      <c r="B540" s="28">
        <f t="shared" si="8"/>
        <v>2.9777581149206558</v>
      </c>
      <c r="C540" s="28">
        <v>2939328</v>
      </c>
      <c r="D540" s="31">
        <v>40780.064108796294</v>
      </c>
      <c r="E540" s="31">
        <v>40780.064108796294</v>
      </c>
      <c r="F540" s="28" t="s">
        <v>1</v>
      </c>
      <c r="G540" s="28">
        <v>0.7</v>
      </c>
      <c r="H540" s="28" t="s">
        <v>8</v>
      </c>
      <c r="I540" s="28" t="s">
        <v>49</v>
      </c>
      <c r="J540" s="28" t="s">
        <v>10</v>
      </c>
      <c r="K540" s="28" t="s">
        <v>144</v>
      </c>
      <c r="M540" s="28" t="s">
        <v>55</v>
      </c>
      <c r="N540" s="28" t="s">
        <v>13</v>
      </c>
      <c r="O540" s="28" t="s">
        <v>14</v>
      </c>
      <c r="Q540" s="28" t="s">
        <v>15</v>
      </c>
      <c r="S540" s="28" t="s">
        <v>90</v>
      </c>
      <c r="T540" s="28">
        <v>5</v>
      </c>
      <c r="U540" s="28">
        <v>10</v>
      </c>
      <c r="V540" s="28">
        <v>10</v>
      </c>
      <c r="W540" s="28">
        <v>1</v>
      </c>
      <c r="X540" s="28">
        <v>1</v>
      </c>
      <c r="Y540" s="28">
        <v>1</v>
      </c>
      <c r="AX540" s="28" t="s">
        <v>5</v>
      </c>
      <c r="BQ540" s="28" t="s">
        <v>8</v>
      </c>
      <c r="BR540" s="28" t="s">
        <v>9</v>
      </c>
      <c r="BS540" s="28" t="s">
        <v>10</v>
      </c>
      <c r="BV540" s="28" t="s">
        <v>55</v>
      </c>
      <c r="BY540" s="28" t="s">
        <v>17</v>
      </c>
      <c r="BZ540" s="28" t="s">
        <v>2042</v>
      </c>
      <c r="CA540" s="28" t="s">
        <v>2043</v>
      </c>
      <c r="CB540" s="28">
        <v>46184</v>
      </c>
      <c r="CC540" s="28">
        <v>4.2539401641723655</v>
      </c>
      <c r="CD540" s="28" t="s">
        <v>20</v>
      </c>
      <c r="CE540" s="28" t="s">
        <v>21</v>
      </c>
      <c r="CF540" s="28" t="s">
        <v>22</v>
      </c>
      <c r="CG540" s="30">
        <v>0.35416666666666669</v>
      </c>
      <c r="CH540" s="28" t="s">
        <v>79</v>
      </c>
      <c r="CJ540" s="28" t="s">
        <v>2044</v>
      </c>
    </row>
    <row r="541" spans="1:88">
      <c r="A541" s="28">
        <v>6.2391122407861168</v>
      </c>
      <c r="B541" s="28">
        <f t="shared" si="8"/>
        <v>4.3673785685502953</v>
      </c>
      <c r="C541" s="28">
        <v>2798896</v>
      </c>
      <c r="D541" s="31">
        <v>40738.3903587963</v>
      </c>
      <c r="E541" s="31">
        <v>40738.3903587963</v>
      </c>
      <c r="F541" s="28" t="s">
        <v>1</v>
      </c>
      <c r="G541" s="28">
        <v>0.7</v>
      </c>
      <c r="H541" s="28" t="s">
        <v>8</v>
      </c>
      <c r="I541" s="28" t="s">
        <v>9</v>
      </c>
      <c r="J541" s="28" t="s">
        <v>10</v>
      </c>
      <c r="K541" s="28" t="s">
        <v>144</v>
      </c>
      <c r="M541" s="28" t="s">
        <v>55</v>
      </c>
      <c r="N541" s="28" t="s">
        <v>13</v>
      </c>
      <c r="O541" s="28" t="s">
        <v>14</v>
      </c>
      <c r="Q541" s="28" t="s">
        <v>29</v>
      </c>
      <c r="R541" s="28" t="s">
        <v>535</v>
      </c>
      <c r="S541" s="28" t="s">
        <v>90</v>
      </c>
      <c r="T541" s="28">
        <v>4</v>
      </c>
      <c r="U541" s="28">
        <v>4</v>
      </c>
      <c r="V541" s="28">
        <v>4</v>
      </c>
      <c r="W541" s="28">
        <v>1</v>
      </c>
      <c r="X541" s="28">
        <v>1</v>
      </c>
      <c r="Y541" s="28">
        <v>1</v>
      </c>
      <c r="AX541" s="28" t="s">
        <v>5</v>
      </c>
      <c r="BQ541" s="28" t="s">
        <v>8</v>
      </c>
      <c r="BR541" s="28" t="s">
        <v>9</v>
      </c>
      <c r="BS541" s="28" t="s">
        <v>10</v>
      </c>
      <c r="BT541" s="28" t="s">
        <v>27</v>
      </c>
      <c r="BV541" s="28" t="s">
        <v>55</v>
      </c>
      <c r="BX541" s="28">
        <v>1982</v>
      </c>
      <c r="BY541" s="28" t="s">
        <v>17</v>
      </c>
      <c r="BZ541" s="28" t="s">
        <v>536</v>
      </c>
      <c r="CA541" s="28" t="s">
        <v>537</v>
      </c>
      <c r="CB541" s="28">
        <v>46185</v>
      </c>
      <c r="CC541" s="28">
        <v>6.2391122407861364</v>
      </c>
      <c r="CD541" s="28" t="s">
        <v>20</v>
      </c>
      <c r="CE541" s="28" t="s">
        <v>63</v>
      </c>
      <c r="CF541" s="28" t="s">
        <v>22</v>
      </c>
      <c r="CG541" s="30">
        <v>0.45833333333333331</v>
      </c>
      <c r="CH541" s="28">
        <v>18</v>
      </c>
      <c r="CJ541" s="28" t="s">
        <v>538</v>
      </c>
    </row>
    <row r="542" spans="1:88">
      <c r="A542" s="28">
        <v>5.8491677257369847</v>
      </c>
      <c r="B542" s="28">
        <f t="shared" si="8"/>
        <v>4.0944174080159019</v>
      </c>
      <c r="C542" s="28">
        <v>2794455</v>
      </c>
      <c r="D542" s="31">
        <v>40737.136666666665</v>
      </c>
      <c r="E542" s="31">
        <v>40737.136666666665</v>
      </c>
      <c r="F542" s="28" t="s">
        <v>1</v>
      </c>
      <c r="G542" s="28">
        <v>0.7</v>
      </c>
      <c r="H542" s="28" t="s">
        <v>25</v>
      </c>
      <c r="I542" s="28" t="s">
        <v>9</v>
      </c>
      <c r="J542" s="28" t="s">
        <v>10</v>
      </c>
      <c r="K542" s="28" t="s">
        <v>144</v>
      </c>
      <c r="M542" s="28" t="s">
        <v>55</v>
      </c>
      <c r="N542" s="28" t="s">
        <v>13</v>
      </c>
      <c r="O542" s="28" t="s">
        <v>14</v>
      </c>
      <c r="Q542" s="28" t="s">
        <v>15</v>
      </c>
      <c r="S542" s="28" t="s">
        <v>90</v>
      </c>
      <c r="T542" s="28">
        <v>1</v>
      </c>
      <c r="U542" s="28">
        <v>5</v>
      </c>
      <c r="V542" s="28">
        <v>5</v>
      </c>
      <c r="W542" s="28">
        <v>1</v>
      </c>
      <c r="X542" s="28">
        <v>1</v>
      </c>
      <c r="Y542" s="28">
        <v>1</v>
      </c>
      <c r="AX542" s="28" t="s">
        <v>5</v>
      </c>
      <c r="BQ542" s="28" t="s">
        <v>25</v>
      </c>
      <c r="BR542" s="28" t="s">
        <v>9</v>
      </c>
      <c r="BS542" s="28" t="s">
        <v>10</v>
      </c>
      <c r="BT542" s="28" t="s">
        <v>144</v>
      </c>
      <c r="BV542" s="28" t="s">
        <v>55</v>
      </c>
      <c r="BX542" s="28">
        <v>1963</v>
      </c>
      <c r="BY542" s="28" t="s">
        <v>17</v>
      </c>
      <c r="BZ542" s="28" t="s">
        <v>419</v>
      </c>
      <c r="CA542" s="28" t="s">
        <v>420</v>
      </c>
      <c r="CB542" s="28">
        <v>46190</v>
      </c>
      <c r="CC542" s="28">
        <v>5.8491677257370025</v>
      </c>
      <c r="CD542" s="28" t="s">
        <v>20</v>
      </c>
      <c r="CE542" s="28" t="s">
        <v>44</v>
      </c>
      <c r="CF542" s="28" t="s">
        <v>184</v>
      </c>
      <c r="CG542" s="30">
        <v>22</v>
      </c>
      <c r="CH542" s="28">
        <v>8</v>
      </c>
      <c r="CJ542" s="28" t="s">
        <v>421</v>
      </c>
    </row>
    <row r="543" spans="1:88">
      <c r="A543" s="28">
        <v>5.8491677257369847</v>
      </c>
      <c r="B543" s="28">
        <f t="shared" si="8"/>
        <v>4.0944174080159019</v>
      </c>
      <c r="C543" s="28">
        <v>2795751</v>
      </c>
      <c r="D543" s="31">
        <v>40737.681956018518</v>
      </c>
      <c r="E543" s="31">
        <v>40737.681956018518</v>
      </c>
      <c r="F543" s="28" t="s">
        <v>1</v>
      </c>
      <c r="G543" s="28">
        <v>0.7</v>
      </c>
      <c r="H543" s="28" t="s">
        <v>8</v>
      </c>
      <c r="I543" s="28" t="s">
        <v>9</v>
      </c>
      <c r="J543" s="28" t="s">
        <v>10</v>
      </c>
      <c r="K543" s="28" t="s">
        <v>27</v>
      </c>
      <c r="M543" s="28" t="s">
        <v>55</v>
      </c>
      <c r="N543" s="28" t="s">
        <v>13</v>
      </c>
      <c r="O543" s="28" t="s">
        <v>14</v>
      </c>
      <c r="Q543" s="28" t="s">
        <v>15</v>
      </c>
      <c r="S543" s="28" t="s">
        <v>90</v>
      </c>
      <c r="T543" s="28">
        <v>3</v>
      </c>
      <c r="U543" s="28">
        <v>5</v>
      </c>
      <c r="V543" s="28">
        <v>5</v>
      </c>
      <c r="W543" s="28">
        <v>1</v>
      </c>
      <c r="X543" s="28">
        <v>1</v>
      </c>
      <c r="Y543" s="28">
        <v>1</v>
      </c>
      <c r="AX543" s="28" t="s">
        <v>7</v>
      </c>
      <c r="BX543" s="28">
        <v>1963</v>
      </c>
      <c r="BY543" s="28" t="s">
        <v>17</v>
      </c>
      <c r="BZ543" s="28" t="s">
        <v>501</v>
      </c>
      <c r="CA543" s="28" t="s">
        <v>502</v>
      </c>
      <c r="CB543" s="28">
        <v>46190</v>
      </c>
      <c r="CC543" s="28">
        <v>5.8491677257370025</v>
      </c>
      <c r="CD543" s="28" t="s">
        <v>20</v>
      </c>
      <c r="CE543" s="28" t="s">
        <v>63</v>
      </c>
      <c r="CF543" s="28" t="s">
        <v>22</v>
      </c>
      <c r="CG543" s="30">
        <v>8.375</v>
      </c>
      <c r="CH543" s="28">
        <v>16</v>
      </c>
      <c r="CJ543" s="28" t="s">
        <v>503</v>
      </c>
    </row>
    <row r="544" spans="1:88">
      <c r="A544" s="28">
        <v>5.8491677257369847</v>
      </c>
      <c r="B544" s="28">
        <f t="shared" si="8"/>
        <v>4.0944174080159019</v>
      </c>
      <c r="C544" s="28">
        <v>3053044</v>
      </c>
      <c r="D544" s="31">
        <v>40807.449467592596</v>
      </c>
      <c r="E544" s="31">
        <v>40807.449467592596</v>
      </c>
      <c r="F544" s="28" t="s">
        <v>1</v>
      </c>
      <c r="G544" s="28">
        <v>0.7</v>
      </c>
      <c r="H544" s="28" t="s">
        <v>8</v>
      </c>
      <c r="I544" s="28" t="s">
        <v>33</v>
      </c>
      <c r="J544" s="28" t="s">
        <v>10</v>
      </c>
      <c r="K544" s="28" t="s">
        <v>27</v>
      </c>
      <c r="M544" s="28" t="s">
        <v>12</v>
      </c>
      <c r="N544" s="28" t="s">
        <v>59</v>
      </c>
      <c r="O544" s="28" t="s">
        <v>14</v>
      </c>
      <c r="Q544" s="28" t="s">
        <v>15</v>
      </c>
      <c r="S544" s="28" t="s">
        <v>90</v>
      </c>
      <c r="T544" s="28">
        <v>5</v>
      </c>
      <c r="U544" s="28">
        <v>5</v>
      </c>
      <c r="V544" s="28">
        <v>5</v>
      </c>
      <c r="W544" s="28">
        <v>1</v>
      </c>
      <c r="X544" s="28">
        <v>1</v>
      </c>
      <c r="Y544" s="28">
        <v>1</v>
      </c>
      <c r="AX544" s="28" t="s">
        <v>7</v>
      </c>
      <c r="BX544" s="28">
        <v>1962</v>
      </c>
      <c r="BY544" s="28" t="s">
        <v>17</v>
      </c>
      <c r="BZ544" s="28" t="s">
        <v>2335</v>
      </c>
      <c r="CA544" s="28" t="s">
        <v>2336</v>
      </c>
      <c r="CB544" s="28">
        <v>46190</v>
      </c>
      <c r="CC544" s="28">
        <v>5.8491677257370025</v>
      </c>
      <c r="CD544" s="28" t="s">
        <v>20</v>
      </c>
      <c r="CE544" s="28" t="s">
        <v>21</v>
      </c>
      <c r="CF544" s="28" t="s">
        <v>22</v>
      </c>
      <c r="CG544" s="30">
        <v>0.33333333333333331</v>
      </c>
      <c r="CH544" s="28">
        <v>15</v>
      </c>
      <c r="CJ544" s="28" t="s">
        <v>2337</v>
      </c>
    </row>
    <row r="545" spans="1:88">
      <c r="A545" s="28">
        <v>1.1698335451473969</v>
      </c>
      <c r="B545" s="28">
        <f t="shared" si="8"/>
        <v>0.81888348160318025</v>
      </c>
      <c r="C545" s="28">
        <v>2809213</v>
      </c>
      <c r="D545" s="31">
        <v>40741.778113425928</v>
      </c>
      <c r="E545" s="31">
        <v>40741.778113425928</v>
      </c>
      <c r="F545" s="28" t="s">
        <v>1</v>
      </c>
      <c r="G545" s="28">
        <v>0.7</v>
      </c>
      <c r="H545" s="28" t="s">
        <v>8</v>
      </c>
      <c r="I545" s="28" t="s">
        <v>33</v>
      </c>
      <c r="J545" s="28" t="s">
        <v>10</v>
      </c>
      <c r="K545" s="28" t="s">
        <v>144</v>
      </c>
      <c r="M545" s="28" t="s">
        <v>55</v>
      </c>
      <c r="N545" s="28" t="s">
        <v>13</v>
      </c>
      <c r="O545" s="28" t="s">
        <v>29</v>
      </c>
      <c r="P545" s="28" t="s">
        <v>665</v>
      </c>
      <c r="Q545" s="28" t="s">
        <v>15</v>
      </c>
      <c r="S545" s="28" t="s">
        <v>90</v>
      </c>
      <c r="T545" s="28">
        <v>5</v>
      </c>
      <c r="U545" s="28">
        <v>5</v>
      </c>
      <c r="V545" s="28">
        <v>5</v>
      </c>
      <c r="W545" s="28">
        <v>1</v>
      </c>
      <c r="X545" s="28">
        <v>1</v>
      </c>
      <c r="Y545" s="28">
        <v>1</v>
      </c>
      <c r="AX545" s="28" t="s">
        <v>5</v>
      </c>
      <c r="BQ545" s="28" t="s">
        <v>8</v>
      </c>
      <c r="BR545" s="28" t="s">
        <v>9</v>
      </c>
      <c r="BS545" s="28" t="s">
        <v>10</v>
      </c>
      <c r="BT545" s="28" t="s">
        <v>27</v>
      </c>
      <c r="BV545" s="28" t="s">
        <v>55</v>
      </c>
      <c r="BX545" s="28">
        <v>1954</v>
      </c>
      <c r="BY545" s="28" t="s">
        <v>65</v>
      </c>
      <c r="BZ545" s="28" t="s">
        <v>666</v>
      </c>
      <c r="CA545" s="28" t="s">
        <v>667</v>
      </c>
      <c r="CB545" s="28">
        <v>46192</v>
      </c>
      <c r="CC545" s="28">
        <v>1.1698335451474005</v>
      </c>
      <c r="CD545" s="28" t="s">
        <v>20</v>
      </c>
      <c r="CE545" s="28" t="s">
        <v>44</v>
      </c>
      <c r="CF545" s="28" t="s">
        <v>184</v>
      </c>
      <c r="CG545" s="30">
        <v>15.916666666666666</v>
      </c>
      <c r="CH545" s="28" t="s">
        <v>668</v>
      </c>
      <c r="CJ545" s="28" t="s">
        <v>669</v>
      </c>
    </row>
    <row r="546" spans="1:88">
      <c r="A546" s="28">
        <v>1.1698335451473969</v>
      </c>
      <c r="B546" s="28">
        <f t="shared" si="8"/>
        <v>0.81888348160318025</v>
      </c>
      <c r="C546" s="28">
        <v>2983254</v>
      </c>
      <c r="D546" s="31">
        <v>40791.898541666669</v>
      </c>
      <c r="E546" s="31">
        <v>40791.898541666669</v>
      </c>
      <c r="F546" s="28" t="s">
        <v>1</v>
      </c>
      <c r="G546" s="28">
        <v>0.7</v>
      </c>
      <c r="H546" s="28" t="s">
        <v>8</v>
      </c>
      <c r="I546" s="28" t="s">
        <v>9</v>
      </c>
      <c r="J546" s="28" t="s">
        <v>10</v>
      </c>
      <c r="K546" s="28" t="s">
        <v>27</v>
      </c>
      <c r="M546" s="28" t="s">
        <v>12</v>
      </c>
      <c r="N546" s="28" t="s">
        <v>13</v>
      </c>
      <c r="O546" s="28" t="s">
        <v>14</v>
      </c>
      <c r="Q546" s="28" t="s">
        <v>15</v>
      </c>
      <c r="S546" s="28" t="s">
        <v>90</v>
      </c>
      <c r="T546" s="28">
        <v>5</v>
      </c>
      <c r="U546" s="28">
        <v>5</v>
      </c>
      <c r="V546" s="28">
        <v>3</v>
      </c>
      <c r="W546" s="28">
        <v>1</v>
      </c>
      <c r="X546" s="28">
        <v>1</v>
      </c>
      <c r="Y546" s="28">
        <v>1</v>
      </c>
      <c r="AX546" s="28" t="s">
        <v>5</v>
      </c>
      <c r="BQ546" s="28" t="s">
        <v>25</v>
      </c>
      <c r="BR546" s="28" t="s">
        <v>33</v>
      </c>
      <c r="BS546" s="28" t="s">
        <v>10</v>
      </c>
      <c r="BV546" s="28" t="s">
        <v>55</v>
      </c>
      <c r="BX546" s="28">
        <v>1967</v>
      </c>
      <c r="BY546" s="28" t="s">
        <v>17</v>
      </c>
      <c r="BZ546" s="28" t="s">
        <v>2182</v>
      </c>
      <c r="CA546" s="28" t="s">
        <v>2183</v>
      </c>
      <c r="CB546" s="28">
        <v>46192</v>
      </c>
      <c r="CC546" s="28">
        <v>1.1698335451474005</v>
      </c>
      <c r="CD546" s="28" t="s">
        <v>20</v>
      </c>
      <c r="CE546" s="28" t="s">
        <v>44</v>
      </c>
      <c r="CF546" s="28" t="s">
        <v>184</v>
      </c>
      <c r="CG546" s="30">
        <v>15.625</v>
      </c>
      <c r="CH546" s="28">
        <v>22</v>
      </c>
      <c r="CJ546" s="28" t="s">
        <v>2184</v>
      </c>
    </row>
    <row r="547" spans="1:88">
      <c r="A547" s="28">
        <v>0.93586683611791754</v>
      </c>
      <c r="B547" s="28">
        <f t="shared" si="8"/>
        <v>0.65510678528254429</v>
      </c>
      <c r="C547" s="28">
        <v>4066</v>
      </c>
      <c r="F547" s="28" t="s">
        <v>1</v>
      </c>
      <c r="G547" s="28">
        <v>0.7</v>
      </c>
      <c r="H547" s="28" t="s">
        <v>2510</v>
      </c>
      <c r="J547" s="28" t="s">
        <v>10</v>
      </c>
      <c r="K547" s="28" t="s">
        <v>11</v>
      </c>
      <c r="M547" s="28" t="s">
        <v>2503</v>
      </c>
      <c r="N547" s="28" t="s">
        <v>13</v>
      </c>
      <c r="O547" s="28" t="s">
        <v>2506</v>
      </c>
      <c r="Q547" s="28" t="s">
        <v>2506</v>
      </c>
      <c r="S547" s="28" t="s">
        <v>90</v>
      </c>
      <c r="T547" s="28">
        <v>5</v>
      </c>
      <c r="U547" s="28">
        <v>5</v>
      </c>
      <c r="V547" s="28">
        <v>1</v>
      </c>
      <c r="W547" s="28">
        <v>1</v>
      </c>
      <c r="X547" s="28">
        <v>1</v>
      </c>
      <c r="Y547" s="28">
        <v>1</v>
      </c>
      <c r="AS547" s="28" t="s">
        <v>2645</v>
      </c>
      <c r="AU547" s="28">
        <v>0</v>
      </c>
      <c r="AX547" s="28" t="s">
        <v>2507</v>
      </c>
      <c r="BX547" s="28">
        <v>1966</v>
      </c>
      <c r="BY547" s="28" t="s">
        <v>17</v>
      </c>
      <c r="BZ547" s="28" t="s">
        <v>3470</v>
      </c>
      <c r="CA547" s="28" t="s">
        <v>3471</v>
      </c>
      <c r="CB547" s="28">
        <v>46193</v>
      </c>
      <c r="CC547" s="28">
        <v>0.93586683611792043</v>
      </c>
      <c r="CD547" s="28" t="s">
        <v>20</v>
      </c>
      <c r="CE547" s="28" t="s">
        <v>2534</v>
      </c>
      <c r="CF547" s="28" t="s">
        <v>22</v>
      </c>
      <c r="CG547" s="29">
        <v>0.29166666666666702</v>
      </c>
      <c r="CH547" s="29">
        <v>0.58333333333333304</v>
      </c>
      <c r="CI547" s="28" t="s">
        <v>641</v>
      </c>
      <c r="CJ547" s="28" t="s">
        <v>2636</v>
      </c>
    </row>
    <row r="548" spans="1:88">
      <c r="A548" s="28">
        <v>1.8717336722358351</v>
      </c>
      <c r="B548" s="28">
        <f t="shared" si="8"/>
        <v>1.3102135705650886</v>
      </c>
      <c r="C548" s="28">
        <v>2829171</v>
      </c>
      <c r="D548" s="31">
        <v>40747.743726851855</v>
      </c>
      <c r="E548" s="31">
        <v>40747.743726851855</v>
      </c>
      <c r="F548" s="28" t="s">
        <v>1</v>
      </c>
      <c r="G548" s="28">
        <v>0.7</v>
      </c>
      <c r="H548" s="28" t="s">
        <v>25</v>
      </c>
      <c r="I548" s="28" t="s">
        <v>9</v>
      </c>
      <c r="J548" s="28" t="s">
        <v>10</v>
      </c>
      <c r="K548" s="28" t="s">
        <v>11</v>
      </c>
      <c r="M548" s="28" t="s">
        <v>55</v>
      </c>
      <c r="N548" s="28" t="s">
        <v>13</v>
      </c>
      <c r="O548" s="28" t="s">
        <v>14</v>
      </c>
      <c r="Q548" s="28" t="s">
        <v>15</v>
      </c>
      <c r="S548" s="28" t="s">
        <v>90</v>
      </c>
      <c r="T548" s="28">
        <v>5</v>
      </c>
      <c r="U548" s="28">
        <v>5</v>
      </c>
      <c r="V548" s="28">
        <v>3</v>
      </c>
      <c r="W548" s="28">
        <v>1</v>
      </c>
      <c r="X548" s="28">
        <v>1</v>
      </c>
      <c r="Y548" s="28">
        <v>1</v>
      </c>
      <c r="AX548" s="28" t="s">
        <v>7</v>
      </c>
      <c r="BX548" s="28">
        <v>1974</v>
      </c>
      <c r="BY548" s="28" t="s">
        <v>17</v>
      </c>
      <c r="BZ548" s="28" t="s">
        <v>1246</v>
      </c>
      <c r="CA548" s="28" t="s">
        <v>1247</v>
      </c>
      <c r="CB548" s="28">
        <v>46195</v>
      </c>
      <c r="CC548" s="28">
        <v>1.8717336722358409</v>
      </c>
      <c r="CD548" s="28" t="s">
        <v>20</v>
      </c>
      <c r="CE548" s="28" t="s">
        <v>44</v>
      </c>
      <c r="CF548" s="28" t="s">
        <v>184</v>
      </c>
      <c r="CG548" s="30">
        <v>0.625</v>
      </c>
      <c r="CH548" s="28" t="s">
        <v>1248</v>
      </c>
      <c r="CJ548" s="28" t="s">
        <v>1249</v>
      </c>
    </row>
    <row r="549" spans="1:88">
      <c r="A549" s="28">
        <v>5.2642509531632866</v>
      </c>
      <c r="B549" s="28">
        <f t="shared" si="8"/>
        <v>3.6849756672143115</v>
      </c>
      <c r="C549" s="28">
        <v>3000711</v>
      </c>
      <c r="D549" s="31">
        <v>40795.244791666664</v>
      </c>
      <c r="E549" s="31">
        <v>40795.244791666664</v>
      </c>
      <c r="F549" s="28" t="s">
        <v>1</v>
      </c>
      <c r="G549" s="28">
        <v>0.7</v>
      </c>
      <c r="H549" s="28" t="s">
        <v>0</v>
      </c>
      <c r="I549" s="28" t="s">
        <v>9</v>
      </c>
      <c r="J549" s="28" t="s">
        <v>10</v>
      </c>
      <c r="K549" s="28" t="s">
        <v>27</v>
      </c>
      <c r="M549" s="28" t="s">
        <v>12</v>
      </c>
      <c r="N549" s="28" t="s">
        <v>59</v>
      </c>
      <c r="O549" s="28" t="s">
        <v>14</v>
      </c>
      <c r="Q549" s="28" t="s">
        <v>173</v>
      </c>
      <c r="S549" s="28" t="s">
        <v>90</v>
      </c>
      <c r="T549" s="28">
        <v>5</v>
      </c>
      <c r="U549" s="28">
        <v>5</v>
      </c>
      <c r="V549" s="28">
        <v>5</v>
      </c>
      <c r="W549" s="28">
        <v>1</v>
      </c>
      <c r="X549" s="28">
        <v>1</v>
      </c>
      <c r="Y549" s="28">
        <v>1</v>
      </c>
      <c r="AX549" s="28" t="s">
        <v>5</v>
      </c>
      <c r="BQ549" s="28" t="s">
        <v>0</v>
      </c>
      <c r="BR549" s="28" t="s">
        <v>9</v>
      </c>
      <c r="BS549" s="28" t="s">
        <v>10</v>
      </c>
      <c r="BV549" s="28" t="s">
        <v>12</v>
      </c>
      <c r="BX549" s="28">
        <v>1969</v>
      </c>
      <c r="BY549" s="28" t="s">
        <v>17</v>
      </c>
      <c r="CA549" s="28" t="s">
        <v>2244</v>
      </c>
      <c r="CB549" s="28">
        <v>46210</v>
      </c>
      <c r="CC549" s="28">
        <v>5.2642509531633026</v>
      </c>
      <c r="CD549" s="28" t="s">
        <v>20</v>
      </c>
      <c r="CE549" s="28" t="s">
        <v>44</v>
      </c>
      <c r="CF549" s="28" t="s">
        <v>184</v>
      </c>
      <c r="CG549" s="30">
        <v>22.916666666666668</v>
      </c>
      <c r="CH549" s="28" t="s">
        <v>139</v>
      </c>
      <c r="CJ549" s="28" t="s">
        <v>2245</v>
      </c>
    </row>
    <row r="550" spans="1:88">
      <c r="A550" s="28">
        <v>3.1195561203930584</v>
      </c>
      <c r="B550" s="28">
        <f t="shared" si="8"/>
        <v>2.1836892842751476</v>
      </c>
      <c r="C550" s="28">
        <v>2850264</v>
      </c>
      <c r="D550" s="31">
        <v>40753.404421296298</v>
      </c>
      <c r="E550" s="31">
        <v>40753.404421296298</v>
      </c>
      <c r="F550" s="28" t="s">
        <v>1</v>
      </c>
      <c r="G550" s="28">
        <v>0.7</v>
      </c>
      <c r="H550" s="28" t="s">
        <v>25</v>
      </c>
      <c r="I550" s="28" t="s">
        <v>9</v>
      </c>
      <c r="J550" s="28" t="s">
        <v>10</v>
      </c>
      <c r="K550" s="28" t="s">
        <v>27</v>
      </c>
      <c r="M550" s="28" t="s">
        <v>12</v>
      </c>
      <c r="N550" s="28" t="s">
        <v>13</v>
      </c>
      <c r="O550" s="28" t="s">
        <v>14</v>
      </c>
      <c r="Q550" s="28" t="s">
        <v>15</v>
      </c>
      <c r="S550" s="28" t="s">
        <v>90</v>
      </c>
      <c r="T550" s="28">
        <v>4</v>
      </c>
      <c r="U550" s="28">
        <v>5</v>
      </c>
      <c r="V550" s="28">
        <v>4</v>
      </c>
      <c r="W550" s="28">
        <v>1</v>
      </c>
      <c r="X550" s="28">
        <v>1</v>
      </c>
      <c r="Y550" s="28">
        <v>1</v>
      </c>
      <c r="AX550" s="28" t="s">
        <v>5</v>
      </c>
      <c r="BQ550" s="28" t="s">
        <v>25</v>
      </c>
      <c r="BR550" s="28" t="s">
        <v>33</v>
      </c>
      <c r="BS550" s="28" t="s">
        <v>10</v>
      </c>
      <c r="BT550" s="28" t="s">
        <v>27</v>
      </c>
      <c r="BV550" s="28" t="s">
        <v>55</v>
      </c>
      <c r="BX550" s="28">
        <v>1981</v>
      </c>
      <c r="BY550" s="28" t="s">
        <v>65</v>
      </c>
      <c r="BZ550" s="28" t="s">
        <v>1506</v>
      </c>
      <c r="CA550" s="28" t="s">
        <v>1507</v>
      </c>
      <c r="CB550" s="28">
        <v>46220</v>
      </c>
      <c r="CC550" s="28">
        <v>3.1195561203930682</v>
      </c>
      <c r="CD550" s="28" t="s">
        <v>20</v>
      </c>
      <c r="CE550" s="28" t="s">
        <v>101</v>
      </c>
      <c r="CF550" s="28" t="s">
        <v>22</v>
      </c>
      <c r="CG550" s="30">
        <v>0.33333333333333331</v>
      </c>
      <c r="CH550" s="32">
        <v>0.625</v>
      </c>
      <c r="CJ550" s="28" t="s">
        <v>1508</v>
      </c>
    </row>
    <row r="551" spans="1:88">
      <c r="A551" s="28">
        <v>1.8717336722358351</v>
      </c>
      <c r="B551" s="28">
        <f t="shared" si="8"/>
        <v>1.3102135705650886</v>
      </c>
      <c r="C551" s="28">
        <v>2797837</v>
      </c>
      <c r="D551" s="31">
        <v>40738.046377314815</v>
      </c>
      <c r="E551" s="31">
        <v>40738.046377314815</v>
      </c>
      <c r="F551" s="28" t="s">
        <v>1</v>
      </c>
      <c r="G551" s="28">
        <v>0.7</v>
      </c>
      <c r="H551" s="28" t="s">
        <v>8</v>
      </c>
      <c r="I551" s="28" t="s">
        <v>9</v>
      </c>
      <c r="J551" s="28" t="s">
        <v>10</v>
      </c>
      <c r="K551" s="28" t="s">
        <v>27</v>
      </c>
      <c r="M551" s="28" t="s">
        <v>88</v>
      </c>
      <c r="N551" s="28" t="s">
        <v>13</v>
      </c>
      <c r="O551" s="28" t="s">
        <v>60</v>
      </c>
      <c r="Q551" s="28" t="s">
        <v>15</v>
      </c>
      <c r="S551" s="28" t="s">
        <v>90</v>
      </c>
      <c r="T551" s="28">
        <v>5</v>
      </c>
      <c r="U551" s="28">
        <v>5</v>
      </c>
      <c r="V551" s="28">
        <v>5</v>
      </c>
      <c r="W551" s="28">
        <v>1</v>
      </c>
      <c r="X551" s="28">
        <v>1</v>
      </c>
      <c r="Y551" s="28">
        <v>1</v>
      </c>
      <c r="AX551" s="28" t="s">
        <v>5</v>
      </c>
      <c r="BQ551" s="28" t="s">
        <v>8</v>
      </c>
      <c r="BR551" s="28" t="s">
        <v>88</v>
      </c>
      <c r="BS551" s="28" t="s">
        <v>10</v>
      </c>
      <c r="BT551" s="28" t="s">
        <v>27</v>
      </c>
      <c r="BV551" s="28" t="s">
        <v>55</v>
      </c>
      <c r="BX551" s="28">
        <v>1966</v>
      </c>
      <c r="BY551" s="28" t="s">
        <v>17</v>
      </c>
      <c r="BZ551" s="28" t="s">
        <v>518</v>
      </c>
      <c r="CA551" s="28" t="s">
        <v>519</v>
      </c>
      <c r="CB551" s="28">
        <v>46267</v>
      </c>
      <c r="CC551" s="28">
        <v>1.8717336722358409</v>
      </c>
      <c r="CD551" s="28" t="s">
        <v>20</v>
      </c>
      <c r="CE551" s="28" t="s">
        <v>120</v>
      </c>
      <c r="CF551" s="28" t="s">
        <v>184</v>
      </c>
      <c r="CG551" s="30">
        <v>15.916666666666666</v>
      </c>
      <c r="CH551" s="28" t="s">
        <v>520</v>
      </c>
      <c r="CJ551" s="28" t="s">
        <v>521</v>
      </c>
    </row>
    <row r="552" spans="1:88">
      <c r="A552" s="28">
        <v>0.93586683611791754</v>
      </c>
      <c r="B552" s="28">
        <f t="shared" si="8"/>
        <v>0.65510678528254429</v>
      </c>
      <c r="C552" s="28">
        <v>2219</v>
      </c>
      <c r="F552" s="28" t="s">
        <v>1</v>
      </c>
      <c r="G552" s="28">
        <v>0.7</v>
      </c>
      <c r="H552" s="28" t="s">
        <v>2542</v>
      </c>
      <c r="I552" s="28" t="s">
        <v>2535</v>
      </c>
      <c r="J552" s="28" t="s">
        <v>10</v>
      </c>
      <c r="K552" s="28" t="s">
        <v>2511</v>
      </c>
      <c r="M552" s="28" t="s">
        <v>2518</v>
      </c>
      <c r="N552" s="28" t="s">
        <v>82</v>
      </c>
      <c r="O552" s="28" t="s">
        <v>258</v>
      </c>
      <c r="Q552" s="28" t="s">
        <v>2512</v>
      </c>
      <c r="S552" s="28" t="s">
        <v>90</v>
      </c>
      <c r="T552" s="28">
        <v>5</v>
      </c>
      <c r="U552" s="28">
        <v>4</v>
      </c>
      <c r="V552" s="28">
        <v>3</v>
      </c>
      <c r="W552" s="28">
        <v>2</v>
      </c>
      <c r="X552" s="28">
        <v>1</v>
      </c>
      <c r="Y552" s="28">
        <v>1</v>
      </c>
      <c r="AS552" s="28" t="s">
        <v>2531</v>
      </c>
      <c r="AU552" s="28">
        <v>0</v>
      </c>
      <c r="AX552" s="28" t="s">
        <v>2507</v>
      </c>
      <c r="BX552" s="28">
        <v>1987</v>
      </c>
      <c r="BY552" s="28" t="s">
        <v>17</v>
      </c>
      <c r="CB552" s="28">
        <v>46290</v>
      </c>
      <c r="CC552" s="28">
        <v>0.93586683611792043</v>
      </c>
      <c r="CD552" s="28" t="s">
        <v>20</v>
      </c>
      <c r="CE552" s="28" t="s">
        <v>2558</v>
      </c>
      <c r="CF552" s="28" t="s">
        <v>22</v>
      </c>
      <c r="CG552" s="29">
        <v>0.33333333333333298</v>
      </c>
      <c r="CH552" s="29">
        <v>0.625</v>
      </c>
      <c r="CI552" s="28" t="s">
        <v>641</v>
      </c>
    </row>
    <row r="553" spans="1:88">
      <c r="A553" s="28">
        <v>0.93586683611791754</v>
      </c>
      <c r="B553" s="28">
        <f t="shared" si="8"/>
        <v>0.65510678528254429</v>
      </c>
      <c r="C553" s="28">
        <v>2912493</v>
      </c>
      <c r="D553" s="31">
        <v>40772.762187499997</v>
      </c>
      <c r="E553" s="31">
        <v>40772.762187499997</v>
      </c>
      <c r="F553" s="28" t="s">
        <v>1</v>
      </c>
      <c r="G553" s="28">
        <v>0.7</v>
      </c>
      <c r="H553" s="28" t="s">
        <v>8</v>
      </c>
      <c r="I553" s="28" t="s">
        <v>9</v>
      </c>
      <c r="J553" s="28" t="s">
        <v>10</v>
      </c>
      <c r="K553" s="28" t="s">
        <v>144</v>
      </c>
      <c r="M553" s="28" t="s">
        <v>55</v>
      </c>
      <c r="N553" s="28" t="s">
        <v>13</v>
      </c>
      <c r="O553" s="28" t="s">
        <v>29</v>
      </c>
      <c r="P553" s="28" t="s">
        <v>1910</v>
      </c>
      <c r="Q553" s="28" t="s">
        <v>15</v>
      </c>
      <c r="S553" s="28" t="s">
        <v>90</v>
      </c>
      <c r="T553" s="28">
        <v>5</v>
      </c>
      <c r="U553" s="28">
        <v>5</v>
      </c>
      <c r="V553" s="28">
        <v>5</v>
      </c>
      <c r="W553" s="28">
        <v>1</v>
      </c>
      <c r="X553" s="28">
        <v>1</v>
      </c>
      <c r="Y553" s="28">
        <v>1</v>
      </c>
      <c r="AX553" s="28" t="s">
        <v>5</v>
      </c>
      <c r="BQ553" s="28" t="s">
        <v>8</v>
      </c>
      <c r="BR553" s="28" t="s">
        <v>9</v>
      </c>
      <c r="BS553" s="28" t="s">
        <v>10</v>
      </c>
      <c r="BV553" s="28" t="s">
        <v>55</v>
      </c>
      <c r="BX553" s="28">
        <v>1959</v>
      </c>
      <c r="CA553" s="28" t="s">
        <v>1911</v>
      </c>
      <c r="CB553" s="28">
        <v>46340</v>
      </c>
      <c r="CC553" s="28">
        <v>0.93586683611792043</v>
      </c>
      <c r="CD553" s="28" t="s">
        <v>20</v>
      </c>
      <c r="CE553" s="28" t="s">
        <v>778</v>
      </c>
      <c r="CF553" s="28" t="s">
        <v>22</v>
      </c>
      <c r="CG553" s="30">
        <v>0.375</v>
      </c>
      <c r="CH553" s="28">
        <v>16</v>
      </c>
      <c r="CJ553" s="28" t="s">
        <v>1912</v>
      </c>
    </row>
    <row r="554" spans="1:88">
      <c r="A554" s="28">
        <v>16.845603050122516</v>
      </c>
      <c r="B554" s="28">
        <f t="shared" si="8"/>
        <v>11.791922135085796</v>
      </c>
      <c r="C554" s="28">
        <v>2790172</v>
      </c>
      <c r="D554" s="31">
        <v>40736.029548611114</v>
      </c>
      <c r="E554" s="31">
        <v>40736.029548611114</v>
      </c>
      <c r="F554" s="28" t="s">
        <v>1</v>
      </c>
      <c r="G554" s="28">
        <v>0.7</v>
      </c>
      <c r="H554" s="28" t="s">
        <v>8</v>
      </c>
      <c r="I554" s="28" t="s">
        <v>33</v>
      </c>
      <c r="J554" s="28" t="s">
        <v>10</v>
      </c>
      <c r="K554" s="28" t="s">
        <v>11</v>
      </c>
      <c r="M554" s="28" t="s">
        <v>88</v>
      </c>
      <c r="N554" s="28" t="s">
        <v>13</v>
      </c>
      <c r="O554" s="28" t="s">
        <v>14</v>
      </c>
      <c r="Q554" s="28" t="s">
        <v>15</v>
      </c>
      <c r="S554" s="28" t="s">
        <v>90</v>
      </c>
      <c r="T554" s="28">
        <v>5</v>
      </c>
      <c r="U554" s="28">
        <v>5</v>
      </c>
      <c r="V554" s="28">
        <v>1</v>
      </c>
      <c r="W554" s="28">
        <v>1</v>
      </c>
      <c r="X554" s="28">
        <v>1</v>
      </c>
      <c r="Y554" s="28">
        <v>1</v>
      </c>
      <c r="AX554" s="28" t="s">
        <v>7</v>
      </c>
      <c r="BX554" s="28">
        <v>1974</v>
      </c>
      <c r="BY554" s="28" t="s">
        <v>17</v>
      </c>
      <c r="BZ554" s="28" t="s">
        <v>183</v>
      </c>
      <c r="CA554" s="28" t="s">
        <v>183</v>
      </c>
      <c r="CB554" s="28">
        <v>46360</v>
      </c>
      <c r="CC554" s="28">
        <v>16.845603050122566</v>
      </c>
      <c r="CD554" s="28" t="s">
        <v>20</v>
      </c>
      <c r="CE554" s="28" t="s">
        <v>44</v>
      </c>
      <c r="CF554" s="28" t="s">
        <v>184</v>
      </c>
      <c r="CG554" s="30">
        <v>0.875</v>
      </c>
      <c r="CH554" s="32">
        <v>0.375</v>
      </c>
      <c r="CI554" s="28" t="s">
        <v>47</v>
      </c>
      <c r="CJ554" s="28" t="s">
        <v>185</v>
      </c>
    </row>
    <row r="555" spans="1:88">
      <c r="A555" s="28">
        <v>4.5233563745699348</v>
      </c>
      <c r="B555" s="28">
        <f t="shared" si="8"/>
        <v>3.1663494621989634</v>
      </c>
      <c r="C555" s="28">
        <v>2166</v>
      </c>
      <c r="F555" s="28" t="s">
        <v>1</v>
      </c>
      <c r="G555" s="28">
        <v>0.7</v>
      </c>
      <c r="H555" s="28" t="s">
        <v>2542</v>
      </c>
      <c r="I555" s="28" t="s">
        <v>2501</v>
      </c>
      <c r="J555" s="28" t="s">
        <v>10</v>
      </c>
      <c r="K555" s="28" t="s">
        <v>2511</v>
      </c>
      <c r="M555" s="28" t="s">
        <v>2503</v>
      </c>
      <c r="N555" s="28" t="s">
        <v>13</v>
      </c>
      <c r="O555" s="28" t="s">
        <v>2506</v>
      </c>
      <c r="Q555" s="28" t="s">
        <v>2512</v>
      </c>
      <c r="S555" s="28" t="s">
        <v>90</v>
      </c>
      <c r="T555" s="28">
        <v>5</v>
      </c>
      <c r="U555" s="28">
        <v>5</v>
      </c>
      <c r="V555" s="28">
        <v>5</v>
      </c>
      <c r="AS555" s="28" t="s">
        <v>2531</v>
      </c>
      <c r="AU555" s="28">
        <v>0</v>
      </c>
      <c r="AX555" s="28" t="s">
        <v>2507</v>
      </c>
      <c r="BX555" s="28">
        <v>1969</v>
      </c>
      <c r="BY555" s="28" t="s">
        <v>65</v>
      </c>
      <c r="BZ555" s="28" t="s">
        <v>3508</v>
      </c>
      <c r="CA555" s="28" t="s">
        <v>638</v>
      </c>
      <c r="CB555" s="28">
        <v>46370</v>
      </c>
      <c r="CC555" s="28">
        <v>4.5233563745699481</v>
      </c>
      <c r="CD555" s="28" t="s">
        <v>20</v>
      </c>
      <c r="CE555" s="28" t="s">
        <v>2534</v>
      </c>
      <c r="CF555" s="28" t="s">
        <v>22</v>
      </c>
      <c r="CG555" s="29">
        <v>0.58333333333333304</v>
      </c>
      <c r="CH555" s="29">
        <v>0.875</v>
      </c>
      <c r="CI555" s="28" t="s">
        <v>641</v>
      </c>
    </row>
    <row r="556" spans="1:88">
      <c r="A556" s="28">
        <v>4.5233563745699348</v>
      </c>
      <c r="B556" s="28">
        <f t="shared" si="8"/>
        <v>3.1663494621989634</v>
      </c>
      <c r="C556" s="28">
        <v>2787192</v>
      </c>
      <c r="D556" s="31">
        <v>40735.528009259258</v>
      </c>
      <c r="E556" s="31">
        <v>40735.528009259258</v>
      </c>
      <c r="F556" s="28" t="s">
        <v>1</v>
      </c>
      <c r="G556" s="28">
        <v>0.7</v>
      </c>
      <c r="H556" s="28" t="s">
        <v>8</v>
      </c>
      <c r="I556" s="28" t="s">
        <v>9</v>
      </c>
      <c r="J556" s="28" t="s">
        <v>10</v>
      </c>
      <c r="K556" s="28" t="s">
        <v>27</v>
      </c>
      <c r="M556" s="28" t="s">
        <v>12</v>
      </c>
      <c r="N556" s="28" t="s">
        <v>13</v>
      </c>
      <c r="O556" s="28" t="s">
        <v>29</v>
      </c>
      <c r="P556" s="28" t="s">
        <v>89</v>
      </c>
      <c r="Q556" s="28" t="s">
        <v>29</v>
      </c>
      <c r="R556" s="28" t="s">
        <v>89</v>
      </c>
      <c r="S556" s="28" t="s">
        <v>90</v>
      </c>
      <c r="T556" s="28">
        <v>1</v>
      </c>
      <c r="U556" s="28">
        <v>1</v>
      </c>
      <c r="V556" s="28">
        <v>1</v>
      </c>
      <c r="W556" s="28">
        <v>1</v>
      </c>
      <c r="X556" s="28">
        <v>1</v>
      </c>
      <c r="Y556" s="28">
        <v>1</v>
      </c>
      <c r="AX556" s="28" t="s">
        <v>5</v>
      </c>
      <c r="BQ556" s="28" t="s">
        <v>8</v>
      </c>
      <c r="BR556" s="28" t="s">
        <v>33</v>
      </c>
      <c r="BS556" s="28" t="s">
        <v>10</v>
      </c>
      <c r="BT556" s="28" t="s">
        <v>27</v>
      </c>
      <c r="BV556" s="28" t="s">
        <v>49</v>
      </c>
      <c r="BX556" s="28">
        <v>1958</v>
      </c>
      <c r="BY556" s="28" t="s">
        <v>17</v>
      </c>
      <c r="BZ556" s="28" t="s">
        <v>91</v>
      </c>
      <c r="CA556" s="28" t="s">
        <v>92</v>
      </c>
      <c r="CB556" s="28">
        <v>46370</v>
      </c>
      <c r="CC556" s="28">
        <v>4.5233563745699481</v>
      </c>
      <c r="CD556" s="28" t="s">
        <v>20</v>
      </c>
      <c r="CE556" s="28" t="s">
        <v>93</v>
      </c>
      <c r="CF556" s="28" t="s">
        <v>22</v>
      </c>
      <c r="CG556" s="30">
        <v>0.33333333333333331</v>
      </c>
      <c r="CH556" s="28">
        <v>15</v>
      </c>
      <c r="CI556" s="28" t="s">
        <v>47</v>
      </c>
      <c r="CJ556" s="28" t="s">
        <v>94</v>
      </c>
    </row>
    <row r="557" spans="1:88">
      <c r="A557" s="28">
        <v>0.93586683611791754</v>
      </c>
      <c r="B557" s="28">
        <f t="shared" si="8"/>
        <v>0.65510678528254429</v>
      </c>
      <c r="C557" s="28">
        <v>4265</v>
      </c>
      <c r="F557" s="28" t="s">
        <v>1</v>
      </c>
      <c r="G557" s="28">
        <v>0.7</v>
      </c>
      <c r="H557" s="28" t="s">
        <v>2510</v>
      </c>
      <c r="I557" s="28" t="s">
        <v>2535</v>
      </c>
      <c r="J557" s="28" t="s">
        <v>10</v>
      </c>
      <c r="K557" s="28" t="s">
        <v>2511</v>
      </c>
      <c r="M557" s="28" t="s">
        <v>2503</v>
      </c>
      <c r="N557" s="28" t="s">
        <v>13</v>
      </c>
      <c r="O557" s="28" t="s">
        <v>2506</v>
      </c>
      <c r="Q557" s="28" t="s">
        <v>2512</v>
      </c>
      <c r="S557" s="28" t="s">
        <v>90</v>
      </c>
      <c r="T557" s="28">
        <v>5</v>
      </c>
      <c r="U557" s="28">
        <v>5</v>
      </c>
      <c r="V557" s="28">
        <v>5</v>
      </c>
      <c r="W557" s="28">
        <v>1</v>
      </c>
      <c r="X557" s="28">
        <v>1</v>
      </c>
      <c r="Y557" s="28">
        <v>1</v>
      </c>
      <c r="AS557" s="28" t="s">
        <v>2506</v>
      </c>
      <c r="AU557" s="28">
        <v>0</v>
      </c>
      <c r="AX557" s="28" t="s">
        <v>2507</v>
      </c>
      <c r="BX557" s="28">
        <v>1980</v>
      </c>
      <c r="BY557" s="28" t="s">
        <v>17</v>
      </c>
      <c r="BZ557" s="28" t="s">
        <v>3512</v>
      </c>
      <c r="CA557" s="28" t="s">
        <v>3513</v>
      </c>
      <c r="CB557" s="28">
        <v>46380</v>
      </c>
      <c r="CC557" s="28">
        <v>0.93586683611792043</v>
      </c>
      <c r="CD557" s="28" t="s">
        <v>20</v>
      </c>
      <c r="CE557" s="28" t="s">
        <v>2551</v>
      </c>
      <c r="CF557" s="28" t="s">
        <v>22</v>
      </c>
      <c r="CG557" s="29">
        <v>0.33333333333333298</v>
      </c>
      <c r="CH557" s="29">
        <v>0.625</v>
      </c>
      <c r="CI557" s="28" t="s">
        <v>641</v>
      </c>
    </row>
    <row r="558" spans="1:88">
      <c r="A558" s="28">
        <v>1.5597780601965292</v>
      </c>
      <c r="B558" s="28">
        <f t="shared" si="8"/>
        <v>1.0918446421375738</v>
      </c>
      <c r="C558" s="28">
        <v>3017</v>
      </c>
      <c r="F558" s="28" t="s">
        <v>1</v>
      </c>
      <c r="G558" s="28">
        <v>0.7</v>
      </c>
      <c r="H558" s="28" t="s">
        <v>2510</v>
      </c>
      <c r="I558" s="28" t="s">
        <v>2501</v>
      </c>
      <c r="J558" s="28" t="s">
        <v>10</v>
      </c>
      <c r="K558" s="28" t="s">
        <v>144</v>
      </c>
      <c r="M558" s="28" t="s">
        <v>2503</v>
      </c>
      <c r="N558" s="28" t="s">
        <v>13</v>
      </c>
      <c r="O558" s="28" t="s">
        <v>2506</v>
      </c>
      <c r="Q558" s="28" t="s">
        <v>2512</v>
      </c>
      <c r="S558" s="28" t="s">
        <v>90</v>
      </c>
      <c r="T558" s="28">
        <v>3</v>
      </c>
      <c r="U558" s="28">
        <v>3</v>
      </c>
      <c r="V558" s="28">
        <v>4</v>
      </c>
      <c r="W558" s="28">
        <v>1</v>
      </c>
      <c r="X558" s="28">
        <v>1</v>
      </c>
      <c r="Y558" s="28">
        <v>1</v>
      </c>
      <c r="AS558" s="28" t="s">
        <v>2506</v>
      </c>
      <c r="AU558" s="28">
        <v>0</v>
      </c>
      <c r="AX558" s="28" t="s">
        <v>2507</v>
      </c>
      <c r="BX558" s="28">
        <v>1968</v>
      </c>
      <c r="BY558" s="28" t="s">
        <v>17</v>
      </c>
      <c r="CA558" s="28" t="s">
        <v>1319</v>
      </c>
      <c r="CB558" s="28">
        <v>46388</v>
      </c>
      <c r="CC558" s="28">
        <v>1.5597780601965341</v>
      </c>
      <c r="CD558" s="28" t="s">
        <v>20</v>
      </c>
      <c r="CE558" s="28" t="s">
        <v>2555</v>
      </c>
      <c r="CF558" s="28" t="s">
        <v>22</v>
      </c>
      <c r="CG558" s="29">
        <v>0.33333333333333298</v>
      </c>
      <c r="CH558" s="29">
        <v>0.625</v>
      </c>
      <c r="CI558" s="28" t="s">
        <v>641</v>
      </c>
    </row>
    <row r="559" spans="1:88">
      <c r="A559" s="28">
        <v>5.6152010167075055</v>
      </c>
      <c r="B559" s="28">
        <f t="shared" si="8"/>
        <v>3.9306407116952653</v>
      </c>
      <c r="C559" s="28">
        <v>3144</v>
      </c>
      <c r="F559" s="28" t="s">
        <v>1</v>
      </c>
      <c r="G559" s="28">
        <v>0.7</v>
      </c>
      <c r="H559" s="28" t="s">
        <v>2510</v>
      </c>
      <c r="I559" s="28" t="s">
        <v>2501</v>
      </c>
      <c r="J559" s="28" t="s">
        <v>10</v>
      </c>
      <c r="K559" s="28" t="s">
        <v>144</v>
      </c>
      <c r="M559" s="28" t="s">
        <v>2503</v>
      </c>
      <c r="N559" s="28" t="s">
        <v>59</v>
      </c>
      <c r="O559" s="28" t="s">
        <v>2504</v>
      </c>
      <c r="Q559" s="28" t="s">
        <v>2512</v>
      </c>
      <c r="S559" s="28" t="s">
        <v>90</v>
      </c>
      <c r="T559" s="28">
        <v>5</v>
      </c>
      <c r="U559" s="28">
        <v>4</v>
      </c>
      <c r="W559" s="28">
        <v>2</v>
      </c>
      <c r="X559" s="28">
        <v>3</v>
      </c>
      <c r="Y559" s="28">
        <v>1</v>
      </c>
      <c r="AS559" s="28" t="s">
        <v>2547</v>
      </c>
      <c r="AU559" s="28">
        <v>0</v>
      </c>
      <c r="AX559" s="28" t="s">
        <v>2507</v>
      </c>
      <c r="BX559" s="28">
        <v>1965</v>
      </c>
      <c r="BY559" s="28" t="s">
        <v>17</v>
      </c>
      <c r="BZ559" s="28" t="s">
        <v>3514</v>
      </c>
      <c r="CA559" s="28" t="s">
        <v>3515</v>
      </c>
      <c r="CB559" s="28">
        <v>46389</v>
      </c>
      <c r="CC559" s="28">
        <v>5.6152010167075224</v>
      </c>
      <c r="CD559" s="28" t="s">
        <v>20</v>
      </c>
      <c r="CE559" s="28" t="s">
        <v>2558</v>
      </c>
      <c r="CF559" s="28" t="s">
        <v>22</v>
      </c>
      <c r="CG559" s="29">
        <v>0.33333333333333298</v>
      </c>
      <c r="CH559" s="29">
        <v>0.625</v>
      </c>
      <c r="CI559" s="28" t="s">
        <v>47</v>
      </c>
      <c r="CJ559" s="28" t="s">
        <v>3516</v>
      </c>
    </row>
    <row r="560" spans="1:88">
      <c r="A560" s="28">
        <v>5.1472675986485461</v>
      </c>
      <c r="B560" s="28">
        <f t="shared" si="8"/>
        <v>3.6030873190539934</v>
      </c>
      <c r="C560" s="28">
        <v>2825137</v>
      </c>
      <c r="D560" s="31">
        <v>40746.400671296295</v>
      </c>
      <c r="E560" s="31">
        <v>40746.400671296295</v>
      </c>
      <c r="F560" s="28" t="s">
        <v>1</v>
      </c>
      <c r="G560" s="28">
        <v>0.7</v>
      </c>
      <c r="H560" s="28" t="s">
        <v>8</v>
      </c>
      <c r="I560" s="28" t="s">
        <v>9</v>
      </c>
      <c r="J560" s="28" t="s">
        <v>10</v>
      </c>
      <c r="K560" s="28" t="s">
        <v>29</v>
      </c>
      <c r="L560" s="28" t="s">
        <v>1135</v>
      </c>
      <c r="M560" s="28" t="s">
        <v>55</v>
      </c>
      <c r="N560" s="28" t="s">
        <v>59</v>
      </c>
      <c r="O560" s="28" t="s">
        <v>154</v>
      </c>
      <c r="Q560" s="28" t="s">
        <v>29</v>
      </c>
      <c r="R560" s="28" t="s">
        <v>1136</v>
      </c>
      <c r="S560" s="28" t="s">
        <v>90</v>
      </c>
      <c r="T560" s="28">
        <v>5</v>
      </c>
      <c r="U560" s="28">
        <v>5</v>
      </c>
      <c r="V560" s="28">
        <v>1</v>
      </c>
      <c r="W560" s="28">
        <v>4</v>
      </c>
      <c r="X560" s="28">
        <v>1</v>
      </c>
      <c r="Y560" s="28">
        <v>1</v>
      </c>
      <c r="AX560" s="28" t="s">
        <v>5</v>
      </c>
      <c r="BQ560" s="28" t="s">
        <v>8</v>
      </c>
      <c r="BR560" s="28" t="s">
        <v>9</v>
      </c>
      <c r="BS560" s="28" t="s">
        <v>10</v>
      </c>
      <c r="BT560" s="28" t="s">
        <v>29</v>
      </c>
      <c r="BU560" s="28" t="s">
        <v>1137</v>
      </c>
      <c r="BV560" s="28" t="s">
        <v>55</v>
      </c>
      <c r="BX560" s="28">
        <v>1960</v>
      </c>
      <c r="BY560" s="28" t="s">
        <v>17</v>
      </c>
      <c r="BZ560" s="28" t="s">
        <v>1138</v>
      </c>
      <c r="CA560" s="28" t="s">
        <v>170</v>
      </c>
      <c r="CB560" s="28">
        <v>46410</v>
      </c>
      <c r="CC560" s="28">
        <v>5.1472675986485621</v>
      </c>
      <c r="CD560" s="28" t="s">
        <v>20</v>
      </c>
      <c r="CE560" s="28" t="s">
        <v>21</v>
      </c>
      <c r="CF560" s="28" t="s">
        <v>22</v>
      </c>
      <c r="CG560" s="30">
        <v>0.33333333333333331</v>
      </c>
      <c r="CH560" s="32">
        <v>0.625</v>
      </c>
      <c r="CJ560" s="28" t="s">
        <v>1139</v>
      </c>
    </row>
    <row r="561" spans="1:88">
      <c r="A561" s="28">
        <v>4.1178140789188378</v>
      </c>
      <c r="B561" s="28">
        <f t="shared" si="8"/>
        <v>2.8824698552431949</v>
      </c>
      <c r="C561" s="28">
        <v>3333</v>
      </c>
      <c r="F561" s="28" t="s">
        <v>1</v>
      </c>
      <c r="G561" s="28">
        <v>0.7</v>
      </c>
      <c r="H561" s="28" t="s">
        <v>2510</v>
      </c>
      <c r="I561" s="28" t="s">
        <v>2535</v>
      </c>
      <c r="J561" s="28" t="s">
        <v>10</v>
      </c>
      <c r="K561" s="28" t="s">
        <v>11</v>
      </c>
      <c r="M561" s="28" t="s">
        <v>2548</v>
      </c>
      <c r="N561" s="28" t="s">
        <v>59</v>
      </c>
      <c r="O561" s="28" t="s">
        <v>2525</v>
      </c>
      <c r="Q561" s="28" t="s">
        <v>2512</v>
      </c>
      <c r="S561" s="28" t="s">
        <v>90</v>
      </c>
      <c r="T561" s="28">
        <v>3</v>
      </c>
      <c r="U561" s="28">
        <v>1</v>
      </c>
      <c r="V561" s="28">
        <v>2</v>
      </c>
      <c r="W561" s="28">
        <v>5</v>
      </c>
      <c r="X561" s="28">
        <v>4</v>
      </c>
      <c r="AS561" s="28" t="s">
        <v>2580</v>
      </c>
      <c r="AU561" s="28">
        <v>0</v>
      </c>
      <c r="AX561" s="28" t="s">
        <v>2507</v>
      </c>
      <c r="BX561" s="28">
        <v>1966</v>
      </c>
      <c r="BY561" s="28" t="s">
        <v>17</v>
      </c>
      <c r="BZ561" s="28" t="s">
        <v>3557</v>
      </c>
      <c r="CA561" s="28" t="s">
        <v>2379</v>
      </c>
      <c r="CB561" s="28">
        <v>46500</v>
      </c>
      <c r="CC561" s="28">
        <v>4.1178140789188502</v>
      </c>
      <c r="CD561" s="28" t="s">
        <v>20</v>
      </c>
      <c r="CE561" s="28" t="s">
        <v>2515</v>
      </c>
      <c r="CF561" s="28" t="s">
        <v>184</v>
      </c>
      <c r="CG561" s="29">
        <v>0.3125</v>
      </c>
      <c r="CH561" s="29">
        <v>0.63194444444444398</v>
      </c>
      <c r="CI561" s="28" t="s">
        <v>641</v>
      </c>
    </row>
    <row r="562" spans="1:88">
      <c r="A562" s="28">
        <v>8.7971482595084254</v>
      </c>
      <c r="B562" s="28">
        <f t="shared" si="8"/>
        <v>6.1580037816559159</v>
      </c>
      <c r="C562" s="28">
        <v>4064</v>
      </c>
      <c r="F562" s="28" t="s">
        <v>1</v>
      </c>
      <c r="G562" s="28">
        <v>0.7</v>
      </c>
      <c r="H562" s="28" t="s">
        <v>2510</v>
      </c>
      <c r="I562" s="28" t="s">
        <v>2501</v>
      </c>
      <c r="J562" s="28" t="s">
        <v>26</v>
      </c>
      <c r="M562" s="28" t="s">
        <v>2503</v>
      </c>
      <c r="N562" s="28" t="s">
        <v>82</v>
      </c>
      <c r="O562" s="28" t="s">
        <v>3578</v>
      </c>
      <c r="P562" s="28" t="s">
        <v>3578</v>
      </c>
      <c r="Q562" s="28" t="s">
        <v>2512</v>
      </c>
      <c r="S562" s="28" t="s">
        <v>90</v>
      </c>
      <c r="T562" s="28">
        <v>1</v>
      </c>
      <c r="U562" s="28">
        <v>2</v>
      </c>
      <c r="V562" s="28">
        <v>3</v>
      </c>
      <c r="W562" s="28">
        <v>4</v>
      </c>
      <c r="X562" s="28">
        <v>5</v>
      </c>
      <c r="Y562" s="28">
        <v>1</v>
      </c>
      <c r="AS562" s="28" t="s">
        <v>2506</v>
      </c>
      <c r="AU562" s="28">
        <v>0</v>
      </c>
      <c r="AX562" s="28" t="s">
        <v>2507</v>
      </c>
      <c r="BX562" s="28">
        <v>1988</v>
      </c>
      <c r="BY562" s="28" t="s">
        <v>17</v>
      </c>
      <c r="BZ562" s="28" t="s">
        <v>3579</v>
      </c>
      <c r="CA562" s="28" t="s">
        <v>2379</v>
      </c>
      <c r="CB562" s="28">
        <v>46520</v>
      </c>
      <c r="CC562" s="28">
        <v>8.797148259508452</v>
      </c>
      <c r="CD562" s="28" t="s">
        <v>20</v>
      </c>
      <c r="CE562" s="28" t="s">
        <v>2534</v>
      </c>
      <c r="CF562" s="28" t="s">
        <v>184</v>
      </c>
      <c r="CG562" s="29">
        <v>0.28472222222222199</v>
      </c>
      <c r="CH562" s="29">
        <v>0.57638888888888895</v>
      </c>
      <c r="CI562" s="28" t="s">
        <v>641</v>
      </c>
      <c r="CJ562" s="28" t="s">
        <v>3580</v>
      </c>
    </row>
    <row r="563" spans="1:88">
      <c r="A563" s="28">
        <v>8.7971482595084254</v>
      </c>
      <c r="B563" s="28">
        <f t="shared" si="8"/>
        <v>6.1580037816559159</v>
      </c>
      <c r="C563" s="28">
        <v>2872016</v>
      </c>
      <c r="D563" s="31">
        <v>40759.441689814812</v>
      </c>
      <c r="E563" s="31">
        <v>40759.441689814812</v>
      </c>
      <c r="F563" s="28" t="s">
        <v>1</v>
      </c>
      <c r="G563" s="28">
        <v>0.7</v>
      </c>
      <c r="H563" s="28" t="s">
        <v>8</v>
      </c>
      <c r="I563" s="28" t="s">
        <v>9</v>
      </c>
      <c r="J563" s="28" t="s">
        <v>10</v>
      </c>
      <c r="K563" s="28" t="s">
        <v>27</v>
      </c>
      <c r="M563" s="28" t="s">
        <v>12</v>
      </c>
      <c r="N563" s="28" t="s">
        <v>82</v>
      </c>
      <c r="O563" s="28" t="s">
        <v>220</v>
      </c>
      <c r="Q563" s="28" t="s">
        <v>173</v>
      </c>
      <c r="S563" s="28" t="s">
        <v>90</v>
      </c>
      <c r="T563" s="28">
        <v>3</v>
      </c>
      <c r="U563" s="28">
        <v>4</v>
      </c>
      <c r="V563" s="28">
        <v>5</v>
      </c>
      <c r="AX563" s="28" t="s">
        <v>7</v>
      </c>
      <c r="BX563" s="28">
        <v>1954</v>
      </c>
      <c r="BY563" s="28" t="s">
        <v>65</v>
      </c>
      <c r="BZ563" s="28" t="s">
        <v>1686</v>
      </c>
      <c r="CA563" s="28" t="s">
        <v>1687</v>
      </c>
      <c r="CB563" s="28">
        <v>46520</v>
      </c>
      <c r="CC563" s="28">
        <v>8.797148259508452</v>
      </c>
      <c r="CD563" s="28" t="s">
        <v>20</v>
      </c>
      <c r="CE563" s="28" t="s">
        <v>93</v>
      </c>
      <c r="CF563" s="28" t="s">
        <v>22</v>
      </c>
      <c r="CG563" s="30">
        <v>8.3333333333333339</v>
      </c>
      <c r="CH563" s="28">
        <v>15</v>
      </c>
      <c r="CI563" s="28" t="s">
        <v>47</v>
      </c>
      <c r="CJ563" s="28" t="s">
        <v>1688</v>
      </c>
    </row>
    <row r="564" spans="1:88">
      <c r="A564" s="28">
        <v>8.7971482595084254</v>
      </c>
      <c r="B564" s="28">
        <f t="shared" si="8"/>
        <v>6.1580037816559159</v>
      </c>
      <c r="C564" s="28">
        <v>2926581</v>
      </c>
      <c r="D564" s="31">
        <v>40777.54550925926</v>
      </c>
      <c r="E564" s="31">
        <v>40777.54550925926</v>
      </c>
      <c r="F564" s="28" t="s">
        <v>1</v>
      </c>
      <c r="G564" s="28">
        <v>0.7</v>
      </c>
      <c r="H564" s="28" t="s">
        <v>8</v>
      </c>
      <c r="I564" s="28" t="s">
        <v>9</v>
      </c>
      <c r="J564" s="28" t="s">
        <v>10</v>
      </c>
      <c r="K564" s="28" t="s">
        <v>27</v>
      </c>
      <c r="M564" s="28" t="s">
        <v>12</v>
      </c>
      <c r="N564" s="28" t="s">
        <v>59</v>
      </c>
      <c r="O564" s="28" t="s">
        <v>301</v>
      </c>
      <c r="Q564" s="28" t="s">
        <v>29</v>
      </c>
      <c r="R564" s="28" t="s">
        <v>1961</v>
      </c>
      <c r="S564" s="28" t="s">
        <v>90</v>
      </c>
      <c r="T564" s="28">
        <v>5</v>
      </c>
      <c r="U564" s="28">
        <v>5</v>
      </c>
      <c r="V564" s="28">
        <v>5</v>
      </c>
      <c r="W564" s="28">
        <v>1</v>
      </c>
      <c r="X564" s="28">
        <v>1</v>
      </c>
      <c r="Y564" s="28">
        <v>1</v>
      </c>
      <c r="AX564" s="28" t="s">
        <v>5</v>
      </c>
      <c r="BQ564" s="28" t="s">
        <v>8</v>
      </c>
      <c r="BR564" s="28" t="s">
        <v>33</v>
      </c>
      <c r="BS564" s="28" t="s">
        <v>10</v>
      </c>
      <c r="BX564" s="28">
        <v>1971</v>
      </c>
      <c r="BY564" s="28" t="s">
        <v>17</v>
      </c>
      <c r="CA564" s="28" t="s">
        <v>1962</v>
      </c>
      <c r="CB564" s="28">
        <v>46520</v>
      </c>
      <c r="CC564" s="28">
        <v>8.797148259508452</v>
      </c>
      <c r="CD564" s="28" t="s">
        <v>20</v>
      </c>
      <c r="CE564" s="28" t="s">
        <v>93</v>
      </c>
      <c r="CF564" s="28" t="s">
        <v>22</v>
      </c>
      <c r="CG564" s="30">
        <v>0.33333333333333331</v>
      </c>
      <c r="CH564" s="28">
        <v>15</v>
      </c>
      <c r="CJ564" s="28" t="s">
        <v>1963</v>
      </c>
    </row>
    <row r="565" spans="1:88">
      <c r="A565" s="28">
        <v>8.7971482595084254</v>
      </c>
      <c r="B565" s="28">
        <f t="shared" si="8"/>
        <v>6.1580037816559159</v>
      </c>
      <c r="C565" s="28">
        <v>2930975</v>
      </c>
      <c r="D565" s="31">
        <v>40778.421712962961</v>
      </c>
      <c r="E565" s="31">
        <v>40778.421712962961</v>
      </c>
      <c r="F565" s="28" t="s">
        <v>1</v>
      </c>
      <c r="G565" s="28">
        <v>0.7</v>
      </c>
      <c r="H565" s="28" t="s">
        <v>8</v>
      </c>
      <c r="I565" s="28" t="s">
        <v>9</v>
      </c>
      <c r="J565" s="28" t="s">
        <v>10</v>
      </c>
      <c r="K565" s="28" t="s">
        <v>27</v>
      </c>
      <c r="M565" s="28" t="s">
        <v>12</v>
      </c>
      <c r="N565" s="28" t="s">
        <v>82</v>
      </c>
      <c r="O565" s="28" t="s">
        <v>14</v>
      </c>
      <c r="Q565" s="28" t="s">
        <v>15</v>
      </c>
      <c r="S565" s="28" t="s">
        <v>90</v>
      </c>
      <c r="T565" s="28">
        <v>5</v>
      </c>
      <c r="U565" s="28">
        <v>5</v>
      </c>
      <c r="V565" s="28">
        <v>5</v>
      </c>
      <c r="W565" s="28">
        <v>1</v>
      </c>
      <c r="X565" s="28">
        <v>1</v>
      </c>
      <c r="Y565" s="28">
        <v>1</v>
      </c>
      <c r="AX565" s="28" t="s">
        <v>7</v>
      </c>
      <c r="BX565" s="28">
        <v>1975</v>
      </c>
      <c r="BY565" s="28" t="s">
        <v>17</v>
      </c>
      <c r="CA565" s="28" t="s">
        <v>1962</v>
      </c>
      <c r="CB565" s="28">
        <v>46520</v>
      </c>
      <c r="CC565" s="28">
        <v>8.797148259508452</v>
      </c>
      <c r="CD565" s="28" t="s">
        <v>20</v>
      </c>
      <c r="CE565" s="28" t="s">
        <v>44</v>
      </c>
      <c r="CF565" s="28" t="s">
        <v>184</v>
      </c>
      <c r="CG565" s="30">
        <v>0.33333333333333331</v>
      </c>
      <c r="CH565" s="28">
        <v>15</v>
      </c>
      <c r="CJ565" s="28" t="s">
        <v>1984</v>
      </c>
    </row>
    <row r="566" spans="1:88">
      <c r="A566" s="28">
        <v>8.7971482595084254</v>
      </c>
      <c r="B566" s="28">
        <f t="shared" si="8"/>
        <v>6.1580037816559159</v>
      </c>
      <c r="C566" s="28">
        <v>2935566</v>
      </c>
      <c r="D566" s="31">
        <v>40779.569155092591</v>
      </c>
      <c r="E566" s="31">
        <v>40779.569155092591</v>
      </c>
      <c r="F566" s="28" t="s">
        <v>1</v>
      </c>
      <c r="G566" s="28">
        <v>0.7</v>
      </c>
      <c r="H566" s="28" t="s">
        <v>8</v>
      </c>
      <c r="I566" s="28" t="s">
        <v>9</v>
      </c>
      <c r="J566" s="28" t="s">
        <v>10</v>
      </c>
      <c r="K566" s="28" t="s">
        <v>27</v>
      </c>
      <c r="M566" s="28" t="s">
        <v>12</v>
      </c>
      <c r="N566" s="28" t="s">
        <v>82</v>
      </c>
      <c r="O566" s="28" t="s">
        <v>14</v>
      </c>
      <c r="Q566" s="28" t="s">
        <v>15</v>
      </c>
      <c r="S566" s="28" t="s">
        <v>90</v>
      </c>
      <c r="T566" s="28">
        <v>5</v>
      </c>
      <c r="U566" s="28">
        <v>5</v>
      </c>
      <c r="V566" s="28">
        <v>5</v>
      </c>
      <c r="W566" s="28">
        <v>1</v>
      </c>
      <c r="X566" s="28">
        <v>1</v>
      </c>
      <c r="Y566" s="28">
        <v>1</v>
      </c>
      <c r="AX566" s="28" t="s">
        <v>7</v>
      </c>
      <c r="BX566" s="28">
        <v>1976</v>
      </c>
      <c r="BY566" s="28" t="s">
        <v>17</v>
      </c>
      <c r="CA566" s="28" t="s">
        <v>853</v>
      </c>
      <c r="CB566" s="28">
        <v>46520</v>
      </c>
      <c r="CC566" s="28">
        <v>8.797148259508452</v>
      </c>
      <c r="CD566" s="28" t="s">
        <v>20</v>
      </c>
      <c r="CE566" s="28" t="s">
        <v>657</v>
      </c>
      <c r="CF566" s="28" t="s">
        <v>184</v>
      </c>
      <c r="CG566" s="30">
        <v>22</v>
      </c>
      <c r="CH566" s="28">
        <v>8</v>
      </c>
    </row>
    <row r="567" spans="1:88">
      <c r="A567" s="28">
        <v>8.7971482595084254</v>
      </c>
      <c r="B567" s="28">
        <f t="shared" si="8"/>
        <v>6.1580037816559159</v>
      </c>
      <c r="C567" s="28">
        <v>2955669</v>
      </c>
      <c r="D567" s="31">
        <v>40785.58766203704</v>
      </c>
      <c r="E567" s="31">
        <v>40785.58766203704</v>
      </c>
      <c r="F567" s="28" t="s">
        <v>1</v>
      </c>
      <c r="G567" s="28">
        <v>0.7</v>
      </c>
      <c r="H567" s="28" t="s">
        <v>8</v>
      </c>
      <c r="I567" s="28" t="s">
        <v>9</v>
      </c>
      <c r="J567" s="28" t="s">
        <v>10</v>
      </c>
      <c r="K567" s="28" t="s">
        <v>27</v>
      </c>
      <c r="M567" s="28" t="s">
        <v>12</v>
      </c>
      <c r="N567" s="28" t="s">
        <v>82</v>
      </c>
      <c r="O567" s="28" t="s">
        <v>154</v>
      </c>
      <c r="Q567" s="28" t="s">
        <v>15</v>
      </c>
      <c r="S567" s="28" t="s">
        <v>90</v>
      </c>
      <c r="T567" s="28">
        <v>5</v>
      </c>
      <c r="U567" s="28">
        <v>5</v>
      </c>
      <c r="V567" s="28">
        <v>5</v>
      </c>
      <c r="W567" s="28">
        <v>1</v>
      </c>
      <c r="X567" s="28">
        <v>1</v>
      </c>
      <c r="Y567" s="28">
        <v>1</v>
      </c>
      <c r="AX567" s="28" t="s">
        <v>7</v>
      </c>
      <c r="BX567" s="28">
        <v>1975</v>
      </c>
      <c r="BY567" s="28" t="s">
        <v>17</v>
      </c>
      <c r="CA567" s="28" t="s">
        <v>1962</v>
      </c>
      <c r="CB567" s="28">
        <v>46520</v>
      </c>
      <c r="CC567" s="28">
        <v>8.797148259508452</v>
      </c>
      <c r="CD567" s="28" t="s">
        <v>20</v>
      </c>
      <c r="CE567" s="28" t="s">
        <v>44</v>
      </c>
      <c r="CF567" s="28" t="s">
        <v>184</v>
      </c>
      <c r="CG567" s="30">
        <v>22</v>
      </c>
      <c r="CH567" s="28">
        <v>8</v>
      </c>
      <c r="CJ567" s="28" t="s">
        <v>2116</v>
      </c>
    </row>
    <row r="568" spans="1:88">
      <c r="A568" s="28">
        <v>0.93586683611791754</v>
      </c>
      <c r="B568" s="28">
        <f t="shared" si="8"/>
        <v>0.65510678528254429</v>
      </c>
      <c r="C568" s="28">
        <v>2859573</v>
      </c>
      <c r="D568" s="31">
        <v>40756.621550925927</v>
      </c>
      <c r="E568" s="31">
        <v>40756.621550925927</v>
      </c>
      <c r="F568" s="28" t="s">
        <v>1</v>
      </c>
      <c r="G568" s="28">
        <v>0.7</v>
      </c>
      <c r="H568" s="28" t="s">
        <v>8</v>
      </c>
      <c r="I568" s="28" t="s">
        <v>9</v>
      </c>
      <c r="J568" s="28" t="s">
        <v>10</v>
      </c>
      <c r="K568" s="28" t="s">
        <v>27</v>
      </c>
      <c r="M568" s="28" t="s">
        <v>55</v>
      </c>
      <c r="N568" s="28" t="s">
        <v>59</v>
      </c>
      <c r="O568" s="28" t="s">
        <v>154</v>
      </c>
      <c r="Q568" s="28" t="s">
        <v>15</v>
      </c>
      <c r="S568" s="28" t="s">
        <v>90</v>
      </c>
      <c r="T568" s="28">
        <v>3</v>
      </c>
      <c r="U568" s="28">
        <v>5</v>
      </c>
      <c r="V568" s="28">
        <v>5</v>
      </c>
      <c r="W568" s="28">
        <v>1</v>
      </c>
      <c r="X568" s="28">
        <v>1</v>
      </c>
      <c r="Y568" s="28">
        <v>1</v>
      </c>
      <c r="AX568" s="28" t="s">
        <v>7</v>
      </c>
      <c r="BX568" s="28">
        <v>1984</v>
      </c>
      <c r="BY568" s="28" t="s">
        <v>17</v>
      </c>
      <c r="BZ568" s="28" t="s">
        <v>1576</v>
      </c>
      <c r="CA568" s="28" t="s">
        <v>1577</v>
      </c>
      <c r="CB568" s="28">
        <v>46614</v>
      </c>
      <c r="CC568" s="28">
        <v>0.93586683611792043</v>
      </c>
      <c r="CD568" s="28" t="s">
        <v>20</v>
      </c>
      <c r="CE568" s="28" t="s">
        <v>44</v>
      </c>
      <c r="CF568" s="28" t="s">
        <v>22</v>
      </c>
      <c r="CG568" s="30">
        <v>0.33333333333333331</v>
      </c>
      <c r="CH568" s="32">
        <v>0.625</v>
      </c>
      <c r="CI568" s="28" t="s">
        <v>589</v>
      </c>
      <c r="CJ568" s="28" t="s">
        <v>1578</v>
      </c>
    </row>
    <row r="569" spans="1:88">
      <c r="A569" s="28">
        <v>0.93586683611791754</v>
      </c>
      <c r="B569" s="28">
        <f t="shared" si="8"/>
        <v>0.65510678528254429</v>
      </c>
      <c r="C569" s="28">
        <v>3129</v>
      </c>
      <c r="F569" s="28" t="s">
        <v>1</v>
      </c>
      <c r="G569" s="28">
        <v>0.7</v>
      </c>
      <c r="H569" s="28" t="s">
        <v>2510</v>
      </c>
      <c r="I569" s="28" t="s">
        <v>2501</v>
      </c>
      <c r="J569" s="28" t="s">
        <v>3616</v>
      </c>
      <c r="K569" s="28" t="s">
        <v>11</v>
      </c>
      <c r="M569" s="28" t="s">
        <v>2503</v>
      </c>
      <c r="N569" s="28" t="s">
        <v>59</v>
      </c>
      <c r="O569" s="28" t="s">
        <v>2592</v>
      </c>
      <c r="Q569" s="28" t="s">
        <v>2512</v>
      </c>
      <c r="S569" s="28" t="s">
        <v>90</v>
      </c>
      <c r="T569" s="28">
        <v>4</v>
      </c>
      <c r="U569" s="28">
        <v>5</v>
      </c>
      <c r="V569" s="28">
        <v>5</v>
      </c>
      <c r="W569" s="28">
        <v>1</v>
      </c>
      <c r="X569" s="28">
        <v>3</v>
      </c>
      <c r="Y569" s="28">
        <v>2</v>
      </c>
      <c r="AS569" s="28" t="s">
        <v>83</v>
      </c>
      <c r="AU569" s="28">
        <v>0</v>
      </c>
      <c r="AX569" s="28" t="s">
        <v>2507</v>
      </c>
      <c r="BX569" s="28">
        <v>1973</v>
      </c>
      <c r="BY569" s="28" t="s">
        <v>65</v>
      </c>
      <c r="BZ569" s="28" t="s">
        <v>3617</v>
      </c>
      <c r="CA569" s="28" t="s">
        <v>3618</v>
      </c>
      <c r="CB569" s="28">
        <v>46650</v>
      </c>
      <c r="CC569" s="28">
        <v>0.93586683611792043</v>
      </c>
      <c r="CD569" s="28" t="s">
        <v>20</v>
      </c>
      <c r="CE569" s="28" t="s">
        <v>2534</v>
      </c>
      <c r="CF569" s="28" t="s">
        <v>184</v>
      </c>
      <c r="CG569" s="29">
        <v>0.29166666666666702</v>
      </c>
      <c r="CH569" s="29">
        <v>0.79166666666666696</v>
      </c>
      <c r="CI569" s="28" t="s">
        <v>641</v>
      </c>
    </row>
    <row r="570" spans="1:88">
      <c r="A570" s="28">
        <v>0.93586683611791754</v>
      </c>
      <c r="B570" s="28">
        <f t="shared" si="8"/>
        <v>0.65510678528254429</v>
      </c>
      <c r="C570" s="28">
        <v>3306</v>
      </c>
      <c r="F570" s="28" t="s">
        <v>1</v>
      </c>
      <c r="G570" s="28">
        <v>0.7</v>
      </c>
      <c r="H570" s="28" t="s">
        <v>2510</v>
      </c>
      <c r="I570" s="28" t="s">
        <v>2538</v>
      </c>
      <c r="J570" s="28" t="s">
        <v>10</v>
      </c>
      <c r="K570" s="28" t="s">
        <v>2511</v>
      </c>
      <c r="M570" s="28" t="s">
        <v>2518</v>
      </c>
      <c r="N570" s="28" t="s">
        <v>59</v>
      </c>
      <c r="O570" s="28" t="s">
        <v>83</v>
      </c>
      <c r="Q570" s="28" t="s">
        <v>2512</v>
      </c>
      <c r="S570" s="28" t="s">
        <v>90</v>
      </c>
      <c r="T570" s="28">
        <v>5</v>
      </c>
      <c r="U570" s="28">
        <v>5</v>
      </c>
      <c r="V570" s="28">
        <v>5</v>
      </c>
      <c r="W570" s="28">
        <v>2</v>
      </c>
      <c r="X570" s="28">
        <v>2</v>
      </c>
      <c r="Y570" s="28">
        <v>1</v>
      </c>
      <c r="AS570" s="28" t="s">
        <v>2506</v>
      </c>
      <c r="AU570" s="28">
        <v>0</v>
      </c>
      <c r="AX570" s="28" t="s">
        <v>2507</v>
      </c>
      <c r="BX570" s="28">
        <v>1977</v>
      </c>
      <c r="BY570" s="28" t="s">
        <v>65</v>
      </c>
      <c r="BZ570" s="28" t="s">
        <v>3645</v>
      </c>
      <c r="CA570" s="28" t="s">
        <v>3646</v>
      </c>
      <c r="CB570" s="28">
        <v>46730</v>
      </c>
      <c r="CC570" s="28">
        <v>0.93586683611792043</v>
      </c>
      <c r="CD570" s="28" t="s">
        <v>20</v>
      </c>
      <c r="CE570" s="28" t="s">
        <v>2555</v>
      </c>
      <c r="CF570" s="28" t="s">
        <v>22</v>
      </c>
      <c r="CG570" s="29">
        <v>0.33333333333333298</v>
      </c>
      <c r="CH570" s="29">
        <v>0.625</v>
      </c>
      <c r="CI570" s="28" t="s">
        <v>23</v>
      </c>
      <c r="CJ570" s="28" t="s">
        <v>3647</v>
      </c>
    </row>
    <row r="571" spans="1:88">
      <c r="A571" s="28">
        <v>2.5736337993242731</v>
      </c>
      <c r="B571" s="28">
        <f t="shared" si="8"/>
        <v>1.8015436595269967</v>
      </c>
      <c r="C571" s="28">
        <v>2159</v>
      </c>
      <c r="F571" s="28" t="s">
        <v>1</v>
      </c>
      <c r="G571" s="28">
        <v>0.7</v>
      </c>
      <c r="H571" s="28" t="s">
        <v>2510</v>
      </c>
      <c r="I571" s="28" t="s">
        <v>2535</v>
      </c>
      <c r="J571" s="28" t="s">
        <v>10</v>
      </c>
      <c r="K571" s="28" t="s">
        <v>2511</v>
      </c>
      <c r="M571" s="28" t="s">
        <v>2518</v>
      </c>
      <c r="N571" s="28" t="s">
        <v>59</v>
      </c>
      <c r="O571" s="28" t="s">
        <v>2525</v>
      </c>
      <c r="Q571" s="28" t="s">
        <v>2512</v>
      </c>
      <c r="S571" s="28" t="s">
        <v>90</v>
      </c>
      <c r="T571" s="28">
        <v>5</v>
      </c>
      <c r="U571" s="28">
        <v>5</v>
      </c>
      <c r="V571" s="28">
        <v>5</v>
      </c>
      <c r="W571" s="28">
        <v>1</v>
      </c>
      <c r="X571" s="28">
        <v>1</v>
      </c>
      <c r="Y571" s="28">
        <v>1</v>
      </c>
      <c r="AS571" s="28" t="s">
        <v>2506</v>
      </c>
      <c r="AU571" s="28">
        <v>0</v>
      </c>
      <c r="AX571" s="28" t="s">
        <v>2507</v>
      </c>
      <c r="BX571" s="28">
        <v>1960</v>
      </c>
      <c r="BY571" s="28" t="s">
        <v>17</v>
      </c>
      <c r="BZ571" s="28" t="s">
        <v>3651</v>
      </c>
      <c r="CA571" s="28" t="s">
        <v>3652</v>
      </c>
      <c r="CB571" s="28">
        <v>46740</v>
      </c>
      <c r="CC571" s="28">
        <v>2.573633799324281</v>
      </c>
      <c r="CD571" s="28" t="s">
        <v>20</v>
      </c>
      <c r="CE571" s="28" t="s">
        <v>2515</v>
      </c>
      <c r="CF571" s="28" t="s">
        <v>184</v>
      </c>
      <c r="CG571" s="29">
        <v>0.91666666666666696</v>
      </c>
      <c r="CH571" s="29">
        <v>0.33333333333333298</v>
      </c>
      <c r="CI571" s="28" t="s">
        <v>641</v>
      </c>
      <c r="CJ571" s="28" t="s">
        <v>3653</v>
      </c>
    </row>
    <row r="572" spans="1:88">
      <c r="A572" s="28">
        <v>0.93586683611791754</v>
      </c>
      <c r="B572" s="28">
        <f t="shared" si="8"/>
        <v>0.65510678528254429</v>
      </c>
      <c r="C572" s="28">
        <v>4033</v>
      </c>
      <c r="F572" s="28" t="s">
        <v>1</v>
      </c>
      <c r="G572" s="28">
        <v>0.7</v>
      </c>
      <c r="H572" s="28" t="s">
        <v>2510</v>
      </c>
      <c r="I572" s="28" t="s">
        <v>2501</v>
      </c>
      <c r="J572" s="28" t="s">
        <v>10</v>
      </c>
      <c r="K572" s="28" t="s">
        <v>11</v>
      </c>
      <c r="M572" s="28" t="s">
        <v>2503</v>
      </c>
      <c r="N572" s="28" t="s">
        <v>13</v>
      </c>
      <c r="O572" s="28" t="s">
        <v>2504</v>
      </c>
      <c r="Q572" s="28" t="s">
        <v>2512</v>
      </c>
      <c r="R572" s="28" t="s">
        <v>3662</v>
      </c>
      <c r="S572" s="28" t="s">
        <v>90</v>
      </c>
      <c r="T572" s="28">
        <v>5</v>
      </c>
      <c r="U572" s="28">
        <v>5</v>
      </c>
      <c r="V572" s="28">
        <v>2</v>
      </c>
      <c r="W572" s="28">
        <v>1</v>
      </c>
      <c r="X572" s="28">
        <v>1</v>
      </c>
      <c r="Y572" s="28">
        <v>1</v>
      </c>
      <c r="AS572" s="28" t="s">
        <v>2531</v>
      </c>
      <c r="AU572" s="28">
        <v>0</v>
      </c>
      <c r="AX572" s="28" t="s">
        <v>2507</v>
      </c>
      <c r="BX572" s="28">
        <v>1984</v>
      </c>
      <c r="BY572" s="28" t="s">
        <v>65</v>
      </c>
      <c r="BZ572" s="28" t="s">
        <v>3663</v>
      </c>
      <c r="CA572" s="28" t="s">
        <v>3664</v>
      </c>
      <c r="CB572" s="28">
        <v>46850</v>
      </c>
      <c r="CC572" s="28">
        <v>0.93586683611792043</v>
      </c>
      <c r="CD572" s="28" t="s">
        <v>20</v>
      </c>
      <c r="CE572" s="28" t="s">
        <v>2534</v>
      </c>
      <c r="CF572" s="28" t="s">
        <v>184</v>
      </c>
      <c r="CG572" s="29">
        <v>0.79166666666666696</v>
      </c>
      <c r="CH572" s="29">
        <v>0.29166666666666702</v>
      </c>
      <c r="CI572" s="28" t="s">
        <v>641</v>
      </c>
      <c r="CJ572" s="28" t="s">
        <v>3665</v>
      </c>
    </row>
    <row r="573" spans="1:88">
      <c r="A573" s="28">
        <v>5.1676125298685012</v>
      </c>
      <c r="B573" s="28">
        <f t="shared" si="8"/>
        <v>3.6173287709079616</v>
      </c>
      <c r="C573" s="28">
        <v>3164</v>
      </c>
      <c r="F573" s="28" t="s">
        <v>1</v>
      </c>
      <c r="G573" s="28">
        <v>0.7</v>
      </c>
      <c r="H573" s="28" t="s">
        <v>2510</v>
      </c>
      <c r="I573" s="28" t="s">
        <v>2501</v>
      </c>
      <c r="J573" s="28" t="s">
        <v>10</v>
      </c>
      <c r="K573" s="28" t="s">
        <v>2511</v>
      </c>
      <c r="L573" s="28" t="s">
        <v>3668</v>
      </c>
      <c r="M573" s="28" t="s">
        <v>2548</v>
      </c>
      <c r="N573" s="28" t="s">
        <v>59</v>
      </c>
      <c r="O573" s="28" t="s">
        <v>301</v>
      </c>
      <c r="Q573" s="28" t="s">
        <v>2512</v>
      </c>
      <c r="R573" s="28" t="s">
        <v>3669</v>
      </c>
      <c r="S573" s="28" t="s">
        <v>90</v>
      </c>
      <c r="T573" s="28">
        <v>5</v>
      </c>
      <c r="U573" s="28">
        <v>5</v>
      </c>
      <c r="V573" s="28">
        <v>5</v>
      </c>
      <c r="W573" s="28">
        <v>2</v>
      </c>
      <c r="X573" s="28">
        <v>2</v>
      </c>
      <c r="Y573" s="28">
        <v>1</v>
      </c>
      <c r="AS573" s="28" t="s">
        <v>2645</v>
      </c>
      <c r="AU573" s="28">
        <v>0</v>
      </c>
      <c r="AX573" s="28" t="s">
        <v>2507</v>
      </c>
      <c r="BX573" s="28">
        <v>1972</v>
      </c>
      <c r="BY573" s="28" t="s">
        <v>65</v>
      </c>
      <c r="CA573" s="28" t="s">
        <v>413</v>
      </c>
      <c r="CB573" s="28">
        <v>46900</v>
      </c>
      <c r="CC573" s="28">
        <v>5.1676125298685172</v>
      </c>
      <c r="CD573" s="28" t="s">
        <v>20</v>
      </c>
      <c r="CE573" s="28" t="s">
        <v>2555</v>
      </c>
      <c r="CF573" s="28" t="s">
        <v>22</v>
      </c>
      <c r="CG573" s="29">
        <v>0.33333333333333298</v>
      </c>
      <c r="CH573" s="29">
        <v>0.625</v>
      </c>
      <c r="CI573" s="28" t="s">
        <v>641</v>
      </c>
      <c r="CJ573" s="28" t="s">
        <v>3670</v>
      </c>
    </row>
    <row r="574" spans="1:88">
      <c r="A574" s="28">
        <v>5.1676125298685012</v>
      </c>
      <c r="B574" s="28">
        <f t="shared" si="8"/>
        <v>3.6173287709079616</v>
      </c>
      <c r="C574" s="28">
        <v>3344</v>
      </c>
      <c r="F574" s="28" t="s">
        <v>1</v>
      </c>
      <c r="G574" s="28">
        <v>0.7</v>
      </c>
      <c r="H574" s="28" t="s">
        <v>2510</v>
      </c>
      <c r="I574" s="28" t="s">
        <v>2524</v>
      </c>
      <c r="J574" s="28" t="s">
        <v>10</v>
      </c>
      <c r="K574" s="28" t="s">
        <v>2511</v>
      </c>
      <c r="M574" s="28" t="s">
        <v>2548</v>
      </c>
      <c r="N574" s="28" t="s">
        <v>596</v>
      </c>
      <c r="O574" s="28" t="s">
        <v>83</v>
      </c>
      <c r="Q574" s="28" t="s">
        <v>2512</v>
      </c>
      <c r="S574" s="28" t="s">
        <v>90</v>
      </c>
      <c r="T574" s="28">
        <v>1</v>
      </c>
      <c r="U574" s="28">
        <v>5</v>
      </c>
      <c r="V574" s="28">
        <v>5</v>
      </c>
      <c r="W574" s="28">
        <v>1</v>
      </c>
      <c r="X574" s="28">
        <v>1</v>
      </c>
      <c r="Y574" s="28">
        <v>1</v>
      </c>
      <c r="AS574" s="28" t="s">
        <v>2589</v>
      </c>
      <c r="AU574" s="28">
        <v>0</v>
      </c>
      <c r="AX574" s="28" t="s">
        <v>2507</v>
      </c>
      <c r="BX574" s="28">
        <v>1954</v>
      </c>
      <c r="BY574" s="28" t="s">
        <v>65</v>
      </c>
      <c r="BZ574" s="28" t="s">
        <v>3673</v>
      </c>
      <c r="CA574" s="28" t="s">
        <v>3671</v>
      </c>
      <c r="CB574" s="28">
        <v>46900</v>
      </c>
      <c r="CC574" s="28">
        <v>5.1676125298685172</v>
      </c>
      <c r="CD574" s="28" t="s">
        <v>20</v>
      </c>
      <c r="CE574" s="28" t="s">
        <v>2558</v>
      </c>
      <c r="CF574" s="28" t="s">
        <v>22</v>
      </c>
      <c r="CG574" s="29">
        <v>0.33333333333333298</v>
      </c>
      <c r="CH574" s="29">
        <v>0.33333333333333298</v>
      </c>
      <c r="CI574" s="28" t="s">
        <v>641</v>
      </c>
    </row>
    <row r="575" spans="1:88">
      <c r="A575" s="28">
        <v>5.1676125298685012</v>
      </c>
      <c r="B575" s="28">
        <f t="shared" si="8"/>
        <v>3.6173287709079616</v>
      </c>
      <c r="C575" s="28">
        <v>2798849</v>
      </c>
      <c r="D575" s="31">
        <v>40738.365057870367</v>
      </c>
      <c r="E575" s="31">
        <v>40738.365057870367</v>
      </c>
      <c r="F575" s="28" t="s">
        <v>1</v>
      </c>
      <c r="G575" s="28">
        <v>0.7</v>
      </c>
      <c r="H575" s="28" t="s">
        <v>25</v>
      </c>
      <c r="I575" s="28" t="s">
        <v>9</v>
      </c>
      <c r="J575" s="28" t="s">
        <v>10</v>
      </c>
      <c r="K575" s="28" t="s">
        <v>27</v>
      </c>
      <c r="M575" s="28" t="s">
        <v>12</v>
      </c>
      <c r="N575" s="28" t="s">
        <v>13</v>
      </c>
      <c r="O575" s="28" t="s">
        <v>14</v>
      </c>
      <c r="Q575" s="28" t="s">
        <v>173</v>
      </c>
      <c r="S575" s="28" t="s">
        <v>90</v>
      </c>
      <c r="T575" s="28">
        <v>3</v>
      </c>
      <c r="U575" s="28">
        <v>3</v>
      </c>
      <c r="V575" s="28">
        <v>5</v>
      </c>
      <c r="W575" s="28">
        <v>1</v>
      </c>
      <c r="X575" s="28">
        <v>4</v>
      </c>
      <c r="Y575" s="28">
        <v>1</v>
      </c>
      <c r="AX575" s="28" t="s">
        <v>5</v>
      </c>
      <c r="BQ575" s="28" t="s">
        <v>25</v>
      </c>
      <c r="BR575" s="28" t="s">
        <v>33</v>
      </c>
      <c r="BS575" s="28" t="s">
        <v>10</v>
      </c>
      <c r="BT575" s="28" t="s">
        <v>27</v>
      </c>
      <c r="BV575" s="28" t="s">
        <v>55</v>
      </c>
      <c r="BX575" s="28">
        <v>1967</v>
      </c>
      <c r="BY575" s="28" t="s">
        <v>65</v>
      </c>
      <c r="BZ575" s="28" t="s">
        <v>529</v>
      </c>
      <c r="CA575" s="28" t="s">
        <v>530</v>
      </c>
      <c r="CB575" s="28">
        <v>46900</v>
      </c>
      <c r="CC575" s="28">
        <v>5.1676125298685172</v>
      </c>
      <c r="CD575" s="28" t="s">
        <v>20</v>
      </c>
      <c r="CE575" s="28" t="s">
        <v>21</v>
      </c>
      <c r="CF575" s="28" t="s">
        <v>22</v>
      </c>
      <c r="CG575" s="30">
        <v>0.33333333333333331</v>
      </c>
      <c r="CH575" s="32">
        <v>0.64583333333333337</v>
      </c>
      <c r="CJ575" s="28" t="s">
        <v>531</v>
      </c>
    </row>
    <row r="576" spans="1:88">
      <c r="A576" s="28">
        <v>5.1676125298685012</v>
      </c>
      <c r="B576" s="28">
        <f t="shared" si="8"/>
        <v>3.6173287709079616</v>
      </c>
      <c r="C576" s="28">
        <v>2803437</v>
      </c>
      <c r="D576" s="31">
        <v>40739.565393518518</v>
      </c>
      <c r="E576" s="31">
        <v>40739.565393518518</v>
      </c>
      <c r="F576" s="28" t="s">
        <v>1</v>
      </c>
      <c r="G576" s="28">
        <v>0.7</v>
      </c>
      <c r="H576" s="28" t="s">
        <v>0</v>
      </c>
      <c r="I576" s="28" t="s">
        <v>9</v>
      </c>
      <c r="J576" s="28" t="s">
        <v>10</v>
      </c>
      <c r="K576" s="28" t="s">
        <v>144</v>
      </c>
      <c r="M576" s="28" t="s">
        <v>55</v>
      </c>
      <c r="N576" s="28" t="s">
        <v>13</v>
      </c>
      <c r="O576" s="28" t="s">
        <v>14</v>
      </c>
      <c r="Q576" s="28" t="s">
        <v>15</v>
      </c>
      <c r="S576" s="28" t="s">
        <v>90</v>
      </c>
      <c r="T576" s="28">
        <v>5</v>
      </c>
      <c r="U576" s="28">
        <v>5</v>
      </c>
      <c r="V576" s="28">
        <v>5</v>
      </c>
      <c r="W576" s="28">
        <v>5</v>
      </c>
      <c r="X576" s="28">
        <v>5</v>
      </c>
      <c r="Y576" s="28">
        <v>1</v>
      </c>
      <c r="AX576" s="28" t="s">
        <v>7</v>
      </c>
      <c r="BX576" s="28">
        <v>1979</v>
      </c>
      <c r="BY576" s="28" t="s">
        <v>65</v>
      </c>
      <c r="BZ576" s="28" t="s">
        <v>625</v>
      </c>
      <c r="CA576" s="28" t="s">
        <v>205</v>
      </c>
      <c r="CB576" s="28">
        <v>46900</v>
      </c>
      <c r="CC576" s="28">
        <v>5.1676125298685172</v>
      </c>
      <c r="CD576" s="28" t="s">
        <v>20</v>
      </c>
      <c r="CE576" s="28" t="s">
        <v>21</v>
      </c>
      <c r="CF576" s="28" t="s">
        <v>22</v>
      </c>
      <c r="CG576" s="30">
        <v>0.33333333333333331</v>
      </c>
      <c r="CH576" s="32">
        <v>0.75</v>
      </c>
      <c r="CI576" s="28" t="s">
        <v>47</v>
      </c>
      <c r="CJ576" s="28" t="s">
        <v>626</v>
      </c>
    </row>
    <row r="577" spans="1:88">
      <c r="A577" s="28">
        <v>5.1676125298685012</v>
      </c>
      <c r="B577" s="28">
        <f t="shared" si="8"/>
        <v>3.6173287709079616</v>
      </c>
      <c r="C577" s="28">
        <v>2980520</v>
      </c>
      <c r="D577" s="31">
        <v>40791.525868055556</v>
      </c>
      <c r="E577" s="31">
        <v>40791.525868055556</v>
      </c>
      <c r="F577" s="28" t="s">
        <v>1</v>
      </c>
      <c r="G577" s="28">
        <v>0.7</v>
      </c>
      <c r="H577" s="28" t="s">
        <v>25</v>
      </c>
      <c r="I577" s="28" t="s">
        <v>33</v>
      </c>
      <c r="J577" s="28" t="s">
        <v>10</v>
      </c>
      <c r="K577" s="28" t="s">
        <v>27</v>
      </c>
      <c r="M577" s="28" t="s">
        <v>12</v>
      </c>
      <c r="N577" s="28" t="s">
        <v>59</v>
      </c>
      <c r="O577" s="28" t="s">
        <v>29</v>
      </c>
      <c r="P577" s="28" t="s">
        <v>2172</v>
      </c>
      <c r="Q577" s="28" t="s">
        <v>15</v>
      </c>
      <c r="S577" s="28" t="s">
        <v>90</v>
      </c>
      <c r="T577" s="28">
        <v>3</v>
      </c>
      <c r="U577" s="28">
        <v>4</v>
      </c>
      <c r="V577" s="28">
        <v>4</v>
      </c>
      <c r="W577" s="28">
        <v>1</v>
      </c>
      <c r="X577" s="28">
        <v>1</v>
      </c>
      <c r="Y577" s="28">
        <v>1</v>
      </c>
      <c r="AX577" s="28" t="s">
        <v>5</v>
      </c>
      <c r="BQ577" s="28" t="s">
        <v>25</v>
      </c>
      <c r="BR577" s="28" t="s">
        <v>33</v>
      </c>
      <c r="BS577" s="28" t="s">
        <v>10</v>
      </c>
      <c r="BV577" s="28" t="s">
        <v>55</v>
      </c>
      <c r="BX577" s="28">
        <v>1969</v>
      </c>
      <c r="BY577" s="28" t="s">
        <v>17</v>
      </c>
      <c r="BZ577" s="28" t="s">
        <v>2173</v>
      </c>
      <c r="CA577" s="28" t="s">
        <v>413</v>
      </c>
      <c r="CB577" s="28">
        <v>46900</v>
      </c>
      <c r="CC577" s="28">
        <v>5.1676125298685172</v>
      </c>
      <c r="CD577" s="28" t="s">
        <v>20</v>
      </c>
      <c r="CE577" s="28" t="s">
        <v>63</v>
      </c>
      <c r="CF577" s="28" t="s">
        <v>22</v>
      </c>
      <c r="CG577" s="30">
        <v>0.33333333333333331</v>
      </c>
      <c r="CH577" s="32">
        <v>0.625</v>
      </c>
      <c r="CJ577" s="28" t="s">
        <v>2174</v>
      </c>
    </row>
    <row r="578" spans="1:88">
      <c r="A578" s="28">
        <v>5.1676125298685012</v>
      </c>
      <c r="B578" s="28">
        <f t="shared" ref="B578:B641" si="9">+G578*CC578</f>
        <v>3.6173287709079616</v>
      </c>
      <c r="C578" s="28">
        <v>3003019</v>
      </c>
      <c r="D578" s="31">
        <v>40795.861122685186</v>
      </c>
      <c r="E578" s="31">
        <v>40795.861122685186</v>
      </c>
      <c r="F578" s="28" t="s">
        <v>1</v>
      </c>
      <c r="G578" s="28">
        <v>0.7</v>
      </c>
      <c r="H578" s="28" t="s">
        <v>25</v>
      </c>
      <c r="I578" s="28" t="s">
        <v>9</v>
      </c>
      <c r="J578" s="28" t="s">
        <v>10</v>
      </c>
      <c r="K578" s="28" t="s">
        <v>144</v>
      </c>
      <c r="M578" s="28" t="s">
        <v>55</v>
      </c>
      <c r="N578" s="28" t="s">
        <v>59</v>
      </c>
      <c r="O578" s="28" t="s">
        <v>14</v>
      </c>
      <c r="Q578" s="28" t="s">
        <v>15</v>
      </c>
      <c r="S578" s="28" t="s">
        <v>90</v>
      </c>
      <c r="T578" s="28">
        <v>2</v>
      </c>
      <c r="U578" s="28">
        <v>5</v>
      </c>
      <c r="V578" s="28">
        <v>5</v>
      </c>
      <c r="W578" s="28">
        <v>1</v>
      </c>
      <c r="X578" s="28">
        <v>2</v>
      </c>
      <c r="Y578" s="28">
        <v>5</v>
      </c>
      <c r="AX578" s="28" t="s">
        <v>5</v>
      </c>
      <c r="BQ578" s="28" t="s">
        <v>25</v>
      </c>
      <c r="BR578" s="28" t="s">
        <v>9</v>
      </c>
      <c r="BS578" s="28" t="s">
        <v>10</v>
      </c>
      <c r="BV578" s="28" t="s">
        <v>55</v>
      </c>
      <c r="BX578" s="28">
        <v>1951</v>
      </c>
      <c r="BY578" s="28" t="s">
        <v>65</v>
      </c>
      <c r="CA578" s="28" t="s">
        <v>413</v>
      </c>
      <c r="CB578" s="28">
        <v>46900</v>
      </c>
      <c r="CC578" s="28">
        <v>5.1676125298685172</v>
      </c>
      <c r="CD578" s="28" t="s">
        <v>20</v>
      </c>
      <c r="CE578" s="28" t="s">
        <v>21</v>
      </c>
      <c r="CF578" s="28" t="s">
        <v>22</v>
      </c>
      <c r="CG578" s="30">
        <v>22.333333333333332</v>
      </c>
      <c r="CH578" s="28">
        <v>14.55</v>
      </c>
      <c r="CJ578" s="28" t="s">
        <v>2254</v>
      </c>
    </row>
    <row r="579" spans="1:88">
      <c r="A579" s="28">
        <v>2.6516227023340999</v>
      </c>
      <c r="B579" s="28">
        <f t="shared" si="9"/>
        <v>1.8561358916338755</v>
      </c>
      <c r="C579" s="28">
        <v>3002952</v>
      </c>
      <c r="D579" s="31">
        <v>40795.853495370371</v>
      </c>
      <c r="E579" s="31">
        <v>40795.853495370371</v>
      </c>
      <c r="F579" s="28" t="s">
        <v>1</v>
      </c>
      <c r="G579" s="28">
        <v>0.7</v>
      </c>
      <c r="H579" s="28" t="s">
        <v>25</v>
      </c>
      <c r="I579" s="28" t="s">
        <v>9</v>
      </c>
      <c r="J579" s="28" t="s">
        <v>10</v>
      </c>
      <c r="K579" s="28" t="s">
        <v>144</v>
      </c>
      <c r="M579" s="28" t="s">
        <v>55</v>
      </c>
      <c r="N579" s="28" t="s">
        <v>13</v>
      </c>
      <c r="O579" s="28" t="s">
        <v>14</v>
      </c>
      <c r="Q579" s="28" t="s">
        <v>37</v>
      </c>
      <c r="S579" s="28" t="s">
        <v>90</v>
      </c>
      <c r="T579" s="28">
        <v>2</v>
      </c>
      <c r="U579" s="28">
        <v>5</v>
      </c>
      <c r="V579" s="28">
        <v>5</v>
      </c>
      <c r="W579" s="28">
        <v>1</v>
      </c>
      <c r="X579" s="28">
        <v>2</v>
      </c>
      <c r="Y579" s="28">
        <v>5</v>
      </c>
      <c r="AX579" s="28" t="s">
        <v>7</v>
      </c>
      <c r="BX579" s="28">
        <v>1951</v>
      </c>
      <c r="BY579" s="28" t="s">
        <v>65</v>
      </c>
      <c r="CA579" s="28" t="s">
        <v>413</v>
      </c>
      <c r="CB579" s="28">
        <v>46901</v>
      </c>
      <c r="CC579" s="28">
        <v>2.6516227023341079</v>
      </c>
      <c r="CD579" s="28" t="s">
        <v>20</v>
      </c>
      <c r="CE579" s="28" t="s">
        <v>21</v>
      </c>
      <c r="CF579" s="28" t="s">
        <v>22</v>
      </c>
      <c r="CG579" s="30">
        <v>22.333333333333332</v>
      </c>
      <c r="CH579" s="28">
        <v>14.55</v>
      </c>
      <c r="CJ579" s="28" t="s">
        <v>2253</v>
      </c>
    </row>
    <row r="580" spans="1:88">
      <c r="A580" s="28">
        <v>6.7460401103499885</v>
      </c>
      <c r="B580" s="28">
        <f t="shared" si="9"/>
        <v>3.9652908862220717</v>
      </c>
      <c r="C580" s="28">
        <v>3309</v>
      </c>
      <c r="F580" s="28" t="s">
        <v>3</v>
      </c>
      <c r="G580" s="22">
        <f>0.839707617116084*0.7</f>
        <v>0.58779533198125877</v>
      </c>
      <c r="N580" s="28" t="s">
        <v>2506</v>
      </c>
      <c r="O580" s="28" t="s">
        <v>2506</v>
      </c>
      <c r="Q580" s="28" t="s">
        <v>2506</v>
      </c>
      <c r="S580" s="28" t="s">
        <v>90</v>
      </c>
      <c r="T580" s="28">
        <v>1</v>
      </c>
      <c r="U580" s="28">
        <v>5</v>
      </c>
      <c r="V580" s="28">
        <v>5</v>
      </c>
      <c r="W580" s="28">
        <v>1</v>
      </c>
      <c r="X580" s="28">
        <v>1</v>
      </c>
      <c r="Y580" s="28">
        <v>1</v>
      </c>
      <c r="AA580" s="28" t="s">
        <v>2501</v>
      </c>
      <c r="AC580" s="28" t="s">
        <v>38</v>
      </c>
      <c r="AE580" s="28" t="s">
        <v>3111</v>
      </c>
      <c r="AF580" s="28" t="s">
        <v>142</v>
      </c>
      <c r="AG580" s="28" t="s">
        <v>2507</v>
      </c>
      <c r="AH580" s="28" t="s">
        <v>34</v>
      </c>
      <c r="AL580" s="28" t="s">
        <v>641</v>
      </c>
      <c r="AQ580" s="28" t="s">
        <v>2503</v>
      </c>
      <c r="AS580" s="28" t="s">
        <v>2645</v>
      </c>
      <c r="AU580" s="28" t="s">
        <v>2512</v>
      </c>
      <c r="AX580" s="28" t="s">
        <v>2507</v>
      </c>
      <c r="BX580" s="28">
        <v>1964</v>
      </c>
      <c r="BY580" s="28" t="s">
        <v>17</v>
      </c>
      <c r="BZ580" s="28" t="s">
        <v>3715</v>
      </c>
      <c r="CA580" s="28" t="s">
        <v>128</v>
      </c>
      <c r="CB580" s="28">
        <v>46920</v>
      </c>
      <c r="CC580" s="28">
        <v>6.7460401103500098</v>
      </c>
      <c r="CD580" s="28" t="s">
        <v>20</v>
      </c>
      <c r="CE580" s="28" t="s">
        <v>2515</v>
      </c>
      <c r="CF580" s="28" t="s">
        <v>184</v>
      </c>
      <c r="CG580" s="29">
        <v>0.625</v>
      </c>
      <c r="CH580" s="29">
        <v>0.91666666666666696</v>
      </c>
      <c r="CI580" s="28" t="s">
        <v>641</v>
      </c>
      <c r="CJ580" s="28" t="s">
        <v>3716</v>
      </c>
    </row>
    <row r="581" spans="1:88">
      <c r="A581" s="28">
        <v>6.7460401103499885</v>
      </c>
      <c r="B581" s="28">
        <f t="shared" si="9"/>
        <v>4.7222280772450063</v>
      </c>
      <c r="C581" s="28">
        <v>2790290</v>
      </c>
      <c r="D581" s="31">
        <v>40736.057905092595</v>
      </c>
      <c r="E581" s="31">
        <v>40736.057905092595</v>
      </c>
      <c r="F581" s="28" t="s">
        <v>1</v>
      </c>
      <c r="G581" s="28">
        <v>0.7</v>
      </c>
      <c r="H581" s="28" t="s">
        <v>25</v>
      </c>
      <c r="I581" s="28" t="s">
        <v>9</v>
      </c>
      <c r="J581" s="28" t="s">
        <v>10</v>
      </c>
      <c r="K581" s="28" t="s">
        <v>27</v>
      </c>
      <c r="M581" s="28" t="s">
        <v>12</v>
      </c>
      <c r="N581" s="28" t="s">
        <v>28</v>
      </c>
      <c r="O581" s="28" t="s">
        <v>14</v>
      </c>
      <c r="Q581" s="28" t="s">
        <v>29</v>
      </c>
      <c r="R581" s="28" t="s">
        <v>192</v>
      </c>
      <c r="S581" s="28" t="s">
        <v>90</v>
      </c>
      <c r="T581" s="28">
        <v>3</v>
      </c>
      <c r="U581" s="28">
        <v>3</v>
      </c>
      <c r="V581" s="28">
        <v>5</v>
      </c>
      <c r="W581" s="28">
        <v>1</v>
      </c>
      <c r="X581" s="28">
        <v>1</v>
      </c>
      <c r="Y581" s="28">
        <v>1</v>
      </c>
      <c r="AX581" s="28" t="s">
        <v>7</v>
      </c>
      <c r="BX581" s="28">
        <v>1980</v>
      </c>
      <c r="BY581" s="28" t="s">
        <v>17</v>
      </c>
      <c r="BZ581" s="28" t="s">
        <v>193</v>
      </c>
      <c r="CA581" s="28" t="s">
        <v>194</v>
      </c>
      <c r="CB581" s="28">
        <v>46920</v>
      </c>
      <c r="CC581" s="28">
        <v>6.7460401103500098</v>
      </c>
      <c r="CD581" s="28" t="s">
        <v>20</v>
      </c>
      <c r="CE581" s="28" t="s">
        <v>44</v>
      </c>
      <c r="CF581" s="28" t="s">
        <v>184</v>
      </c>
      <c r="CG581" s="30">
        <v>22</v>
      </c>
      <c r="CH581" s="28">
        <v>8</v>
      </c>
      <c r="CI581" s="28" t="s">
        <v>47</v>
      </c>
      <c r="CJ581" s="28" t="s">
        <v>195</v>
      </c>
    </row>
    <row r="582" spans="1:88">
      <c r="A582" s="28">
        <v>6.2391122407861168</v>
      </c>
      <c r="B582" s="28">
        <f t="shared" si="9"/>
        <v>4.3673785685502953</v>
      </c>
      <c r="C582" s="28">
        <v>2798882</v>
      </c>
      <c r="D582" s="31">
        <v>40738.385370370372</v>
      </c>
      <c r="E582" s="31">
        <v>40738.385370370372</v>
      </c>
      <c r="F582" s="28" t="s">
        <v>1</v>
      </c>
      <c r="G582" s="28">
        <v>0.7</v>
      </c>
      <c r="H582" s="28" t="s">
        <v>25</v>
      </c>
      <c r="I582" s="28" t="s">
        <v>9</v>
      </c>
      <c r="J582" s="28" t="s">
        <v>10</v>
      </c>
      <c r="K582" s="28" t="s">
        <v>11</v>
      </c>
      <c r="M582" s="28" t="s">
        <v>55</v>
      </c>
      <c r="N582" s="28" t="s">
        <v>59</v>
      </c>
      <c r="O582" s="28" t="s">
        <v>29</v>
      </c>
      <c r="P582" s="28" t="s">
        <v>532</v>
      </c>
      <c r="Q582" s="28" t="s">
        <v>37</v>
      </c>
      <c r="S582" s="28" t="s">
        <v>90</v>
      </c>
      <c r="T582" s="28">
        <v>1</v>
      </c>
      <c r="U582" s="28">
        <v>5</v>
      </c>
      <c r="V582" s="28">
        <v>5</v>
      </c>
      <c r="W582" s="28">
        <v>1</v>
      </c>
      <c r="X582" s="28">
        <v>1</v>
      </c>
      <c r="Y582" s="28">
        <v>1</v>
      </c>
      <c r="AX582" s="28" t="s">
        <v>7</v>
      </c>
      <c r="BX582" s="28">
        <v>1951</v>
      </c>
      <c r="BY582" s="28" t="s">
        <v>17</v>
      </c>
      <c r="BZ582" s="28" t="s">
        <v>533</v>
      </c>
      <c r="CA582" s="28" t="s">
        <v>190</v>
      </c>
      <c r="CB582" s="28">
        <v>46930</v>
      </c>
      <c r="CC582" s="28">
        <v>6.2391122407861364</v>
      </c>
      <c r="CD582" s="28" t="s">
        <v>20</v>
      </c>
      <c r="CE582" s="28" t="s">
        <v>120</v>
      </c>
      <c r="CF582" s="28" t="s">
        <v>22</v>
      </c>
      <c r="CG582" s="30">
        <v>8.2916666666666661</v>
      </c>
      <c r="CH582" s="28">
        <v>14</v>
      </c>
      <c r="CJ582" s="28" t="s">
        <v>534</v>
      </c>
    </row>
    <row r="583" spans="1:88">
      <c r="A583" s="28">
        <v>6.2391122407861168</v>
      </c>
      <c r="B583" s="28">
        <f t="shared" si="9"/>
        <v>4.3673785685502953</v>
      </c>
      <c r="C583" s="28">
        <v>2818686</v>
      </c>
      <c r="D583" s="31">
        <v>40744.436064814814</v>
      </c>
      <c r="E583" s="31">
        <v>40744.436064814814</v>
      </c>
      <c r="F583" s="28" t="s">
        <v>1</v>
      </c>
      <c r="G583" s="28">
        <v>0.7</v>
      </c>
      <c r="H583" s="28" t="s">
        <v>25</v>
      </c>
      <c r="I583" s="28" t="s">
        <v>49</v>
      </c>
      <c r="J583" s="28" t="s">
        <v>10</v>
      </c>
      <c r="K583" s="28" t="s">
        <v>27</v>
      </c>
      <c r="M583" s="28" t="s">
        <v>12</v>
      </c>
      <c r="N583" s="28" t="s">
        <v>59</v>
      </c>
      <c r="O583" s="28" t="s">
        <v>29</v>
      </c>
      <c r="P583" s="28" t="s">
        <v>891</v>
      </c>
      <c r="Q583" s="28" t="s">
        <v>173</v>
      </c>
      <c r="S583" s="28" t="s">
        <v>90</v>
      </c>
      <c r="T583" s="28">
        <v>1</v>
      </c>
      <c r="U583" s="28">
        <v>1</v>
      </c>
      <c r="V583" s="28">
        <v>5</v>
      </c>
      <c r="W583" s="28">
        <v>1</v>
      </c>
      <c r="X583" s="28">
        <v>5</v>
      </c>
      <c r="Y583" s="28">
        <v>1</v>
      </c>
      <c r="AX583" s="28" t="s">
        <v>7</v>
      </c>
      <c r="BX583" s="28">
        <v>1963</v>
      </c>
      <c r="BY583" s="28" t="s">
        <v>17</v>
      </c>
      <c r="BZ583" s="28" t="s">
        <v>892</v>
      </c>
      <c r="CA583" s="28" t="s">
        <v>190</v>
      </c>
      <c r="CB583" s="28">
        <v>46930</v>
      </c>
      <c r="CC583" s="28">
        <v>6.2391122407861364</v>
      </c>
      <c r="CD583" s="28" t="s">
        <v>20</v>
      </c>
      <c r="CE583" s="28" t="s">
        <v>44</v>
      </c>
      <c r="CF583" s="28" t="s">
        <v>22</v>
      </c>
      <c r="CG583" s="30">
        <v>0.30208333333333331</v>
      </c>
      <c r="CH583" s="28" t="s">
        <v>448</v>
      </c>
      <c r="CJ583" s="28" t="s">
        <v>893</v>
      </c>
    </row>
    <row r="584" spans="1:88">
      <c r="A584" s="28">
        <v>6.6550530568385247</v>
      </c>
      <c r="B584" s="28">
        <f t="shared" si="9"/>
        <v>4.658537139786981</v>
      </c>
      <c r="C584" s="28">
        <v>3313</v>
      </c>
      <c r="F584" s="28" t="s">
        <v>1</v>
      </c>
      <c r="G584" s="28">
        <v>0.7</v>
      </c>
      <c r="H584" s="28" t="s">
        <v>2542</v>
      </c>
      <c r="I584" s="28" t="s">
        <v>2501</v>
      </c>
      <c r="J584" s="28" t="s">
        <v>2726</v>
      </c>
      <c r="K584" s="28" t="s">
        <v>11</v>
      </c>
      <c r="M584" s="28" t="s">
        <v>2503</v>
      </c>
      <c r="N584" s="28" t="s">
        <v>13</v>
      </c>
      <c r="O584" s="28" t="s">
        <v>2506</v>
      </c>
      <c r="Q584" s="28" t="s">
        <v>2512</v>
      </c>
      <c r="S584" s="28" t="s">
        <v>90</v>
      </c>
      <c r="T584" s="28">
        <v>5</v>
      </c>
      <c r="U584" s="28">
        <v>5</v>
      </c>
      <c r="V584" s="28">
        <v>5</v>
      </c>
      <c r="W584" s="28">
        <v>1</v>
      </c>
      <c r="X584" s="28">
        <v>1</v>
      </c>
      <c r="Y584" s="28">
        <v>1</v>
      </c>
      <c r="AS584" s="28" t="s">
        <v>2531</v>
      </c>
      <c r="AU584" s="28">
        <v>0</v>
      </c>
      <c r="AX584" s="28" t="s">
        <v>2507</v>
      </c>
      <c r="BX584" s="28">
        <v>1976</v>
      </c>
      <c r="BY584" s="28" t="s">
        <v>65</v>
      </c>
      <c r="BZ584" s="28" t="s">
        <v>3754</v>
      </c>
      <c r="CA584" s="28" t="s">
        <v>1914</v>
      </c>
      <c r="CB584" s="28">
        <v>46940</v>
      </c>
      <c r="CC584" s="28">
        <v>6.6550530568385451</v>
      </c>
      <c r="CD584" s="28" t="s">
        <v>20</v>
      </c>
      <c r="CE584" s="28" t="s">
        <v>2534</v>
      </c>
      <c r="CF584" s="28" t="s">
        <v>22</v>
      </c>
      <c r="CG584" s="29">
        <v>0.33333333333333298</v>
      </c>
      <c r="CH584" s="29">
        <v>0.625</v>
      </c>
      <c r="CI584" s="28" t="s">
        <v>641</v>
      </c>
      <c r="CJ584" s="28" t="s">
        <v>3755</v>
      </c>
    </row>
    <row r="585" spans="1:88">
      <c r="A585" s="28">
        <v>6.6550530568385247</v>
      </c>
      <c r="B585" s="28">
        <f t="shared" si="9"/>
        <v>4.658537139786981</v>
      </c>
      <c r="C585" s="28">
        <v>2913567</v>
      </c>
      <c r="D585" s="31">
        <v>40772.902615740742</v>
      </c>
      <c r="E585" s="31">
        <v>40772.902615740742</v>
      </c>
      <c r="F585" s="28" t="s">
        <v>1</v>
      </c>
      <c r="G585" s="28">
        <v>0.7</v>
      </c>
      <c r="H585" s="28" t="s">
        <v>8</v>
      </c>
      <c r="I585" s="28" t="s">
        <v>9</v>
      </c>
      <c r="J585" s="28" t="s">
        <v>26</v>
      </c>
      <c r="K585" s="28" t="s">
        <v>27</v>
      </c>
      <c r="M585" s="28" t="s">
        <v>12</v>
      </c>
      <c r="N585" s="28" t="s">
        <v>13</v>
      </c>
      <c r="O585" s="28" t="s">
        <v>14</v>
      </c>
      <c r="Q585" s="28" t="s">
        <v>31</v>
      </c>
      <c r="S585" s="28" t="s">
        <v>90</v>
      </c>
      <c r="T585" s="28" t="s">
        <v>85</v>
      </c>
      <c r="U585" s="28" t="s">
        <v>85</v>
      </c>
      <c r="V585" s="28" t="s">
        <v>85</v>
      </c>
      <c r="W585" s="28" t="s">
        <v>86</v>
      </c>
      <c r="X585" s="28" t="s">
        <v>86</v>
      </c>
      <c r="Y585" s="28" t="s">
        <v>86</v>
      </c>
      <c r="AX585" s="28" t="s">
        <v>5</v>
      </c>
      <c r="BQ585" s="28" t="s">
        <v>8</v>
      </c>
      <c r="BR585" s="28" t="s">
        <v>9</v>
      </c>
      <c r="BS585" s="28" t="s">
        <v>26</v>
      </c>
      <c r="BV585" s="28" t="s">
        <v>88</v>
      </c>
      <c r="BX585" s="28">
        <v>1967</v>
      </c>
      <c r="BY585" s="28" t="s">
        <v>17</v>
      </c>
      <c r="BZ585" s="28" t="s">
        <v>1913</v>
      </c>
      <c r="CA585" s="28" t="s">
        <v>1914</v>
      </c>
      <c r="CB585" s="28">
        <v>46940</v>
      </c>
      <c r="CC585" s="28">
        <v>6.6550530568385451</v>
      </c>
      <c r="CD585" s="28" t="s">
        <v>20</v>
      </c>
      <c r="CE585" s="28" t="s">
        <v>129</v>
      </c>
      <c r="CF585" s="28" t="s">
        <v>22</v>
      </c>
      <c r="CG585" s="30">
        <v>6.3</v>
      </c>
      <c r="CH585" s="28">
        <v>14</v>
      </c>
      <c r="CJ585" s="28" t="s">
        <v>1915</v>
      </c>
    </row>
    <row r="586" spans="1:88">
      <c r="A586" s="28">
        <v>7.7988903009826469</v>
      </c>
      <c r="B586" s="28">
        <f t="shared" si="9"/>
        <v>5.4592232106878695</v>
      </c>
      <c r="C586" s="28">
        <v>3138</v>
      </c>
      <c r="F586" s="28" t="s">
        <v>1</v>
      </c>
      <c r="G586" s="28">
        <v>0.7</v>
      </c>
      <c r="H586" s="28" t="s">
        <v>2542</v>
      </c>
      <c r="I586" s="28" t="s">
        <v>2501</v>
      </c>
      <c r="J586" s="28" t="s">
        <v>10</v>
      </c>
      <c r="K586" s="28" t="s">
        <v>2511</v>
      </c>
      <c r="M586" s="28" t="s">
        <v>2548</v>
      </c>
      <c r="N586" s="28" t="s">
        <v>59</v>
      </c>
      <c r="O586" s="28" t="s">
        <v>2506</v>
      </c>
      <c r="Q586" s="28" t="s">
        <v>2512</v>
      </c>
      <c r="S586" s="28" t="s">
        <v>90</v>
      </c>
      <c r="T586" s="28">
        <v>5</v>
      </c>
      <c r="U586" s="28">
        <v>5</v>
      </c>
      <c r="V586" s="28">
        <v>5</v>
      </c>
      <c r="W586" s="28">
        <v>1</v>
      </c>
      <c r="X586" s="28">
        <v>1</v>
      </c>
      <c r="Y586" s="28">
        <v>1</v>
      </c>
      <c r="AS586" s="28" t="s">
        <v>2547</v>
      </c>
      <c r="AU586" s="28">
        <v>0</v>
      </c>
      <c r="AX586" s="28" t="s">
        <v>2507</v>
      </c>
      <c r="BX586" s="28">
        <v>1968</v>
      </c>
      <c r="BY586" s="28" t="s">
        <v>17</v>
      </c>
      <c r="BZ586" s="28" t="s">
        <v>3763</v>
      </c>
      <c r="CA586" s="28" t="s">
        <v>1997</v>
      </c>
      <c r="CB586" s="28">
        <v>46950</v>
      </c>
      <c r="CC586" s="28">
        <v>7.7988903009826709</v>
      </c>
      <c r="CD586" s="28" t="s">
        <v>20</v>
      </c>
      <c r="CE586" s="28" t="s">
        <v>2558</v>
      </c>
      <c r="CF586" s="28" t="s">
        <v>22</v>
      </c>
      <c r="CG586" s="29">
        <v>0.33333333333333298</v>
      </c>
      <c r="CH586" s="29">
        <v>0.64583333333333304</v>
      </c>
      <c r="CI586" s="28" t="s">
        <v>23</v>
      </c>
      <c r="CJ586" s="28" t="s">
        <v>3764</v>
      </c>
    </row>
    <row r="587" spans="1:88">
      <c r="A587" s="28">
        <v>7.7988903009826469</v>
      </c>
      <c r="B587" s="28">
        <f t="shared" si="9"/>
        <v>5.4592232106878695</v>
      </c>
      <c r="C587" s="28">
        <v>3239</v>
      </c>
      <c r="F587" s="28" t="s">
        <v>1</v>
      </c>
      <c r="G587" s="28">
        <v>0.7</v>
      </c>
      <c r="H587" s="28" t="s">
        <v>2542</v>
      </c>
      <c r="I587" s="28" t="s">
        <v>2501</v>
      </c>
      <c r="J587" s="28" t="s">
        <v>10</v>
      </c>
      <c r="K587" s="28" t="s">
        <v>2511</v>
      </c>
      <c r="M587" s="28" t="s">
        <v>2548</v>
      </c>
      <c r="N587" s="28" t="s">
        <v>13</v>
      </c>
      <c r="O587" s="28" t="s">
        <v>2506</v>
      </c>
      <c r="Q587" s="28" t="s">
        <v>2506</v>
      </c>
      <c r="S587" s="28" t="s">
        <v>90</v>
      </c>
      <c r="T587" s="28">
        <v>5</v>
      </c>
      <c r="U587" s="28">
        <v>5</v>
      </c>
      <c r="V587" s="28">
        <v>5</v>
      </c>
      <c r="W587" s="28">
        <v>2</v>
      </c>
      <c r="X587" s="28">
        <v>2</v>
      </c>
      <c r="Y587" s="28">
        <v>1</v>
      </c>
      <c r="AS587" s="28" t="s">
        <v>2506</v>
      </c>
      <c r="AU587" s="28">
        <v>0</v>
      </c>
      <c r="AX587" s="28" t="s">
        <v>2507</v>
      </c>
      <c r="BX587" s="28">
        <v>1969</v>
      </c>
      <c r="BY587" s="28" t="s">
        <v>65</v>
      </c>
      <c r="BZ587" s="28" t="s">
        <v>3767</v>
      </c>
      <c r="CA587" s="28" t="s">
        <v>1997</v>
      </c>
      <c r="CB587" s="28">
        <v>46950</v>
      </c>
      <c r="CC587" s="28">
        <v>7.7988903009826709</v>
      </c>
      <c r="CD587" s="28" t="s">
        <v>20</v>
      </c>
      <c r="CE587" s="28" t="s">
        <v>2558</v>
      </c>
      <c r="CF587" s="28" t="s">
        <v>184</v>
      </c>
      <c r="CG587" s="29">
        <v>0.31944444444444398</v>
      </c>
      <c r="CH587" s="29">
        <v>0.64583333333333304</v>
      </c>
      <c r="CI587" s="28" t="s">
        <v>23</v>
      </c>
      <c r="CJ587" s="28" t="s">
        <v>3768</v>
      </c>
    </row>
    <row r="588" spans="1:88">
      <c r="A588" s="28">
        <v>7.3532394266407808</v>
      </c>
      <c r="B588" s="28">
        <f t="shared" si="9"/>
        <v>5.1472675986485621</v>
      </c>
      <c r="C588" s="28">
        <v>2177</v>
      </c>
      <c r="F588" s="28" t="s">
        <v>1</v>
      </c>
      <c r="G588" s="28">
        <v>0.7</v>
      </c>
      <c r="H588" s="28" t="s">
        <v>2542</v>
      </c>
      <c r="I588" s="28" t="s">
        <v>2501</v>
      </c>
      <c r="J588" s="28" t="s">
        <v>10</v>
      </c>
      <c r="K588" s="28" t="s">
        <v>144</v>
      </c>
      <c r="M588" s="28" t="s">
        <v>2518</v>
      </c>
      <c r="N588" s="28" t="s">
        <v>13</v>
      </c>
      <c r="O588" s="28" t="s">
        <v>2525</v>
      </c>
      <c r="Q588" s="28" t="s">
        <v>2512</v>
      </c>
      <c r="S588" s="28" t="s">
        <v>90</v>
      </c>
      <c r="T588" s="28">
        <v>5</v>
      </c>
      <c r="U588" s="28">
        <v>4</v>
      </c>
      <c r="V588" s="28">
        <v>3</v>
      </c>
      <c r="W588" s="28">
        <v>2</v>
      </c>
      <c r="X588" s="28">
        <v>1</v>
      </c>
      <c r="Y588" s="28">
        <v>1</v>
      </c>
      <c r="AS588" s="28" t="s">
        <v>2531</v>
      </c>
      <c r="AU588" s="28">
        <v>0</v>
      </c>
      <c r="AX588" s="28" t="s">
        <v>2507</v>
      </c>
      <c r="BX588" s="28">
        <v>1980</v>
      </c>
      <c r="BY588" s="28" t="s">
        <v>17</v>
      </c>
      <c r="BZ588" s="28" t="s">
        <v>3782</v>
      </c>
      <c r="CA588" s="28" t="s">
        <v>3783</v>
      </c>
      <c r="CB588" s="28">
        <v>46970</v>
      </c>
      <c r="CC588" s="28">
        <v>7.353239426640803</v>
      </c>
      <c r="CE588" s="28" t="s">
        <v>2534</v>
      </c>
      <c r="CF588" s="28" t="s">
        <v>22</v>
      </c>
      <c r="CG588" s="29">
        <v>0.58333333333333304</v>
      </c>
      <c r="CH588" s="29">
        <v>0.875</v>
      </c>
      <c r="CI588" s="28" t="s">
        <v>641</v>
      </c>
      <c r="CJ588" s="28" t="s">
        <v>3784</v>
      </c>
    </row>
    <row r="589" spans="1:88">
      <c r="A589" s="28">
        <v>7.3532394266407808</v>
      </c>
      <c r="B589" s="28">
        <f t="shared" si="9"/>
        <v>5.1472675986485621</v>
      </c>
      <c r="C589" s="28">
        <v>2794796</v>
      </c>
      <c r="D589" s="31">
        <v>40737.324525462966</v>
      </c>
      <c r="E589" s="31">
        <v>40737.324525462966</v>
      </c>
      <c r="F589" s="28" t="s">
        <v>1</v>
      </c>
      <c r="G589" s="28">
        <v>0.7</v>
      </c>
      <c r="H589" s="28" t="s">
        <v>25</v>
      </c>
      <c r="I589" s="28" t="s">
        <v>49</v>
      </c>
      <c r="J589" s="28" t="s">
        <v>10</v>
      </c>
      <c r="K589" s="28" t="s">
        <v>29</v>
      </c>
      <c r="L589" s="28" t="s">
        <v>426</v>
      </c>
      <c r="M589" s="28" t="s">
        <v>12</v>
      </c>
      <c r="N589" s="28" t="s">
        <v>13</v>
      </c>
      <c r="O589" s="28" t="s">
        <v>14</v>
      </c>
      <c r="Q589" s="28" t="s">
        <v>15</v>
      </c>
      <c r="S589" s="28" t="s">
        <v>90</v>
      </c>
      <c r="T589" s="28">
        <v>5</v>
      </c>
      <c r="U589" s="28">
        <v>5</v>
      </c>
      <c r="V589" s="28">
        <v>1</v>
      </c>
      <c r="W589" s="28">
        <v>1</v>
      </c>
      <c r="X589" s="28">
        <v>1</v>
      </c>
      <c r="Y589" s="28">
        <v>1</v>
      </c>
      <c r="AX589" s="28" t="s">
        <v>5</v>
      </c>
      <c r="BQ589" s="28" t="s">
        <v>25</v>
      </c>
      <c r="BR589" s="28" t="s">
        <v>88</v>
      </c>
      <c r="BS589" s="28" t="s">
        <v>10</v>
      </c>
      <c r="BT589" s="28" t="s">
        <v>29</v>
      </c>
      <c r="BU589" s="28" t="s">
        <v>427</v>
      </c>
      <c r="BV589" s="28" t="s">
        <v>12</v>
      </c>
      <c r="BX589" s="28">
        <v>1973</v>
      </c>
      <c r="BY589" s="28" t="s">
        <v>17</v>
      </c>
      <c r="BZ589" s="28" t="s">
        <v>428</v>
      </c>
      <c r="CA589" s="28" t="s">
        <v>429</v>
      </c>
      <c r="CB589" s="28">
        <v>46970</v>
      </c>
      <c r="CC589" s="28">
        <v>7.353239426640803</v>
      </c>
      <c r="CD589" s="28" t="s">
        <v>20</v>
      </c>
      <c r="CE589" s="28" t="s">
        <v>44</v>
      </c>
      <c r="CF589" s="28" t="s">
        <v>184</v>
      </c>
      <c r="CG589" s="30">
        <v>21.3</v>
      </c>
      <c r="CH589" s="28" t="s">
        <v>430</v>
      </c>
      <c r="CJ589" s="28" t="s">
        <v>431</v>
      </c>
    </row>
    <row r="590" spans="1:88">
      <c r="A590" s="28">
        <v>7.3532394266407808</v>
      </c>
      <c r="B590" s="28">
        <f t="shared" si="9"/>
        <v>5.1472675986485621</v>
      </c>
      <c r="C590" s="28">
        <v>2870946</v>
      </c>
      <c r="D590" s="31">
        <v>40759.082812499997</v>
      </c>
      <c r="E590" s="31">
        <v>40759.082812499997</v>
      </c>
      <c r="F590" s="28" t="s">
        <v>1</v>
      </c>
      <c r="G590" s="28">
        <v>0.7</v>
      </c>
      <c r="H590" s="28" t="s">
        <v>25</v>
      </c>
      <c r="I590" s="28" t="s">
        <v>9</v>
      </c>
      <c r="J590" s="28" t="s">
        <v>10</v>
      </c>
      <c r="K590" s="28" t="s">
        <v>27</v>
      </c>
      <c r="M590" s="28" t="s">
        <v>12</v>
      </c>
      <c r="N590" s="28" t="s">
        <v>13</v>
      </c>
      <c r="O590" s="28" t="s">
        <v>14</v>
      </c>
      <c r="Q590" s="28" t="s">
        <v>15</v>
      </c>
      <c r="S590" s="28" t="s">
        <v>90</v>
      </c>
      <c r="U590" s="28">
        <v>5</v>
      </c>
      <c r="V590" s="28">
        <v>4</v>
      </c>
      <c r="W590" s="28">
        <v>1</v>
      </c>
      <c r="X590" s="28">
        <v>1</v>
      </c>
      <c r="Y590" s="28">
        <v>1</v>
      </c>
      <c r="AX590" s="28" t="s">
        <v>7</v>
      </c>
      <c r="BX590" s="28">
        <v>1973</v>
      </c>
      <c r="BY590" s="28" t="s">
        <v>17</v>
      </c>
      <c r="CA590" s="28" t="s">
        <v>1672</v>
      </c>
      <c r="CB590" s="28">
        <v>46970</v>
      </c>
      <c r="CC590" s="28">
        <v>7.353239426640803</v>
      </c>
      <c r="CD590" s="28" t="s">
        <v>20</v>
      </c>
      <c r="CE590" s="28" t="s">
        <v>657</v>
      </c>
      <c r="CF590" s="28" t="s">
        <v>53</v>
      </c>
      <c r="CG590" s="30">
        <v>8.375</v>
      </c>
      <c r="CH590" s="28" t="s">
        <v>1673</v>
      </c>
      <c r="CJ590" s="28" t="s">
        <v>1674</v>
      </c>
    </row>
    <row r="591" spans="1:88">
      <c r="A591" s="28">
        <v>3.6557298285856152</v>
      </c>
      <c r="B591" s="28">
        <f t="shared" si="9"/>
        <v>2.5590108800099385</v>
      </c>
      <c r="C591" s="28">
        <v>3021</v>
      </c>
      <c r="F591" s="28" t="s">
        <v>1</v>
      </c>
      <c r="G591" s="28">
        <v>0.7</v>
      </c>
      <c r="H591" s="28" t="s">
        <v>2542</v>
      </c>
      <c r="I591" s="28" t="s">
        <v>2501</v>
      </c>
      <c r="J591" s="28" t="s">
        <v>26</v>
      </c>
      <c r="K591" s="28" t="s">
        <v>144</v>
      </c>
      <c r="M591" s="28" t="s">
        <v>2503</v>
      </c>
      <c r="N591" s="28" t="s">
        <v>59</v>
      </c>
      <c r="O591" s="28" t="s">
        <v>83</v>
      </c>
      <c r="Q591" s="28" t="s">
        <v>3791</v>
      </c>
      <c r="R591" s="28" t="s">
        <v>3791</v>
      </c>
      <c r="S591" s="28" t="s">
        <v>90</v>
      </c>
      <c r="T591" s="28">
        <v>5</v>
      </c>
      <c r="U591" s="28">
        <v>5</v>
      </c>
      <c r="V591" s="28">
        <v>3</v>
      </c>
      <c r="AS591" s="28" t="s">
        <v>83</v>
      </c>
      <c r="AU591" s="28">
        <v>0</v>
      </c>
      <c r="AX591" s="28" t="s">
        <v>2507</v>
      </c>
      <c r="BX591" s="28">
        <v>1962</v>
      </c>
      <c r="BY591" s="28" t="s">
        <v>17</v>
      </c>
      <c r="BZ591" s="28" t="s">
        <v>3792</v>
      </c>
      <c r="CA591" s="28" t="s">
        <v>149</v>
      </c>
      <c r="CB591" s="28">
        <v>46980</v>
      </c>
      <c r="CC591" s="28">
        <v>3.6557298285856268</v>
      </c>
      <c r="CD591" s="28" t="s">
        <v>20</v>
      </c>
      <c r="CE591" s="28" t="s">
        <v>2555</v>
      </c>
      <c r="CF591" s="28" t="s">
        <v>22</v>
      </c>
      <c r="CG591" s="29">
        <v>0.33333333333333298</v>
      </c>
      <c r="CH591" s="29">
        <v>0.625</v>
      </c>
      <c r="CI591" s="28" t="s">
        <v>641</v>
      </c>
      <c r="CJ591" s="28" t="s">
        <v>3793</v>
      </c>
    </row>
    <row r="592" spans="1:88">
      <c r="A592" s="28">
        <v>3.6557298285856152</v>
      </c>
      <c r="B592" s="28">
        <f t="shared" si="9"/>
        <v>2.5590108800099385</v>
      </c>
      <c r="C592" s="28">
        <v>2787368</v>
      </c>
      <c r="D592" s="31">
        <v>40735.604120370372</v>
      </c>
      <c r="E592" s="31">
        <v>40735.604120370372</v>
      </c>
      <c r="F592" s="28" t="s">
        <v>1</v>
      </c>
      <c r="G592" s="28">
        <v>0.7</v>
      </c>
      <c r="H592" s="28" t="s">
        <v>8</v>
      </c>
      <c r="I592" s="28" t="s">
        <v>9</v>
      </c>
      <c r="J592" s="28" t="s">
        <v>10</v>
      </c>
      <c r="K592" s="28" t="s">
        <v>144</v>
      </c>
      <c r="M592" s="28" t="s">
        <v>55</v>
      </c>
      <c r="N592" s="28" t="s">
        <v>59</v>
      </c>
      <c r="O592" s="28" t="s">
        <v>60</v>
      </c>
      <c r="Q592" s="28" t="s">
        <v>15</v>
      </c>
      <c r="S592" s="28" t="s">
        <v>90</v>
      </c>
      <c r="T592" s="28">
        <v>5</v>
      </c>
      <c r="U592" s="28">
        <v>5</v>
      </c>
      <c r="V592" s="28">
        <v>5</v>
      </c>
      <c r="W592" s="28">
        <v>1</v>
      </c>
      <c r="X592" s="28">
        <v>1</v>
      </c>
      <c r="Y592" s="28">
        <v>1</v>
      </c>
      <c r="AX592" s="28" t="s">
        <v>7</v>
      </c>
      <c r="BX592" s="28">
        <v>1974</v>
      </c>
      <c r="BY592" s="28" t="s">
        <v>17</v>
      </c>
      <c r="BZ592" s="28" t="s">
        <v>163</v>
      </c>
      <c r="CA592" s="28" t="s">
        <v>149</v>
      </c>
      <c r="CB592" s="28">
        <v>46980</v>
      </c>
      <c r="CC592" s="28">
        <v>3.6557298285856268</v>
      </c>
      <c r="CD592" s="28" t="s">
        <v>20</v>
      </c>
      <c r="CE592" s="28" t="s">
        <v>21</v>
      </c>
      <c r="CF592" s="28" t="s">
        <v>22</v>
      </c>
      <c r="CG592" s="30">
        <v>0.33333333333333331</v>
      </c>
      <c r="CH592" s="32">
        <v>0.625</v>
      </c>
      <c r="CI592" s="28" t="s">
        <v>47</v>
      </c>
      <c r="CJ592" s="28" t="s">
        <v>164</v>
      </c>
    </row>
    <row r="593" spans="1:88">
      <c r="A593" s="28">
        <v>3.6557298285856152</v>
      </c>
      <c r="B593" s="28">
        <f t="shared" si="9"/>
        <v>2.5590108800099385</v>
      </c>
      <c r="C593" s="28">
        <v>2818786</v>
      </c>
      <c r="D593" s="31">
        <v>40744.498564814814</v>
      </c>
      <c r="E593" s="31">
        <v>40744.498564814814</v>
      </c>
      <c r="F593" s="28" t="s">
        <v>1</v>
      </c>
      <c r="G593" s="28">
        <v>0.7</v>
      </c>
      <c r="H593" s="28" t="s">
        <v>25</v>
      </c>
      <c r="I593" s="28" t="s">
        <v>9</v>
      </c>
      <c r="J593" s="28" t="s">
        <v>10</v>
      </c>
      <c r="K593" s="28" t="s">
        <v>27</v>
      </c>
      <c r="M593" s="28" t="s">
        <v>12</v>
      </c>
      <c r="N593" s="28" t="s">
        <v>59</v>
      </c>
      <c r="O593" s="28" t="s">
        <v>60</v>
      </c>
      <c r="Q593" s="28" t="s">
        <v>15</v>
      </c>
      <c r="S593" s="28" t="s">
        <v>90</v>
      </c>
      <c r="T593" s="28">
        <v>5</v>
      </c>
      <c r="U593" s="28">
        <v>4</v>
      </c>
      <c r="V593" s="28">
        <v>2</v>
      </c>
      <c r="W593" s="28">
        <v>1</v>
      </c>
      <c r="X593" s="28">
        <v>1</v>
      </c>
      <c r="Y593" s="28">
        <v>1</v>
      </c>
      <c r="AX593" s="28" t="s">
        <v>5</v>
      </c>
      <c r="BQ593" s="28" t="s">
        <v>0</v>
      </c>
      <c r="BR593" s="28" t="s">
        <v>33</v>
      </c>
      <c r="BS593" s="28" t="s">
        <v>10</v>
      </c>
      <c r="BT593" s="28" t="s">
        <v>29</v>
      </c>
      <c r="BU593" s="28" t="s">
        <v>907</v>
      </c>
      <c r="BV593" s="28" t="s">
        <v>55</v>
      </c>
      <c r="BX593" s="28">
        <v>1973</v>
      </c>
      <c r="BY593" s="28" t="s">
        <v>17</v>
      </c>
      <c r="BZ593" s="28" t="s">
        <v>908</v>
      </c>
      <c r="CA593" s="28" t="s">
        <v>149</v>
      </c>
      <c r="CB593" s="28">
        <v>46980</v>
      </c>
      <c r="CC593" s="28">
        <v>3.6557298285856268</v>
      </c>
      <c r="CD593" s="28" t="s">
        <v>20</v>
      </c>
      <c r="CE593" s="28" t="s">
        <v>44</v>
      </c>
      <c r="CF593" s="28" t="s">
        <v>184</v>
      </c>
      <c r="CG593" s="30">
        <v>0.83333333333333337</v>
      </c>
      <c r="CH593" s="28" t="s">
        <v>910</v>
      </c>
      <c r="CJ593" s="28" t="s">
        <v>911</v>
      </c>
    </row>
    <row r="594" spans="1:88">
      <c r="A594" s="28">
        <v>3.6557298285856152</v>
      </c>
      <c r="B594" s="28">
        <f t="shared" si="9"/>
        <v>2.5590108800099385</v>
      </c>
      <c r="C594" s="28">
        <v>2875970</v>
      </c>
      <c r="D594" s="31">
        <v>40760.299861111111</v>
      </c>
      <c r="E594" s="31">
        <v>40760.299861111111</v>
      </c>
      <c r="F594" s="28" t="s">
        <v>1</v>
      </c>
      <c r="G594" s="28">
        <v>0.7</v>
      </c>
      <c r="H594" s="28" t="s">
        <v>8</v>
      </c>
      <c r="I594" s="28" t="s">
        <v>9</v>
      </c>
      <c r="J594" s="28" t="s">
        <v>10</v>
      </c>
      <c r="K594" s="28" t="s">
        <v>27</v>
      </c>
      <c r="M594" s="28" t="s">
        <v>55</v>
      </c>
      <c r="N594" s="28" t="s">
        <v>13</v>
      </c>
      <c r="O594" s="28" t="s">
        <v>14</v>
      </c>
      <c r="Q594" s="28" t="s">
        <v>15</v>
      </c>
      <c r="S594" s="28" t="s">
        <v>90</v>
      </c>
      <c r="T594" s="28">
        <v>5</v>
      </c>
      <c r="U594" s="28">
        <v>5</v>
      </c>
      <c r="V594" s="28">
        <v>5</v>
      </c>
      <c r="W594" s="28">
        <v>1</v>
      </c>
      <c r="X594" s="28">
        <v>1</v>
      </c>
      <c r="Y594" s="28">
        <v>1</v>
      </c>
      <c r="AX594" s="28" t="s">
        <v>7</v>
      </c>
      <c r="BX594" s="28">
        <v>1979</v>
      </c>
      <c r="BY594" s="28" t="s">
        <v>17</v>
      </c>
      <c r="BZ594" s="28" t="s">
        <v>1709</v>
      </c>
      <c r="CA594" s="28" t="s">
        <v>1324</v>
      </c>
      <c r="CB594" s="28">
        <v>46980</v>
      </c>
      <c r="CC594" s="28">
        <v>3.6557298285856268</v>
      </c>
      <c r="CD594" s="28" t="s">
        <v>20</v>
      </c>
      <c r="CE594" s="28" t="s">
        <v>44</v>
      </c>
      <c r="CF594" s="28" t="s">
        <v>184</v>
      </c>
      <c r="CG594" s="30">
        <v>22</v>
      </c>
      <c r="CH594" s="28">
        <v>8</v>
      </c>
      <c r="CJ594" s="28" t="s">
        <v>1710</v>
      </c>
    </row>
    <row r="595" spans="1:88">
      <c r="A595" s="28">
        <v>3.6557298285856152</v>
      </c>
      <c r="B595" s="28">
        <f t="shared" si="9"/>
        <v>2.5590108800099385</v>
      </c>
      <c r="C595" s="28">
        <v>2999867</v>
      </c>
      <c r="D595" s="31">
        <v>40795.012916666667</v>
      </c>
      <c r="E595" s="31">
        <v>40795.012916666667</v>
      </c>
      <c r="F595" s="28" t="s">
        <v>1</v>
      </c>
      <c r="G595" s="28">
        <v>0.7</v>
      </c>
      <c r="H595" s="28" t="s">
        <v>25</v>
      </c>
      <c r="I595" s="28" t="s">
        <v>9</v>
      </c>
      <c r="J595" s="28" t="s">
        <v>10</v>
      </c>
      <c r="K595" s="28" t="s">
        <v>27</v>
      </c>
      <c r="M595" s="28" t="s">
        <v>12</v>
      </c>
      <c r="N595" s="28" t="s">
        <v>13</v>
      </c>
      <c r="O595" s="28" t="s">
        <v>14</v>
      </c>
      <c r="Q595" s="28" t="s">
        <v>15</v>
      </c>
      <c r="S595" s="28" t="s">
        <v>90</v>
      </c>
      <c r="T595" s="28">
        <v>1</v>
      </c>
      <c r="U595" s="28">
        <v>5</v>
      </c>
      <c r="V595" s="28">
        <v>5</v>
      </c>
      <c r="W595" s="28">
        <v>1</v>
      </c>
      <c r="X595" s="28">
        <v>1</v>
      </c>
      <c r="Y595" s="28">
        <v>1</v>
      </c>
      <c r="AX595" s="28" t="s">
        <v>7</v>
      </c>
      <c r="BY595" s="28" t="s">
        <v>65</v>
      </c>
      <c r="BZ595" s="28" t="s">
        <v>2239</v>
      </c>
      <c r="CA595" s="28" t="s">
        <v>149</v>
      </c>
      <c r="CB595" s="28">
        <v>46980</v>
      </c>
      <c r="CC595" s="28">
        <v>3.6557298285856268</v>
      </c>
      <c r="CD595" s="28" t="s">
        <v>20</v>
      </c>
      <c r="CE595" s="28" t="s">
        <v>120</v>
      </c>
      <c r="CF595" s="28" t="s">
        <v>184</v>
      </c>
      <c r="CG595" s="30">
        <v>0.33333333333333331</v>
      </c>
      <c r="CH595" s="28">
        <v>15</v>
      </c>
      <c r="CJ595" s="28" t="s">
        <v>2240</v>
      </c>
    </row>
    <row r="596" spans="1:88">
      <c r="A596" s="28">
        <v>1.8717336722358351</v>
      </c>
      <c r="B596" s="28">
        <f t="shared" si="9"/>
        <v>1.3102135705650886</v>
      </c>
      <c r="C596" s="28">
        <v>2818914</v>
      </c>
      <c r="D596" s="31">
        <v>40744.566782407404</v>
      </c>
      <c r="E596" s="31">
        <v>40744.566782407404</v>
      </c>
      <c r="F596" s="28" t="s">
        <v>1</v>
      </c>
      <c r="G596" s="28">
        <v>0.7</v>
      </c>
      <c r="H596" s="28" t="s">
        <v>25</v>
      </c>
      <c r="I596" s="28" t="s">
        <v>9</v>
      </c>
      <c r="J596" s="28" t="s">
        <v>10</v>
      </c>
      <c r="K596" s="28" t="s">
        <v>27</v>
      </c>
      <c r="M596" s="28" t="s">
        <v>88</v>
      </c>
      <c r="N596" s="28" t="s">
        <v>13</v>
      </c>
      <c r="O596" s="28" t="s">
        <v>14</v>
      </c>
      <c r="Q596" s="28" t="s">
        <v>15</v>
      </c>
      <c r="S596" s="28" t="s">
        <v>90</v>
      </c>
      <c r="T596" s="28" t="s">
        <v>690</v>
      </c>
      <c r="U596" s="28" t="s">
        <v>312</v>
      </c>
      <c r="V596" s="28" t="s">
        <v>312</v>
      </c>
      <c r="W596" s="28" t="s">
        <v>690</v>
      </c>
      <c r="X596" s="28" t="s">
        <v>690</v>
      </c>
      <c r="Y596" s="28" t="s">
        <v>690</v>
      </c>
      <c r="AX596" s="28" t="s">
        <v>5</v>
      </c>
      <c r="BQ596" s="28" t="s">
        <v>25</v>
      </c>
      <c r="BR596" s="28" t="s">
        <v>88</v>
      </c>
      <c r="BS596" s="28" t="s">
        <v>10</v>
      </c>
      <c r="BT596" s="28" t="s">
        <v>144</v>
      </c>
      <c r="BV596" s="28" t="s">
        <v>55</v>
      </c>
      <c r="BX596" s="28">
        <v>1956</v>
      </c>
      <c r="BY596" s="28" t="s">
        <v>65</v>
      </c>
      <c r="BZ596" s="28" t="s">
        <v>656</v>
      </c>
      <c r="CA596" s="28" t="s">
        <v>878</v>
      </c>
      <c r="CB596" s="28">
        <v>46982</v>
      </c>
      <c r="CC596" s="28">
        <v>1.8717336722358409</v>
      </c>
      <c r="CD596" s="28" t="s">
        <v>20</v>
      </c>
      <c r="CE596" s="28" t="s">
        <v>21</v>
      </c>
      <c r="CF596" s="28" t="s">
        <v>22</v>
      </c>
      <c r="CG596" s="30">
        <v>0.33333333333333331</v>
      </c>
      <c r="CH596" s="28">
        <v>15.15</v>
      </c>
      <c r="CJ596" s="28" t="s">
        <v>920</v>
      </c>
    </row>
    <row r="597" spans="1:88">
      <c r="A597" s="28">
        <v>3.2755339264127112</v>
      </c>
      <c r="B597" s="28">
        <f t="shared" si="9"/>
        <v>2.2928737484889048</v>
      </c>
      <c r="C597" s="28">
        <v>4135</v>
      </c>
      <c r="F597" s="28" t="s">
        <v>1</v>
      </c>
      <c r="G597" s="28">
        <v>0.7</v>
      </c>
      <c r="H597" s="28" t="s">
        <v>2542</v>
      </c>
      <c r="I597" s="28" t="s">
        <v>2501</v>
      </c>
      <c r="J597" s="28" t="s">
        <v>10</v>
      </c>
      <c r="K597" s="28" t="s">
        <v>81</v>
      </c>
      <c r="M597" s="28" t="s">
        <v>2503</v>
      </c>
      <c r="N597" s="28" t="s">
        <v>13</v>
      </c>
      <c r="O597" s="28" t="s">
        <v>2506</v>
      </c>
      <c r="Q597" s="28" t="s">
        <v>2608</v>
      </c>
      <c r="S597" s="28" t="s">
        <v>90</v>
      </c>
      <c r="T597" s="28">
        <v>1</v>
      </c>
      <c r="U597" s="28">
        <v>5</v>
      </c>
      <c r="V597" s="28">
        <v>1</v>
      </c>
      <c r="W597" s="28">
        <v>1</v>
      </c>
      <c r="X597" s="28">
        <v>5</v>
      </c>
      <c r="Y597" s="28">
        <v>1</v>
      </c>
      <c r="AS597" s="28" t="s">
        <v>2531</v>
      </c>
      <c r="AU597" s="28">
        <v>0</v>
      </c>
      <c r="AX597" s="28" t="s">
        <v>2507</v>
      </c>
      <c r="BX597" s="28">
        <v>1956</v>
      </c>
      <c r="BY597" s="28" t="s">
        <v>17</v>
      </c>
      <c r="BZ597" s="28" t="s">
        <v>3817</v>
      </c>
      <c r="CA597" s="28" t="s">
        <v>878</v>
      </c>
      <c r="CB597" s="28">
        <v>46989</v>
      </c>
      <c r="CC597" s="28">
        <v>3.2755339264127215</v>
      </c>
      <c r="CD597" s="28" t="s">
        <v>20</v>
      </c>
      <c r="CE597" s="28" t="s">
        <v>2515</v>
      </c>
      <c r="CF597" s="28" t="s">
        <v>22</v>
      </c>
      <c r="CG597" s="29">
        <v>0.3125</v>
      </c>
      <c r="CH597" s="29">
        <v>0.625</v>
      </c>
      <c r="CI597" s="28" t="s">
        <v>23</v>
      </c>
      <c r="CJ597" s="28" t="s">
        <v>3818</v>
      </c>
    </row>
    <row r="598" spans="1:88">
      <c r="A598" s="28">
        <v>3.2755339264127112</v>
      </c>
      <c r="B598" s="28">
        <f t="shared" si="9"/>
        <v>2.2928737484889048</v>
      </c>
      <c r="C598" s="28">
        <v>2863913</v>
      </c>
      <c r="D598" s="31">
        <v>40757.553553240738</v>
      </c>
      <c r="E598" s="31">
        <v>40757.553553240738</v>
      </c>
      <c r="F598" s="28" t="s">
        <v>1</v>
      </c>
      <c r="G598" s="28">
        <v>0.7</v>
      </c>
      <c r="H598" s="28" t="s">
        <v>25</v>
      </c>
      <c r="I598" s="28" t="s">
        <v>9</v>
      </c>
      <c r="J598" s="28" t="s">
        <v>10</v>
      </c>
      <c r="K598" s="28" t="s">
        <v>81</v>
      </c>
      <c r="M598" s="28" t="s">
        <v>55</v>
      </c>
      <c r="N598" s="28" t="s">
        <v>13</v>
      </c>
      <c r="O598" s="28" t="s">
        <v>60</v>
      </c>
      <c r="Q598" s="28" t="s">
        <v>29</v>
      </c>
      <c r="R598" s="28" t="s">
        <v>1608</v>
      </c>
      <c r="S598" s="28" t="s">
        <v>90</v>
      </c>
      <c r="T598" s="28">
        <v>1</v>
      </c>
      <c r="U598" s="28">
        <v>5</v>
      </c>
      <c r="V598" s="28">
        <v>4</v>
      </c>
      <c r="W598" s="28">
        <v>1</v>
      </c>
      <c r="X598" s="28">
        <v>1</v>
      </c>
      <c r="AX598" s="28" t="s">
        <v>7</v>
      </c>
      <c r="BX598" s="28">
        <v>1948</v>
      </c>
      <c r="BY598" s="28" t="s">
        <v>65</v>
      </c>
      <c r="BZ598" s="28" t="s">
        <v>1609</v>
      </c>
      <c r="CA598" s="28" t="s">
        <v>1324</v>
      </c>
      <c r="CB598" s="28">
        <v>46989</v>
      </c>
      <c r="CC598" s="28">
        <v>3.2755339264127215</v>
      </c>
      <c r="CD598" s="28" t="s">
        <v>20</v>
      </c>
      <c r="CE598" s="28" t="s">
        <v>21</v>
      </c>
      <c r="CF598" s="28" t="s">
        <v>22</v>
      </c>
      <c r="CG598" s="30">
        <v>0.33333333333333331</v>
      </c>
      <c r="CH598" s="28" t="s">
        <v>98</v>
      </c>
      <c r="CJ598" s="28" t="s">
        <v>203</v>
      </c>
    </row>
    <row r="599" spans="1:88">
      <c r="A599" s="28">
        <v>0.93586683611791754</v>
      </c>
      <c r="B599" s="28">
        <f t="shared" si="9"/>
        <v>0.65510678528254429</v>
      </c>
      <c r="C599" s="28">
        <v>2845914</v>
      </c>
      <c r="D599" s="31">
        <v>40752.421168981484</v>
      </c>
      <c r="E599" s="31">
        <v>40752.421168981484</v>
      </c>
      <c r="F599" s="28" t="s">
        <v>1</v>
      </c>
      <c r="G599" s="28">
        <v>0.7</v>
      </c>
      <c r="H599" s="28" t="s">
        <v>25</v>
      </c>
      <c r="I599" s="28" t="s">
        <v>9</v>
      </c>
      <c r="J599" s="28" t="s">
        <v>10</v>
      </c>
      <c r="K599" s="28" t="s">
        <v>27</v>
      </c>
      <c r="M599" s="28" t="s">
        <v>12</v>
      </c>
      <c r="N599" s="28" t="s">
        <v>13</v>
      </c>
      <c r="O599" s="28" t="s">
        <v>60</v>
      </c>
      <c r="Q599" s="28" t="s">
        <v>15</v>
      </c>
      <c r="S599" s="28" t="s">
        <v>90</v>
      </c>
      <c r="T599" s="28">
        <v>1</v>
      </c>
      <c r="U599" s="28">
        <v>5</v>
      </c>
      <c r="V599" s="28">
        <v>5</v>
      </c>
      <c r="W599" s="28">
        <v>2</v>
      </c>
      <c r="X599" s="28">
        <v>3</v>
      </c>
      <c r="Y599" s="28">
        <v>1</v>
      </c>
      <c r="AX599" s="28" t="s">
        <v>7</v>
      </c>
      <c r="BX599" s="28">
        <v>1960</v>
      </c>
      <c r="BY599" s="28" t="s">
        <v>65</v>
      </c>
      <c r="BZ599" s="28" t="s">
        <v>1478</v>
      </c>
      <c r="CA599" s="28" t="s">
        <v>57</v>
      </c>
      <c r="CB599" s="28" t="s">
        <v>57</v>
      </c>
      <c r="CC599" s="28">
        <v>0.93586683611792043</v>
      </c>
      <c r="CD599" s="28" t="s">
        <v>20</v>
      </c>
      <c r="CE599" s="28" t="s">
        <v>21</v>
      </c>
      <c r="CF599" s="28" t="s">
        <v>22</v>
      </c>
      <c r="CG599" s="30">
        <v>0.33333333333333331</v>
      </c>
      <c r="CH599" s="28" t="s">
        <v>1479</v>
      </c>
      <c r="CJ599" s="28" t="s">
        <v>1480</v>
      </c>
    </row>
    <row r="600" spans="1:88">
      <c r="A600" s="28">
        <v>0.93586683611791754</v>
      </c>
      <c r="B600" s="28">
        <f t="shared" si="9"/>
        <v>0.65510678528254429</v>
      </c>
      <c r="C600" s="28">
        <v>2193</v>
      </c>
      <c r="F600" s="28" t="s">
        <v>1</v>
      </c>
      <c r="G600" s="28">
        <v>0.7</v>
      </c>
      <c r="H600" s="28" t="s">
        <v>2510</v>
      </c>
      <c r="I600" s="28" t="s">
        <v>2501</v>
      </c>
      <c r="J600" s="28" t="s">
        <v>10</v>
      </c>
      <c r="K600" s="28" t="s">
        <v>2511</v>
      </c>
      <c r="M600" s="28" t="s">
        <v>2518</v>
      </c>
      <c r="N600" s="28" t="s">
        <v>13</v>
      </c>
      <c r="O600" s="28" t="s">
        <v>2525</v>
      </c>
      <c r="Q600" s="28" t="s">
        <v>2512</v>
      </c>
      <c r="S600" s="28" t="s">
        <v>90</v>
      </c>
      <c r="AS600" s="28" t="s">
        <v>2531</v>
      </c>
      <c r="AU600" s="28">
        <v>0</v>
      </c>
      <c r="AX600" s="28" t="s">
        <v>2507</v>
      </c>
      <c r="BY600" s="28" t="s">
        <v>65</v>
      </c>
      <c r="CA600" s="28" t="s">
        <v>1319</v>
      </c>
      <c r="CC600" s="28">
        <v>0.93586683611792043</v>
      </c>
      <c r="CD600" s="28" t="s">
        <v>20</v>
      </c>
      <c r="CE600" s="28" t="s">
        <v>2534</v>
      </c>
      <c r="CF600" s="28" t="s">
        <v>2506</v>
      </c>
      <c r="CG600" s="29">
        <v>0.29166666666666702</v>
      </c>
      <c r="CH600" s="29">
        <v>0.79166666666666696</v>
      </c>
      <c r="CI600" s="28" t="s">
        <v>641</v>
      </c>
    </row>
    <row r="601" spans="1:88">
      <c r="A601" s="28">
        <v>0.93586683611791754</v>
      </c>
      <c r="B601" s="28">
        <f t="shared" si="9"/>
        <v>0.65510678528254429</v>
      </c>
      <c r="C601" s="28">
        <v>2206</v>
      </c>
      <c r="F601" s="28" t="s">
        <v>1</v>
      </c>
      <c r="G601" s="28">
        <v>0.7</v>
      </c>
      <c r="H601" s="28" t="s">
        <v>2510</v>
      </c>
      <c r="I601" s="28" t="s">
        <v>2501</v>
      </c>
      <c r="J601" s="28" t="s">
        <v>10</v>
      </c>
      <c r="K601" s="28" t="s">
        <v>2511</v>
      </c>
      <c r="M601" s="28" t="s">
        <v>2518</v>
      </c>
      <c r="N601" s="28" t="s">
        <v>13</v>
      </c>
      <c r="O601" s="28" t="s">
        <v>2525</v>
      </c>
      <c r="Q601" s="28" t="s">
        <v>2512</v>
      </c>
      <c r="S601" s="28" t="s">
        <v>90</v>
      </c>
      <c r="T601" s="28">
        <v>5</v>
      </c>
      <c r="AS601" s="28" t="s">
        <v>2645</v>
      </c>
      <c r="AU601" s="28">
        <v>0</v>
      </c>
      <c r="AX601" s="28" t="s">
        <v>2507</v>
      </c>
      <c r="BX601" s="28">
        <v>1957</v>
      </c>
      <c r="BY601" s="28" t="s">
        <v>65</v>
      </c>
      <c r="BZ601" s="28" t="s">
        <v>3851</v>
      </c>
      <c r="CA601" s="28" t="s">
        <v>3852</v>
      </c>
      <c r="CC601" s="28">
        <v>0.93586683611792043</v>
      </c>
      <c r="CD601" s="28" t="s">
        <v>20</v>
      </c>
      <c r="CE601" s="28" t="s">
        <v>2534</v>
      </c>
      <c r="CF601" s="28" t="s">
        <v>184</v>
      </c>
      <c r="CG601" s="29">
        <v>0.79166666666666696</v>
      </c>
      <c r="CH601" s="29">
        <v>0.29166666666666702</v>
      </c>
      <c r="CI601" s="28" t="s">
        <v>641</v>
      </c>
      <c r="CJ601" s="28" t="s">
        <v>3853</v>
      </c>
    </row>
    <row r="602" spans="1:88">
      <c r="A602" s="28">
        <v>0.93586683611791754</v>
      </c>
      <c r="B602" s="28">
        <f t="shared" si="9"/>
        <v>0.65510678528254429</v>
      </c>
      <c r="C602" s="28">
        <v>3009</v>
      </c>
      <c r="F602" s="28" t="s">
        <v>1</v>
      </c>
      <c r="G602" s="28">
        <v>0.7</v>
      </c>
      <c r="H602" s="28" t="s">
        <v>2510</v>
      </c>
      <c r="I602" s="28" t="s">
        <v>2501</v>
      </c>
      <c r="J602" s="28" t="s">
        <v>10</v>
      </c>
      <c r="K602" s="28" t="s">
        <v>11</v>
      </c>
      <c r="M602" s="28" t="s">
        <v>2518</v>
      </c>
      <c r="N602" s="28" t="s">
        <v>59</v>
      </c>
      <c r="O602" s="28" t="s">
        <v>2525</v>
      </c>
      <c r="P602" s="28" t="s">
        <v>3832</v>
      </c>
      <c r="Q602" s="28" t="s">
        <v>3833</v>
      </c>
      <c r="R602" s="28" t="s">
        <v>3833</v>
      </c>
      <c r="S602" s="28" t="s">
        <v>90</v>
      </c>
      <c r="U602" s="28">
        <v>5</v>
      </c>
      <c r="AS602" s="28" t="s">
        <v>83</v>
      </c>
      <c r="AU602" s="28">
        <v>0</v>
      </c>
      <c r="AX602" s="28" t="s">
        <v>2507</v>
      </c>
      <c r="CC602" s="28">
        <v>0.93586683611792043</v>
      </c>
      <c r="CF602" s="28" t="s">
        <v>2506</v>
      </c>
      <c r="CG602" s="30"/>
      <c r="CH602" s="30"/>
    </row>
    <row r="603" spans="1:88">
      <c r="A603" s="28">
        <v>0.93586683611791754</v>
      </c>
      <c r="B603" s="28">
        <f t="shared" si="9"/>
        <v>0.65510678528254429</v>
      </c>
      <c r="C603" s="28">
        <v>4094</v>
      </c>
      <c r="F603" s="28" t="s">
        <v>1</v>
      </c>
      <c r="G603" s="28">
        <v>0.7</v>
      </c>
      <c r="H603" s="28" t="s">
        <v>2542</v>
      </c>
      <c r="I603" s="28" t="s">
        <v>2501</v>
      </c>
      <c r="J603" s="28" t="s">
        <v>10</v>
      </c>
      <c r="K603" s="28" t="s">
        <v>81</v>
      </c>
      <c r="M603" s="28" t="s">
        <v>2503</v>
      </c>
      <c r="N603" s="28" t="s">
        <v>59</v>
      </c>
      <c r="O603" s="28" t="s">
        <v>2525</v>
      </c>
      <c r="Q603" s="28" t="s">
        <v>2512</v>
      </c>
      <c r="S603" s="28" t="s">
        <v>90</v>
      </c>
      <c r="T603" s="28">
        <v>2</v>
      </c>
      <c r="U603" s="28">
        <v>1</v>
      </c>
      <c r="V603" s="28">
        <v>3</v>
      </c>
      <c r="W603" s="28">
        <v>1</v>
      </c>
      <c r="X603" s="28">
        <v>4</v>
      </c>
      <c r="Y603" s="28">
        <v>1</v>
      </c>
      <c r="AS603" s="28" t="s">
        <v>2506</v>
      </c>
      <c r="AU603" s="28">
        <v>0</v>
      </c>
      <c r="AX603" s="28" t="s">
        <v>2507</v>
      </c>
      <c r="BY603" s="28" t="s">
        <v>17</v>
      </c>
      <c r="CC603" s="28">
        <v>0.93586683611792043</v>
      </c>
      <c r="CD603" s="28" t="s">
        <v>20</v>
      </c>
      <c r="CE603" s="28" t="s">
        <v>2558</v>
      </c>
      <c r="CF603" s="28" t="s">
        <v>2506</v>
      </c>
      <c r="CG603" s="29">
        <v>0.33333333333333298</v>
      </c>
      <c r="CH603" s="29">
        <v>0.625</v>
      </c>
      <c r="CI603" s="28" t="s">
        <v>641</v>
      </c>
    </row>
    <row r="604" spans="1:88">
      <c r="A604" s="28">
        <v>0.93586683611791754</v>
      </c>
      <c r="B604" s="28">
        <f t="shared" si="9"/>
        <v>0.65510678528254429</v>
      </c>
      <c r="C604" s="28">
        <v>4095</v>
      </c>
      <c r="F604" s="28" t="s">
        <v>1</v>
      </c>
      <c r="G604" s="28">
        <v>0.7</v>
      </c>
      <c r="H604" s="28" t="s">
        <v>2500</v>
      </c>
      <c r="I604" s="28" t="s">
        <v>2524</v>
      </c>
      <c r="J604" s="28" t="s">
        <v>10</v>
      </c>
      <c r="K604" s="28" t="s">
        <v>144</v>
      </c>
      <c r="M604" s="28" t="s">
        <v>2518</v>
      </c>
      <c r="N604" s="28" t="s">
        <v>59</v>
      </c>
      <c r="O604" s="28" t="s">
        <v>2506</v>
      </c>
      <c r="Q604" s="28" t="s">
        <v>2506</v>
      </c>
      <c r="S604" s="28" t="s">
        <v>90</v>
      </c>
      <c r="T604" s="28">
        <v>2</v>
      </c>
      <c r="U604" s="28">
        <v>1</v>
      </c>
      <c r="V604" s="28">
        <v>1</v>
      </c>
      <c r="W604" s="28">
        <v>1</v>
      </c>
      <c r="X604" s="28">
        <v>1</v>
      </c>
      <c r="Y604" s="28">
        <v>1</v>
      </c>
      <c r="AS604" s="28" t="s">
        <v>2506</v>
      </c>
      <c r="AU604" s="28">
        <v>0</v>
      </c>
      <c r="AX604" s="28" t="s">
        <v>2507</v>
      </c>
      <c r="CC604" s="28">
        <v>0.93586683611792043</v>
      </c>
      <c r="CF604" s="28" t="s">
        <v>2506</v>
      </c>
      <c r="CG604" s="30"/>
      <c r="CH604" s="30"/>
    </row>
    <row r="605" spans="1:88">
      <c r="A605" s="28">
        <v>0.93586683611791754</v>
      </c>
      <c r="B605" s="28">
        <f t="shared" si="9"/>
        <v>0.65510678528254429</v>
      </c>
      <c r="C605" s="28">
        <v>2787196</v>
      </c>
      <c r="D605" s="31">
        <v>40735.530011574076</v>
      </c>
      <c r="E605" s="31">
        <v>40735.530011574076</v>
      </c>
      <c r="F605" s="28" t="s">
        <v>1</v>
      </c>
      <c r="G605" s="28">
        <v>0.7</v>
      </c>
      <c r="H605" s="28" t="s">
        <v>25</v>
      </c>
      <c r="I605" s="28" t="s">
        <v>9</v>
      </c>
      <c r="J605" s="28" t="s">
        <v>10</v>
      </c>
      <c r="K605" s="28" t="s">
        <v>81</v>
      </c>
      <c r="M605" s="28" t="s">
        <v>55</v>
      </c>
      <c r="N605" s="28" t="s">
        <v>13</v>
      </c>
      <c r="O605" s="28" t="s">
        <v>14</v>
      </c>
      <c r="Q605" s="28" t="s">
        <v>29</v>
      </c>
      <c r="R605" s="28" t="s">
        <v>95</v>
      </c>
      <c r="S605" s="28" t="s">
        <v>90</v>
      </c>
      <c r="T605" s="28">
        <v>5</v>
      </c>
      <c r="U605" s="28">
        <v>8</v>
      </c>
      <c r="V605" s="28">
        <v>0</v>
      </c>
      <c r="W605" s="28">
        <v>0</v>
      </c>
      <c r="X605" s="28">
        <v>0</v>
      </c>
      <c r="Y605" s="28">
        <v>0</v>
      </c>
      <c r="AX605" s="28" t="s">
        <v>5</v>
      </c>
      <c r="CC605" s="28">
        <v>0.93586683611792043</v>
      </c>
      <c r="CG605" s="30"/>
    </row>
    <row r="606" spans="1:88">
      <c r="A606" s="28">
        <v>0.93586683611791754</v>
      </c>
      <c r="B606" s="28">
        <f t="shared" si="9"/>
        <v>0.65510678528254429</v>
      </c>
      <c r="C606" s="28">
        <v>2788112</v>
      </c>
      <c r="D606" s="31">
        <v>40735.740960648145</v>
      </c>
      <c r="E606" s="31">
        <v>40735.740960648145</v>
      </c>
      <c r="F606" s="28" t="s">
        <v>1</v>
      </c>
      <c r="G606" s="28">
        <v>0.7</v>
      </c>
      <c r="H606" s="28" t="s">
        <v>8</v>
      </c>
      <c r="I606" s="28" t="s">
        <v>9</v>
      </c>
      <c r="J606" s="28" t="s">
        <v>10</v>
      </c>
      <c r="K606" s="28" t="s">
        <v>144</v>
      </c>
      <c r="M606" s="28" t="s">
        <v>55</v>
      </c>
      <c r="N606" s="28" t="s">
        <v>13</v>
      </c>
      <c r="O606" s="28" t="s">
        <v>14</v>
      </c>
      <c r="Q606" s="28" t="s">
        <v>15</v>
      </c>
      <c r="S606" s="28" t="s">
        <v>90</v>
      </c>
      <c r="T606" s="28">
        <v>2</v>
      </c>
      <c r="U606" s="28">
        <v>5</v>
      </c>
      <c r="V606" s="28">
        <v>3</v>
      </c>
      <c r="W606" s="28">
        <v>0</v>
      </c>
      <c r="X606" s="28">
        <v>0</v>
      </c>
      <c r="Y606" s="28">
        <v>0</v>
      </c>
      <c r="AX606" s="28" t="s">
        <v>5</v>
      </c>
      <c r="CC606" s="28">
        <v>0.93586683611792043</v>
      </c>
      <c r="CG606" s="30"/>
    </row>
    <row r="607" spans="1:88">
      <c r="A607" s="28">
        <v>0.93586683611791754</v>
      </c>
      <c r="B607" s="28">
        <f t="shared" si="9"/>
        <v>0.65510678528254429</v>
      </c>
      <c r="C607" s="28">
        <v>2791441</v>
      </c>
      <c r="D607" s="31">
        <v>40736.457766203705</v>
      </c>
      <c r="E607" s="31">
        <v>40736.457766203705</v>
      </c>
      <c r="F607" s="28" t="s">
        <v>1</v>
      </c>
      <c r="G607" s="28">
        <v>0.7</v>
      </c>
      <c r="H607" s="28" t="s">
        <v>25</v>
      </c>
      <c r="I607" s="28" t="s">
        <v>9</v>
      </c>
      <c r="J607" s="28" t="s">
        <v>10</v>
      </c>
      <c r="K607" s="28" t="s">
        <v>144</v>
      </c>
      <c r="M607" s="28" t="s">
        <v>55</v>
      </c>
      <c r="N607" s="28" t="s">
        <v>13</v>
      </c>
      <c r="O607" s="28" t="s">
        <v>14</v>
      </c>
      <c r="Q607" s="28" t="s">
        <v>37</v>
      </c>
      <c r="S607" s="28" t="s">
        <v>90</v>
      </c>
      <c r="T607" s="28">
        <v>5</v>
      </c>
      <c r="U607" s="28">
        <v>5</v>
      </c>
      <c r="AX607" s="28" t="s">
        <v>5</v>
      </c>
      <c r="BQ607" s="28" t="s">
        <v>8</v>
      </c>
      <c r="BR607" s="28" t="s">
        <v>9</v>
      </c>
      <c r="BS607" s="28" t="s">
        <v>10</v>
      </c>
      <c r="BT607" s="28" t="s">
        <v>144</v>
      </c>
      <c r="BV607" s="28" t="s">
        <v>55</v>
      </c>
      <c r="CC607" s="28">
        <v>0.93586683611792043</v>
      </c>
      <c r="CG607" s="30"/>
    </row>
    <row r="608" spans="1:88">
      <c r="A608" s="28">
        <v>0.93586683611791754</v>
      </c>
      <c r="B608" s="28">
        <f t="shared" si="9"/>
        <v>0.65510678528254429</v>
      </c>
      <c r="C608" s="28">
        <v>2792824</v>
      </c>
      <c r="D608" s="31">
        <v>40736.793333333335</v>
      </c>
      <c r="E608" s="31">
        <v>40736.793333333335</v>
      </c>
      <c r="F608" s="28" t="s">
        <v>1</v>
      </c>
      <c r="G608" s="28">
        <v>0.7</v>
      </c>
      <c r="H608" s="28" t="s">
        <v>8</v>
      </c>
      <c r="I608" s="28" t="s">
        <v>9</v>
      </c>
      <c r="J608" s="28" t="s">
        <v>10</v>
      </c>
      <c r="K608" s="28" t="s">
        <v>27</v>
      </c>
      <c r="M608" s="28" t="s">
        <v>88</v>
      </c>
      <c r="N608" s="28" t="s">
        <v>13</v>
      </c>
      <c r="O608" s="28" t="s">
        <v>14</v>
      </c>
      <c r="Q608" s="28" t="s">
        <v>15</v>
      </c>
      <c r="S608" s="28" t="s">
        <v>90</v>
      </c>
      <c r="T608" s="28">
        <v>5</v>
      </c>
      <c r="U608" s="28">
        <v>5</v>
      </c>
      <c r="V608" s="28">
        <v>5</v>
      </c>
      <c r="W608" s="28">
        <v>1</v>
      </c>
      <c r="X608" s="28">
        <v>1</v>
      </c>
      <c r="Y608" s="28">
        <v>1</v>
      </c>
      <c r="AX608" s="28" t="s">
        <v>7</v>
      </c>
      <c r="CC608" s="28">
        <v>0.93586683611792043</v>
      </c>
      <c r="CG608" s="30"/>
    </row>
    <row r="609" spans="1:88">
      <c r="A609" s="28">
        <v>0.93586683611791754</v>
      </c>
      <c r="B609" s="28">
        <f t="shared" si="9"/>
        <v>0.65510678528254429</v>
      </c>
      <c r="C609" s="28">
        <v>2810263</v>
      </c>
      <c r="D609" s="31">
        <v>40742.346192129633</v>
      </c>
      <c r="E609" s="31">
        <v>40742.346192129633</v>
      </c>
      <c r="F609" s="28" t="s">
        <v>1</v>
      </c>
      <c r="G609" s="28">
        <v>0.7</v>
      </c>
      <c r="H609" s="28" t="s">
        <v>25</v>
      </c>
      <c r="I609" s="28" t="s">
        <v>9</v>
      </c>
      <c r="J609" s="28" t="s">
        <v>26</v>
      </c>
      <c r="K609" s="28" t="s">
        <v>29</v>
      </c>
      <c r="L609" s="28" t="s">
        <v>321</v>
      </c>
      <c r="M609" s="28" t="s">
        <v>55</v>
      </c>
      <c r="N609" s="28" t="s">
        <v>28</v>
      </c>
      <c r="O609" s="28" t="s">
        <v>14</v>
      </c>
      <c r="Q609" s="28" t="s">
        <v>15</v>
      </c>
      <c r="S609" s="28" t="s">
        <v>90</v>
      </c>
      <c r="T609" s="28" t="s">
        <v>641</v>
      </c>
      <c r="U609" s="28" t="s">
        <v>312</v>
      </c>
      <c r="V609" s="28" t="s">
        <v>312</v>
      </c>
      <c r="W609" s="28" t="s">
        <v>690</v>
      </c>
      <c r="X609" s="28" t="s">
        <v>690</v>
      </c>
      <c r="Y609" s="28" t="s">
        <v>690</v>
      </c>
      <c r="AX609" s="28" t="s">
        <v>41</v>
      </c>
      <c r="AY609" s="28" t="s">
        <v>8</v>
      </c>
      <c r="AZ609" s="28" t="s">
        <v>9</v>
      </c>
      <c r="BA609" s="28" t="s">
        <v>38</v>
      </c>
      <c r="BC609" s="28">
        <v>8</v>
      </c>
      <c r="BD609" s="28" t="s">
        <v>118</v>
      </c>
      <c r="BE609" s="28" t="s">
        <v>35</v>
      </c>
      <c r="BO609" s="28" t="s">
        <v>33</v>
      </c>
      <c r="CC609" s="28">
        <v>0.93586683611792043</v>
      </c>
      <c r="CG609" s="30"/>
    </row>
    <row r="610" spans="1:88">
      <c r="A610" s="28">
        <v>0.93586683611791754</v>
      </c>
      <c r="B610" s="28">
        <f t="shared" si="9"/>
        <v>0.65510678528254429</v>
      </c>
      <c r="C610" s="28">
        <v>2814552</v>
      </c>
      <c r="D610" s="31">
        <v>40743.346284722225</v>
      </c>
      <c r="E610" s="31">
        <v>40743.346284722225</v>
      </c>
      <c r="F610" s="28" t="s">
        <v>1</v>
      </c>
      <c r="G610" s="28">
        <v>0.7</v>
      </c>
      <c r="H610" s="28" t="s">
        <v>25</v>
      </c>
      <c r="I610" s="28" t="s">
        <v>9</v>
      </c>
      <c r="J610" s="28" t="s">
        <v>26</v>
      </c>
      <c r="K610" s="28" t="s">
        <v>29</v>
      </c>
      <c r="L610" s="28" t="s">
        <v>745</v>
      </c>
      <c r="M610" s="28" t="s">
        <v>55</v>
      </c>
      <c r="N610" s="28" t="s">
        <v>28</v>
      </c>
      <c r="O610" s="28" t="s">
        <v>14</v>
      </c>
      <c r="Q610" s="28" t="s">
        <v>15</v>
      </c>
      <c r="S610" s="28" t="s">
        <v>90</v>
      </c>
      <c r="T610" s="28">
        <v>1</v>
      </c>
      <c r="U610" s="28">
        <v>4</v>
      </c>
      <c r="V610" s="28">
        <v>5</v>
      </c>
      <c r="W610" s="28">
        <v>3</v>
      </c>
      <c r="X610" s="28">
        <v>1</v>
      </c>
      <c r="Y610" s="28">
        <v>1</v>
      </c>
      <c r="AX610" s="28" t="s">
        <v>41</v>
      </c>
      <c r="AY610" s="28" t="s">
        <v>8</v>
      </c>
      <c r="AZ610" s="28" t="s">
        <v>9</v>
      </c>
      <c r="BA610" s="28" t="s">
        <v>38</v>
      </c>
      <c r="BC610" s="28">
        <v>8</v>
      </c>
      <c r="BD610" s="28" t="s">
        <v>118</v>
      </c>
      <c r="BE610" s="28" t="s">
        <v>35</v>
      </c>
      <c r="BO610" s="28" t="s">
        <v>49</v>
      </c>
      <c r="BV610" s="28" t="s">
        <v>55</v>
      </c>
      <c r="CC610" s="28">
        <v>0.93586683611792043</v>
      </c>
      <c r="CG610" s="30"/>
    </row>
    <row r="611" spans="1:88">
      <c r="A611" s="28">
        <v>0.93586683611791754</v>
      </c>
      <c r="B611" s="28">
        <f t="shared" si="9"/>
        <v>0.65510678528254429</v>
      </c>
      <c r="C611" s="28">
        <v>2822051</v>
      </c>
      <c r="D611" s="31">
        <v>40745.603750000002</v>
      </c>
      <c r="E611" s="31">
        <v>40745.603750000002</v>
      </c>
      <c r="F611" s="28" t="s">
        <v>1</v>
      </c>
      <c r="G611" s="28">
        <v>0.7</v>
      </c>
      <c r="H611" s="28" t="s">
        <v>25</v>
      </c>
      <c r="I611" s="28" t="s">
        <v>9</v>
      </c>
      <c r="J611" s="28" t="s">
        <v>10</v>
      </c>
      <c r="K611" s="28" t="s">
        <v>27</v>
      </c>
      <c r="M611" s="28" t="s">
        <v>12</v>
      </c>
      <c r="N611" s="28" t="s">
        <v>13</v>
      </c>
      <c r="O611" s="28" t="s">
        <v>60</v>
      </c>
      <c r="Q611" s="28" t="s">
        <v>173</v>
      </c>
      <c r="S611" s="28" t="s">
        <v>90</v>
      </c>
      <c r="T611" s="28">
        <v>5</v>
      </c>
      <c r="U611" s="28">
        <v>5</v>
      </c>
      <c r="V611" s="28">
        <v>4</v>
      </c>
      <c r="W611" s="28">
        <v>5</v>
      </c>
      <c r="X611" s="28">
        <v>3</v>
      </c>
      <c r="Y611" s="28">
        <v>3</v>
      </c>
      <c r="AX611" s="28" t="s">
        <v>7</v>
      </c>
      <c r="CC611" s="28">
        <v>0.93586683611792043</v>
      </c>
      <c r="CG611" s="30"/>
    </row>
    <row r="612" spans="1:88">
      <c r="A612" s="28">
        <v>0.93586683611791754</v>
      </c>
      <c r="B612" s="28">
        <f t="shared" si="9"/>
        <v>0.65510678528254429</v>
      </c>
      <c r="C612" s="28">
        <v>2825245</v>
      </c>
      <c r="D612" s="31">
        <v>40746.466307870367</v>
      </c>
      <c r="E612" s="31">
        <v>40746.466307870367</v>
      </c>
      <c r="F612" s="28" t="s">
        <v>1</v>
      </c>
      <c r="G612" s="28">
        <v>0.7</v>
      </c>
      <c r="H612" s="28" t="s">
        <v>25</v>
      </c>
      <c r="I612" s="28" t="s">
        <v>9</v>
      </c>
      <c r="J612" s="28" t="s">
        <v>26</v>
      </c>
      <c r="K612" s="28" t="s">
        <v>29</v>
      </c>
      <c r="L612" s="28" t="s">
        <v>1151</v>
      </c>
      <c r="M612" s="28" t="s">
        <v>55</v>
      </c>
      <c r="O612" s="28" t="s">
        <v>29</v>
      </c>
      <c r="P612" s="28" t="s">
        <v>1152</v>
      </c>
      <c r="Q612" s="28" t="s">
        <v>29</v>
      </c>
      <c r="R612" s="28" t="s">
        <v>1153</v>
      </c>
      <c r="S612" s="28" t="s">
        <v>90</v>
      </c>
      <c r="T612" s="28">
        <v>5</v>
      </c>
      <c r="U612" s="28">
        <v>3</v>
      </c>
      <c r="V612" s="28">
        <v>5</v>
      </c>
      <c r="CC612" s="28">
        <v>0.93586683611792043</v>
      </c>
      <c r="CG612" s="30"/>
    </row>
    <row r="613" spans="1:88">
      <c r="A613" s="28">
        <v>0.93586683611791754</v>
      </c>
      <c r="B613" s="28">
        <f t="shared" si="9"/>
        <v>0.65510678528254429</v>
      </c>
      <c r="C613" s="28">
        <v>2834790</v>
      </c>
      <c r="D613" s="31">
        <v>40749.972546296296</v>
      </c>
      <c r="E613" s="31">
        <v>40749.972546296296</v>
      </c>
      <c r="F613" s="28" t="s">
        <v>1</v>
      </c>
      <c r="G613" s="28">
        <v>0.7</v>
      </c>
      <c r="H613" s="28" t="s">
        <v>25</v>
      </c>
      <c r="I613" s="28" t="s">
        <v>9</v>
      </c>
      <c r="J613" s="28" t="s">
        <v>10</v>
      </c>
      <c r="K613" s="28" t="s">
        <v>144</v>
      </c>
      <c r="M613" s="28" t="s">
        <v>55</v>
      </c>
      <c r="N613" s="28" t="s">
        <v>13</v>
      </c>
      <c r="O613" s="28" t="s">
        <v>60</v>
      </c>
      <c r="Q613" s="28" t="s">
        <v>15</v>
      </c>
      <c r="S613" s="28" t="s">
        <v>90</v>
      </c>
      <c r="T613" s="28">
        <v>5</v>
      </c>
      <c r="U613" s="28">
        <v>5</v>
      </c>
      <c r="V613" s="28">
        <v>5</v>
      </c>
      <c r="W613" s="28">
        <v>2</v>
      </c>
      <c r="X613" s="28">
        <v>2</v>
      </c>
      <c r="Y613" s="28">
        <v>1</v>
      </c>
      <c r="AX613" s="28" t="s">
        <v>5</v>
      </c>
      <c r="CC613" s="28">
        <v>0.93586683611792043</v>
      </c>
      <c r="CG613" s="30"/>
    </row>
    <row r="614" spans="1:88">
      <c r="A614" s="28">
        <v>0.93586683611791754</v>
      </c>
      <c r="B614" s="28">
        <f t="shared" si="9"/>
        <v>0.93586683611792043</v>
      </c>
      <c r="C614" s="28">
        <v>2837410</v>
      </c>
      <c r="D614" s="31">
        <v>40750.690405092595</v>
      </c>
      <c r="E614" s="31">
        <v>40750.690405092595</v>
      </c>
      <c r="G614" s="28">
        <v>1</v>
      </c>
      <c r="H614" s="28" t="s">
        <v>0</v>
      </c>
      <c r="I614" s="28" t="s">
        <v>9</v>
      </c>
      <c r="J614" s="28" t="s">
        <v>10</v>
      </c>
      <c r="K614" s="28" t="s">
        <v>144</v>
      </c>
      <c r="M614" s="28" t="s">
        <v>55</v>
      </c>
      <c r="N614" s="28" t="s">
        <v>59</v>
      </c>
      <c r="O614" s="28" t="s">
        <v>14</v>
      </c>
      <c r="Q614" s="28" t="s">
        <v>15</v>
      </c>
      <c r="S614" s="28" t="s">
        <v>90</v>
      </c>
      <c r="T614" s="28">
        <v>5</v>
      </c>
      <c r="U614" s="28">
        <v>5</v>
      </c>
      <c r="V614" s="28">
        <v>5</v>
      </c>
      <c r="W614" s="28">
        <v>1</v>
      </c>
      <c r="X614" s="28">
        <v>1</v>
      </c>
      <c r="Y614" s="28">
        <v>1</v>
      </c>
      <c r="CC614" s="28">
        <v>0.93586683611792043</v>
      </c>
      <c r="CG614" s="30"/>
    </row>
    <row r="615" spans="1:88">
      <c r="A615" s="28">
        <v>0.93586683611791754</v>
      </c>
      <c r="B615" s="28">
        <f t="shared" si="9"/>
        <v>0.65510678528254429</v>
      </c>
      <c r="C615" s="28">
        <v>2864201</v>
      </c>
      <c r="D615" s="31">
        <v>40757.649814814817</v>
      </c>
      <c r="E615" s="31">
        <v>40757.649814814817</v>
      </c>
      <c r="F615" s="28" t="s">
        <v>1</v>
      </c>
      <c r="G615" s="28">
        <v>0.7</v>
      </c>
      <c r="H615" s="28" t="s">
        <v>8</v>
      </c>
      <c r="I615" s="28" t="s">
        <v>9</v>
      </c>
      <c r="J615" s="28" t="s">
        <v>10</v>
      </c>
      <c r="K615" s="28" t="s">
        <v>81</v>
      </c>
      <c r="M615" s="28" t="s">
        <v>55</v>
      </c>
      <c r="N615" s="28" t="s">
        <v>59</v>
      </c>
      <c r="O615" s="28" t="s">
        <v>60</v>
      </c>
      <c r="Q615" s="28" t="s">
        <v>29</v>
      </c>
      <c r="R615" s="28" t="s">
        <v>71</v>
      </c>
      <c r="S615" s="28" t="s">
        <v>90</v>
      </c>
      <c r="T615" s="28">
        <v>5</v>
      </c>
      <c r="U615" s="28">
        <v>5</v>
      </c>
      <c r="V615" s="28">
        <v>5</v>
      </c>
      <c r="W615" s="28">
        <v>3</v>
      </c>
      <c r="X615" s="28">
        <v>1</v>
      </c>
      <c r="Y615" s="28">
        <v>0</v>
      </c>
      <c r="AX615" s="28" t="s">
        <v>7</v>
      </c>
      <c r="CC615" s="28">
        <v>0.93586683611792043</v>
      </c>
      <c r="CG615" s="30"/>
    </row>
    <row r="616" spans="1:88">
      <c r="A616" s="28">
        <v>0.93586683611791754</v>
      </c>
      <c r="B616" s="28">
        <f t="shared" si="9"/>
        <v>0.65510678528254429</v>
      </c>
      <c r="C616" s="28">
        <v>2915230</v>
      </c>
      <c r="D616" s="31">
        <v>40773.442708333336</v>
      </c>
      <c r="E616" s="31">
        <v>40773.442708333336</v>
      </c>
      <c r="F616" s="28" t="s">
        <v>1</v>
      </c>
      <c r="G616" s="28">
        <v>0.7</v>
      </c>
      <c r="H616" s="28" t="s">
        <v>25</v>
      </c>
      <c r="I616" s="28" t="s">
        <v>9</v>
      </c>
      <c r="J616" s="28" t="s">
        <v>26</v>
      </c>
      <c r="K616" s="28" t="s">
        <v>144</v>
      </c>
      <c r="M616" s="28" t="s">
        <v>55</v>
      </c>
      <c r="N616" s="28" t="s">
        <v>59</v>
      </c>
      <c r="O616" s="28" t="s">
        <v>154</v>
      </c>
      <c r="Q616" s="28" t="s">
        <v>37</v>
      </c>
      <c r="S616" s="28" t="s">
        <v>90</v>
      </c>
      <c r="T616" s="28">
        <v>5</v>
      </c>
      <c r="U616" s="28">
        <v>5</v>
      </c>
      <c r="V616" s="28">
        <v>5</v>
      </c>
      <c r="W616" s="28">
        <v>1</v>
      </c>
      <c r="X616" s="28">
        <v>1</v>
      </c>
      <c r="Y616" s="28">
        <v>1</v>
      </c>
      <c r="Z616" s="28" t="s">
        <v>103</v>
      </c>
      <c r="AA616" s="28" t="s">
        <v>33</v>
      </c>
      <c r="AC616" s="28" t="s">
        <v>186</v>
      </c>
      <c r="AE616" s="28">
        <v>1</v>
      </c>
      <c r="AF616" s="28" t="s">
        <v>1258</v>
      </c>
      <c r="AG616" s="28" t="s">
        <v>4</v>
      </c>
      <c r="AH616" s="28" t="s">
        <v>38</v>
      </c>
      <c r="AJ616" s="28">
        <v>64</v>
      </c>
      <c r="AK616" s="28" t="s">
        <v>142</v>
      </c>
      <c r="AL616" s="28" t="s">
        <v>35</v>
      </c>
      <c r="AQ616" s="28" t="s">
        <v>9</v>
      </c>
      <c r="AS616" s="28" t="s">
        <v>36</v>
      </c>
      <c r="AU616" s="28" t="s">
        <v>15</v>
      </c>
      <c r="AX616" s="28" t="s">
        <v>41</v>
      </c>
      <c r="CC616" s="28">
        <v>0.93586683611792043</v>
      </c>
      <c r="CG616" s="30"/>
    </row>
    <row r="617" spans="1:88">
      <c r="A617" s="28">
        <v>0.93586683611791754</v>
      </c>
      <c r="B617" s="28">
        <f t="shared" si="9"/>
        <v>0.65510678528254429</v>
      </c>
      <c r="C617" s="28">
        <v>2977728</v>
      </c>
      <c r="D617" s="31">
        <v>40790.092175925929</v>
      </c>
      <c r="E617" s="31">
        <v>40790.092175925929</v>
      </c>
      <c r="F617" s="28" t="s">
        <v>1</v>
      </c>
      <c r="G617" s="28">
        <v>0.7</v>
      </c>
      <c r="H617" s="28" t="s">
        <v>25</v>
      </c>
      <c r="I617" s="28" t="s">
        <v>9</v>
      </c>
      <c r="J617" s="28" t="s">
        <v>10</v>
      </c>
      <c r="K617" s="28" t="s">
        <v>11</v>
      </c>
      <c r="M617" s="28" t="s">
        <v>55</v>
      </c>
      <c r="N617" s="28" t="s">
        <v>13</v>
      </c>
      <c r="O617" s="28" t="s">
        <v>60</v>
      </c>
      <c r="Q617" s="28" t="s">
        <v>15</v>
      </c>
      <c r="S617" s="28" t="s">
        <v>90</v>
      </c>
      <c r="T617" s="28">
        <v>1</v>
      </c>
      <c r="U617" s="28">
        <v>5</v>
      </c>
      <c r="V617" s="28">
        <v>5</v>
      </c>
      <c r="W617" s="28">
        <v>1</v>
      </c>
      <c r="X617" s="28">
        <v>1</v>
      </c>
      <c r="Y617" s="28">
        <v>1</v>
      </c>
      <c r="AX617" s="28" t="s">
        <v>5</v>
      </c>
      <c r="BQ617" s="28" t="s">
        <v>25</v>
      </c>
      <c r="BR617" s="28" t="s">
        <v>9</v>
      </c>
      <c r="BS617" s="28" t="s">
        <v>10</v>
      </c>
      <c r="BV617" s="28" t="s">
        <v>55</v>
      </c>
      <c r="BX617" s="28">
        <v>1969</v>
      </c>
      <c r="BY617" s="28" t="s">
        <v>17</v>
      </c>
      <c r="CC617" s="28">
        <v>0.93586683611792043</v>
      </c>
      <c r="CD617" s="28" t="s">
        <v>20</v>
      </c>
      <c r="CE617" s="28" t="s">
        <v>120</v>
      </c>
      <c r="CF617" s="28" t="s">
        <v>184</v>
      </c>
      <c r="CG617" s="30">
        <v>0.625</v>
      </c>
    </row>
    <row r="618" spans="1:88">
      <c r="A618" s="28">
        <v>0.93586683611791754</v>
      </c>
      <c r="B618" s="28">
        <f t="shared" si="9"/>
        <v>0.65510678528254429</v>
      </c>
      <c r="C618" s="28">
        <v>2985593</v>
      </c>
      <c r="D618" s="31">
        <v>40792.416643518518</v>
      </c>
      <c r="E618" s="31">
        <v>40792.416643518518</v>
      </c>
      <c r="F618" s="28" t="s">
        <v>1</v>
      </c>
      <c r="G618" s="28">
        <v>0.7</v>
      </c>
      <c r="H618" s="28" t="s">
        <v>0</v>
      </c>
      <c r="I618" s="28" t="s">
        <v>9</v>
      </c>
      <c r="J618" s="28" t="s">
        <v>10</v>
      </c>
      <c r="K618" s="28" t="s">
        <v>144</v>
      </c>
      <c r="M618" s="28" t="s">
        <v>12</v>
      </c>
      <c r="N618" s="28" t="s">
        <v>59</v>
      </c>
      <c r="O618" s="28" t="s">
        <v>29</v>
      </c>
      <c r="P618" s="28" t="s">
        <v>2193</v>
      </c>
      <c r="Q618" s="28" t="s">
        <v>29</v>
      </c>
      <c r="R618" s="28" t="s">
        <v>2193</v>
      </c>
      <c r="S618" s="28" t="s">
        <v>90</v>
      </c>
      <c r="T618" s="28">
        <v>5</v>
      </c>
      <c r="U618" s="28">
        <v>5</v>
      </c>
      <c r="V618" s="28">
        <v>3</v>
      </c>
      <c r="W618" s="28">
        <v>4</v>
      </c>
      <c r="X618" s="28">
        <v>1</v>
      </c>
      <c r="Y618" s="28">
        <v>4</v>
      </c>
      <c r="AX618" s="28" t="s">
        <v>7</v>
      </c>
      <c r="CC618" s="28">
        <v>0.93586683611792043</v>
      </c>
      <c r="CG618" s="30"/>
    </row>
    <row r="619" spans="1:88">
      <c r="A619" s="28">
        <v>0.93586683611791754</v>
      </c>
      <c r="B619" s="28">
        <f t="shared" si="9"/>
        <v>0.65510678528254429</v>
      </c>
      <c r="C619" s="28">
        <v>2985844</v>
      </c>
      <c r="D619" s="31">
        <v>40792.542453703703</v>
      </c>
      <c r="E619" s="31">
        <v>40792.542453703703</v>
      </c>
      <c r="F619" s="28" t="s">
        <v>1</v>
      </c>
      <c r="G619" s="28">
        <v>0.7</v>
      </c>
      <c r="H619" s="28" t="s">
        <v>25</v>
      </c>
      <c r="I619" s="28" t="s">
        <v>9</v>
      </c>
      <c r="J619" s="28" t="s">
        <v>10</v>
      </c>
      <c r="K619" s="28" t="s">
        <v>27</v>
      </c>
      <c r="M619" s="28" t="s">
        <v>55</v>
      </c>
      <c r="N619" s="28" t="s">
        <v>59</v>
      </c>
      <c r="O619" s="28" t="s">
        <v>14</v>
      </c>
      <c r="Q619" s="28" t="s">
        <v>15</v>
      </c>
      <c r="S619" s="28" t="s">
        <v>90</v>
      </c>
      <c r="T619" s="28">
        <v>3</v>
      </c>
      <c r="U619" s="28">
        <v>5</v>
      </c>
      <c r="V619" s="28">
        <v>3</v>
      </c>
      <c r="W619" s="28">
        <v>1</v>
      </c>
      <c r="X619" s="28">
        <v>5</v>
      </c>
      <c r="Y619" s="28">
        <v>1</v>
      </c>
      <c r="AX619" s="28" t="s">
        <v>7</v>
      </c>
      <c r="CC619" s="28">
        <v>0.93586683611792043</v>
      </c>
      <c r="CG619" s="30"/>
    </row>
    <row r="620" spans="1:88">
      <c r="A620" s="28">
        <v>0.93586683611791754</v>
      </c>
      <c r="B620" s="28">
        <f t="shared" si="9"/>
        <v>0.65510678528254429</v>
      </c>
      <c r="C620" s="28">
        <v>3007464</v>
      </c>
      <c r="D620" s="31">
        <v>40797.869502314818</v>
      </c>
      <c r="E620" s="31">
        <v>40797.869502314818</v>
      </c>
      <c r="F620" s="28" t="s">
        <v>1</v>
      </c>
      <c r="G620" s="28">
        <v>0.7</v>
      </c>
      <c r="H620" s="28" t="s">
        <v>8</v>
      </c>
      <c r="I620" s="28" t="s">
        <v>9</v>
      </c>
      <c r="J620" s="28" t="s">
        <v>10</v>
      </c>
      <c r="K620" s="28" t="s">
        <v>27</v>
      </c>
      <c r="M620" s="28" t="s">
        <v>12</v>
      </c>
      <c r="N620" s="28" t="s">
        <v>13</v>
      </c>
      <c r="O620" s="28" t="s">
        <v>14</v>
      </c>
      <c r="Q620" s="28" t="s">
        <v>15</v>
      </c>
      <c r="S620" s="28" t="s">
        <v>90</v>
      </c>
      <c r="T620" s="28">
        <v>1</v>
      </c>
      <c r="U620" s="28">
        <v>1</v>
      </c>
      <c r="V620" s="28">
        <v>1</v>
      </c>
      <c r="W620" s="28">
        <v>1</v>
      </c>
      <c r="X620" s="28">
        <v>1</v>
      </c>
      <c r="Y620" s="28">
        <v>1</v>
      </c>
      <c r="AX620" s="28" t="s">
        <v>7</v>
      </c>
      <c r="CC620" s="28">
        <v>0.93586683611792043</v>
      </c>
      <c r="CG620" s="30"/>
    </row>
    <row r="621" spans="1:88">
      <c r="A621" s="28">
        <v>0.93586683611791754</v>
      </c>
      <c r="B621" s="28">
        <f t="shared" si="9"/>
        <v>0.65510678528254429</v>
      </c>
      <c r="C621" s="28">
        <v>3081166</v>
      </c>
      <c r="D621" s="31">
        <v>40813.168194444443</v>
      </c>
      <c r="E621" s="31">
        <v>40813.168194444443</v>
      </c>
      <c r="F621" s="28" t="s">
        <v>1</v>
      </c>
      <c r="G621" s="28">
        <v>0.7</v>
      </c>
      <c r="H621" s="28" t="s">
        <v>8</v>
      </c>
      <c r="I621" s="28" t="s">
        <v>9</v>
      </c>
      <c r="J621" s="28" t="s">
        <v>10</v>
      </c>
      <c r="K621" s="28" t="s">
        <v>144</v>
      </c>
      <c r="M621" s="28" t="s">
        <v>55</v>
      </c>
      <c r="N621" s="28" t="s">
        <v>13</v>
      </c>
      <c r="O621" s="28" t="s">
        <v>14</v>
      </c>
      <c r="Q621" s="28" t="s">
        <v>15</v>
      </c>
      <c r="S621" s="28" t="s">
        <v>90</v>
      </c>
      <c r="CC621" s="28">
        <v>0.93586683611792043</v>
      </c>
      <c r="CG621" s="30"/>
    </row>
    <row r="622" spans="1:88">
      <c r="A622" s="28">
        <v>0.46793341805895877</v>
      </c>
      <c r="B622" s="28">
        <f t="shared" si="9"/>
        <v>0.32755339264127215</v>
      </c>
      <c r="C622" s="28">
        <v>3051560</v>
      </c>
      <c r="D622" s="31">
        <v>40807.05940972222</v>
      </c>
      <c r="E622" s="31">
        <v>40807.05940972222</v>
      </c>
      <c r="F622" s="28" t="s">
        <v>1</v>
      </c>
      <c r="G622" s="28">
        <v>0.7</v>
      </c>
      <c r="H622" s="28" t="s">
        <v>25</v>
      </c>
      <c r="I622" s="28" t="s">
        <v>9</v>
      </c>
      <c r="J622" s="28" t="s">
        <v>10</v>
      </c>
      <c r="K622" s="28" t="s">
        <v>81</v>
      </c>
      <c r="M622" s="28" t="s">
        <v>55</v>
      </c>
      <c r="N622" s="28" t="s">
        <v>13</v>
      </c>
      <c r="O622" s="28" t="s">
        <v>14</v>
      </c>
      <c r="Q622" s="28" t="s">
        <v>37</v>
      </c>
      <c r="S622" s="28" t="s">
        <v>32</v>
      </c>
      <c r="T622" s="28">
        <v>3</v>
      </c>
      <c r="U622" s="28">
        <v>5</v>
      </c>
      <c r="V622" s="28">
        <v>3</v>
      </c>
      <c r="W622" s="28">
        <v>1</v>
      </c>
      <c r="X622" s="28">
        <v>1</v>
      </c>
      <c r="Y622" s="28">
        <v>1</v>
      </c>
      <c r="AX622" s="28" t="s">
        <v>7</v>
      </c>
      <c r="BX622" s="28">
        <v>1955</v>
      </c>
      <c r="BY622" s="28" t="s">
        <v>65</v>
      </c>
      <c r="BZ622" s="28" t="s">
        <v>2329</v>
      </c>
      <c r="CA622" s="28" t="s">
        <v>19</v>
      </c>
      <c r="CB622" s="28">
        <v>46000</v>
      </c>
      <c r="CC622" s="28">
        <v>0.46793341805896022</v>
      </c>
      <c r="CD622" s="28" t="s">
        <v>20</v>
      </c>
      <c r="CE622" s="28" t="s">
        <v>44</v>
      </c>
      <c r="CF622" s="28" t="s">
        <v>184</v>
      </c>
      <c r="CG622" s="30">
        <v>0.33333333333333331</v>
      </c>
      <c r="CH622" s="28">
        <v>15</v>
      </c>
      <c r="CJ622" s="28" t="s">
        <v>2330</v>
      </c>
    </row>
    <row r="623" spans="1:88">
      <c r="A623" s="28">
        <v>6.9670086688778312</v>
      </c>
      <c r="B623" s="28">
        <f t="shared" si="9"/>
        <v>4.8769060682144962</v>
      </c>
      <c r="C623" s="28">
        <v>2934250</v>
      </c>
      <c r="D623" s="31">
        <v>40779.033506944441</v>
      </c>
      <c r="E623" s="31">
        <v>40779.033506944441</v>
      </c>
      <c r="F623" s="28" t="s">
        <v>1</v>
      </c>
      <c r="G623" s="28">
        <v>0.7</v>
      </c>
      <c r="H623" s="28" t="s">
        <v>25</v>
      </c>
      <c r="I623" s="28" t="s">
        <v>33</v>
      </c>
      <c r="J623" s="28" t="s">
        <v>10</v>
      </c>
      <c r="K623" s="28" t="s">
        <v>81</v>
      </c>
      <c r="M623" s="28" t="s">
        <v>12</v>
      </c>
      <c r="N623" s="28" t="s">
        <v>13</v>
      </c>
      <c r="O623" s="28" t="s">
        <v>60</v>
      </c>
      <c r="Q623" s="28" t="s">
        <v>173</v>
      </c>
      <c r="S623" s="28" t="s">
        <v>32</v>
      </c>
      <c r="T623" s="28">
        <v>5</v>
      </c>
      <c r="U623" s="28">
        <v>5</v>
      </c>
      <c r="V623" s="28">
        <v>5</v>
      </c>
      <c r="W623" s="28">
        <v>5</v>
      </c>
      <c r="X623" s="28">
        <v>1</v>
      </c>
      <c r="Y623" s="28">
        <v>1</v>
      </c>
      <c r="AX623" s="28" t="s">
        <v>7</v>
      </c>
      <c r="BX623" s="28">
        <v>1955</v>
      </c>
      <c r="BY623" s="28" t="s">
        <v>17</v>
      </c>
      <c r="BZ623" s="28" t="s">
        <v>2006</v>
      </c>
      <c r="CA623" s="28" t="s">
        <v>57</v>
      </c>
      <c r="CB623" s="28">
        <v>46004</v>
      </c>
      <c r="CC623" s="28">
        <v>6.9670086688778525</v>
      </c>
      <c r="CD623" s="28" t="s">
        <v>20</v>
      </c>
      <c r="CE623" s="28" t="s">
        <v>44</v>
      </c>
      <c r="CF623" s="28" t="s">
        <v>184</v>
      </c>
      <c r="CG623" s="30">
        <v>0.33333333333333331</v>
      </c>
      <c r="CH623" s="28" t="s">
        <v>201</v>
      </c>
      <c r="CJ623" s="28" t="s">
        <v>2007</v>
      </c>
    </row>
    <row r="624" spans="1:88">
      <c r="A624" s="28">
        <v>2.8255979475098663</v>
      </c>
      <c r="B624" s="28">
        <f t="shared" si="9"/>
        <v>1.9779185632569125</v>
      </c>
      <c r="C624" s="28">
        <v>2828886</v>
      </c>
      <c r="D624" s="31">
        <v>40747.51766203704</v>
      </c>
      <c r="E624" s="31">
        <v>40747.51766203704</v>
      </c>
      <c r="F624" s="28" t="s">
        <v>1</v>
      </c>
      <c r="G624" s="28">
        <v>0.7</v>
      </c>
      <c r="H624" s="28" t="s">
        <v>8</v>
      </c>
      <c r="I624" s="28" t="s">
        <v>9</v>
      </c>
      <c r="J624" s="28" t="s">
        <v>10</v>
      </c>
      <c r="K624" s="28" t="s">
        <v>27</v>
      </c>
      <c r="M624" s="28" t="s">
        <v>49</v>
      </c>
      <c r="N624" s="28" t="s">
        <v>28</v>
      </c>
      <c r="O624" s="28" t="s">
        <v>29</v>
      </c>
      <c r="P624" s="28" t="s">
        <v>1238</v>
      </c>
      <c r="Q624" s="28" t="s">
        <v>29</v>
      </c>
      <c r="R624" s="28" t="s">
        <v>1239</v>
      </c>
      <c r="S624" s="28" t="s">
        <v>32</v>
      </c>
      <c r="T624" s="28">
        <v>1</v>
      </c>
      <c r="U624" s="28">
        <v>5</v>
      </c>
      <c r="V624" s="28">
        <v>5</v>
      </c>
      <c r="W624" s="28">
        <v>3</v>
      </c>
      <c r="X624" s="28">
        <v>1</v>
      </c>
      <c r="Y624" s="28">
        <v>1</v>
      </c>
      <c r="AX624" s="28" t="s">
        <v>7</v>
      </c>
      <c r="BX624" s="28">
        <v>1965</v>
      </c>
      <c r="BY624" s="28" t="s">
        <v>65</v>
      </c>
      <c r="BZ624" s="28" t="s">
        <v>1240</v>
      </c>
      <c r="CA624" s="28" t="s">
        <v>57</v>
      </c>
      <c r="CB624" s="28">
        <v>46005</v>
      </c>
      <c r="CC624" s="28">
        <v>2.8255979475098751</v>
      </c>
      <c r="CD624" s="28" t="s">
        <v>20</v>
      </c>
      <c r="CE624" s="28" t="s">
        <v>21</v>
      </c>
      <c r="CF624" s="28" t="s">
        <v>53</v>
      </c>
      <c r="CG624" s="30">
        <v>0.77083333333333337</v>
      </c>
      <c r="CH624" s="32">
        <v>0.84375</v>
      </c>
      <c r="CI624" s="28" t="s">
        <v>589</v>
      </c>
      <c r="CJ624" s="28" t="s">
        <v>1241</v>
      </c>
    </row>
    <row r="625" spans="1:88">
      <c r="A625" s="28">
        <v>2.8255979475098663</v>
      </c>
      <c r="B625" s="28">
        <f t="shared" si="9"/>
        <v>1.9779185632569125</v>
      </c>
      <c r="C625" s="28">
        <v>2832286</v>
      </c>
      <c r="D625" s="31">
        <v>40749.630925925929</v>
      </c>
      <c r="E625" s="31">
        <v>40749.630925925929</v>
      </c>
      <c r="F625" s="28" t="s">
        <v>1</v>
      </c>
      <c r="G625" s="28">
        <v>0.7</v>
      </c>
      <c r="H625" s="28" t="s">
        <v>0</v>
      </c>
      <c r="I625" s="28" t="s">
        <v>9</v>
      </c>
      <c r="J625" s="28" t="s">
        <v>257</v>
      </c>
      <c r="K625" s="28" t="s">
        <v>29</v>
      </c>
      <c r="L625" s="28" t="s">
        <v>1321</v>
      </c>
      <c r="M625" s="28" t="s">
        <v>55</v>
      </c>
      <c r="N625" s="28" t="s">
        <v>59</v>
      </c>
      <c r="O625" s="28" t="s">
        <v>60</v>
      </c>
      <c r="Q625" s="28" t="s">
        <v>15</v>
      </c>
      <c r="S625" s="28" t="s">
        <v>32</v>
      </c>
      <c r="T625" s="28">
        <v>1</v>
      </c>
      <c r="U625" s="28">
        <v>3</v>
      </c>
      <c r="V625" s="28">
        <v>3</v>
      </c>
      <c r="W625" s="28">
        <v>2</v>
      </c>
      <c r="X625" s="28">
        <v>5</v>
      </c>
      <c r="Y625" s="28">
        <v>2</v>
      </c>
      <c r="AX625" s="28" t="s">
        <v>5</v>
      </c>
      <c r="BQ625" s="28" t="s">
        <v>0</v>
      </c>
      <c r="BR625" s="28" t="s">
        <v>9</v>
      </c>
      <c r="BS625" s="28" t="s">
        <v>257</v>
      </c>
      <c r="BT625" s="28" t="s">
        <v>144</v>
      </c>
      <c r="BV625" s="28" t="s">
        <v>55</v>
      </c>
      <c r="BX625" s="28">
        <v>1975</v>
      </c>
      <c r="BY625" s="28" t="s">
        <v>65</v>
      </c>
      <c r="BZ625" s="28" t="s">
        <v>1322</v>
      </c>
      <c r="CA625" s="28" t="s">
        <v>43</v>
      </c>
      <c r="CB625" s="28">
        <v>46005</v>
      </c>
      <c r="CC625" s="28">
        <v>2.8255979475098751</v>
      </c>
      <c r="CD625" s="28" t="s">
        <v>20</v>
      </c>
      <c r="CE625" s="28" t="s">
        <v>21</v>
      </c>
      <c r="CF625" s="28" t="s">
        <v>22</v>
      </c>
      <c r="CG625" s="30">
        <v>0.33333333333333331</v>
      </c>
      <c r="CH625" s="28">
        <v>15.15</v>
      </c>
      <c r="CJ625" s="28" t="e">
        <f>- CONSTRUIR Parking de MOTOS.- Parking de bicicletas CUBIERTO y VIGILADO.- MEJORAR CARRIL BICI.- ACORTAR TIEMPO de DESPLAZAMIENTO en autobus y Aumentar FRECUENCIAS.</f>
        <v>#NAME?</v>
      </c>
    </row>
    <row r="626" spans="1:88">
      <c r="A626" s="28">
        <v>2.8255979475098663</v>
      </c>
      <c r="B626" s="28">
        <f t="shared" si="9"/>
        <v>1.9779185632569125</v>
      </c>
      <c r="C626" s="28">
        <v>2866922</v>
      </c>
      <c r="D626" s="31">
        <v>40758.094884259262</v>
      </c>
      <c r="E626" s="31">
        <v>40758.094884259262</v>
      </c>
      <c r="F626" s="28" t="s">
        <v>1</v>
      </c>
      <c r="G626" s="28">
        <v>0.7</v>
      </c>
      <c r="H626" s="28" t="s">
        <v>25</v>
      </c>
      <c r="I626" s="28" t="s">
        <v>9</v>
      </c>
      <c r="J626" s="28" t="s">
        <v>10</v>
      </c>
      <c r="K626" s="28" t="s">
        <v>27</v>
      </c>
      <c r="M626" s="28" t="s">
        <v>88</v>
      </c>
      <c r="N626" s="28" t="s">
        <v>28</v>
      </c>
      <c r="O626" s="28" t="s">
        <v>14</v>
      </c>
      <c r="Q626" s="28" t="s">
        <v>29</v>
      </c>
      <c r="R626" s="28" t="s">
        <v>1633</v>
      </c>
      <c r="S626" s="28" t="s">
        <v>32</v>
      </c>
      <c r="T626" s="28">
        <v>2</v>
      </c>
      <c r="U626" s="28">
        <v>2</v>
      </c>
      <c r="V626" s="28">
        <v>5</v>
      </c>
      <c r="W626" s="28">
        <v>5</v>
      </c>
      <c r="X626" s="28">
        <v>5</v>
      </c>
      <c r="Y626" s="28">
        <v>2</v>
      </c>
      <c r="AX626" s="28" t="s">
        <v>5</v>
      </c>
      <c r="BQ626" s="28" t="s">
        <v>25</v>
      </c>
      <c r="BR626" s="28" t="s">
        <v>88</v>
      </c>
      <c r="BS626" s="28" t="s">
        <v>10</v>
      </c>
      <c r="BT626" s="28" t="s">
        <v>81</v>
      </c>
      <c r="BV626" s="28" t="s">
        <v>55</v>
      </c>
      <c r="BX626" s="28">
        <v>1967</v>
      </c>
      <c r="BY626" s="28" t="s">
        <v>65</v>
      </c>
      <c r="BZ626" s="28" t="s">
        <v>1634</v>
      </c>
      <c r="CA626" s="28" t="s">
        <v>43</v>
      </c>
      <c r="CB626" s="28">
        <v>46005</v>
      </c>
      <c r="CC626" s="28">
        <v>2.8255979475098751</v>
      </c>
      <c r="CD626" s="28" t="s">
        <v>20</v>
      </c>
      <c r="CE626" s="28" t="s">
        <v>21</v>
      </c>
      <c r="CF626" s="28" t="s">
        <v>22</v>
      </c>
      <c r="CG626" s="30">
        <v>0.33333333333333331</v>
      </c>
      <c r="CH626" s="32">
        <v>0.625</v>
      </c>
      <c r="CI626" s="28" t="s">
        <v>589</v>
      </c>
      <c r="CJ626" s="28" t="s">
        <v>1635</v>
      </c>
    </row>
    <row r="627" spans="1:88">
      <c r="A627" s="28">
        <v>2.8255979475098663</v>
      </c>
      <c r="B627" s="28">
        <f t="shared" si="9"/>
        <v>1.9779185632569125</v>
      </c>
      <c r="C627" s="28">
        <v>2940144</v>
      </c>
      <c r="D627" s="31">
        <v>40780.473564814813</v>
      </c>
      <c r="E627" s="31">
        <v>40780.473564814813</v>
      </c>
      <c r="F627" s="28" t="s">
        <v>1</v>
      </c>
      <c r="G627" s="28">
        <v>0.7</v>
      </c>
      <c r="H627" s="28" t="s">
        <v>0</v>
      </c>
      <c r="I627" s="28" t="s">
        <v>9</v>
      </c>
      <c r="J627" s="28" t="s">
        <v>10</v>
      </c>
      <c r="K627" s="28" t="s">
        <v>144</v>
      </c>
      <c r="M627" s="28" t="s">
        <v>55</v>
      </c>
      <c r="N627" s="28" t="s">
        <v>59</v>
      </c>
      <c r="O627" s="28" t="s">
        <v>220</v>
      </c>
      <c r="Q627" s="28" t="s">
        <v>29</v>
      </c>
      <c r="R627" s="28" t="s">
        <v>2047</v>
      </c>
      <c r="S627" s="28" t="s">
        <v>32</v>
      </c>
      <c r="T627" s="28">
        <v>3</v>
      </c>
      <c r="U627" s="28">
        <v>3</v>
      </c>
      <c r="V627" s="28">
        <v>1</v>
      </c>
      <c r="W627" s="28">
        <v>1</v>
      </c>
      <c r="X627" s="28">
        <v>1</v>
      </c>
      <c r="Y627" s="28">
        <v>1</v>
      </c>
      <c r="AX627" s="28" t="s">
        <v>7</v>
      </c>
      <c r="BX627" s="28">
        <v>42</v>
      </c>
      <c r="BY627" s="28" t="s">
        <v>65</v>
      </c>
      <c r="BZ627" s="28" t="s">
        <v>2048</v>
      </c>
      <c r="CA627" s="28" t="s">
        <v>57</v>
      </c>
      <c r="CB627" s="28">
        <v>46005</v>
      </c>
      <c r="CC627" s="28">
        <v>2.8255979475098751</v>
      </c>
      <c r="CD627" s="28" t="s">
        <v>20</v>
      </c>
      <c r="CE627" s="28" t="s">
        <v>21</v>
      </c>
      <c r="CF627" s="28" t="s">
        <v>22</v>
      </c>
      <c r="CG627" s="30">
        <v>7.322916666666667</v>
      </c>
      <c r="CH627" s="28" t="s">
        <v>2049</v>
      </c>
      <c r="CJ627" s="28" t="s">
        <v>2050</v>
      </c>
    </row>
    <row r="628" spans="1:88">
      <c r="A628" s="28">
        <v>2.8255979475098663</v>
      </c>
      <c r="B628" s="28">
        <f t="shared" si="9"/>
        <v>1.9779185632569125</v>
      </c>
      <c r="C628" s="28">
        <v>3019991</v>
      </c>
      <c r="D628" s="31">
        <v>40800.473854166667</v>
      </c>
      <c r="E628" s="31">
        <v>40800.473854166667</v>
      </c>
      <c r="F628" s="28" t="s">
        <v>1</v>
      </c>
      <c r="G628" s="28">
        <v>0.7</v>
      </c>
      <c r="H628" s="28" t="s">
        <v>0</v>
      </c>
      <c r="I628" s="28" t="s">
        <v>9</v>
      </c>
      <c r="J628" s="28" t="s">
        <v>10</v>
      </c>
      <c r="K628" s="28" t="s">
        <v>144</v>
      </c>
      <c r="M628" s="28" t="s">
        <v>55</v>
      </c>
      <c r="N628" s="28" t="s">
        <v>13</v>
      </c>
      <c r="O628" s="28" t="s">
        <v>14</v>
      </c>
      <c r="Q628" s="28" t="s">
        <v>31</v>
      </c>
      <c r="S628" s="28" t="s">
        <v>32</v>
      </c>
      <c r="T628" s="28">
        <v>1</v>
      </c>
      <c r="U628" s="28">
        <v>1</v>
      </c>
      <c r="V628" s="28">
        <v>3</v>
      </c>
      <c r="W628" s="28">
        <v>1</v>
      </c>
      <c r="X628" s="28">
        <v>1</v>
      </c>
      <c r="Y628" s="28">
        <v>1</v>
      </c>
      <c r="AX628" s="28" t="s">
        <v>7</v>
      </c>
      <c r="BX628" s="28">
        <v>1943</v>
      </c>
      <c r="BY628" s="28" t="s">
        <v>65</v>
      </c>
      <c r="BZ628" s="28" t="s">
        <v>2303</v>
      </c>
      <c r="CA628" s="28" t="s">
        <v>43</v>
      </c>
      <c r="CB628" s="28">
        <v>46005</v>
      </c>
      <c r="CC628" s="28">
        <v>2.8255979475098751</v>
      </c>
      <c r="CD628" s="28" t="s">
        <v>20</v>
      </c>
      <c r="CE628" s="28" t="s">
        <v>21</v>
      </c>
      <c r="CF628" s="28" t="s">
        <v>22</v>
      </c>
      <c r="CG628" s="30">
        <v>0.3125</v>
      </c>
      <c r="CH628" s="28" t="s">
        <v>1492</v>
      </c>
      <c r="CJ628" s="28" t="s">
        <v>2304</v>
      </c>
    </row>
    <row r="629" spans="1:88">
      <c r="A629" s="28">
        <v>4.7810588366893612</v>
      </c>
      <c r="B629" s="28">
        <f t="shared" si="9"/>
        <v>3.3467411856825633</v>
      </c>
      <c r="C629" s="28">
        <v>3058</v>
      </c>
      <c r="F629" s="28" t="s">
        <v>1</v>
      </c>
      <c r="G629" s="28">
        <v>0.7</v>
      </c>
      <c r="H629" s="28" t="s">
        <v>2510</v>
      </c>
      <c r="I629" s="28" t="s">
        <v>2538</v>
      </c>
      <c r="J629" s="28" t="s">
        <v>10</v>
      </c>
      <c r="K629" s="28" t="s">
        <v>2511</v>
      </c>
      <c r="M629" s="28" t="s">
        <v>2524</v>
      </c>
      <c r="N629" s="28" t="s">
        <v>82</v>
      </c>
      <c r="O629" s="28" t="s">
        <v>2506</v>
      </c>
      <c r="Q629" s="28" t="s">
        <v>2505</v>
      </c>
      <c r="S629" s="28" t="s">
        <v>32</v>
      </c>
      <c r="T629" s="28">
        <v>1</v>
      </c>
      <c r="U629" s="28">
        <v>5</v>
      </c>
      <c r="V629" s="28">
        <v>5</v>
      </c>
      <c r="W629" s="28">
        <v>1</v>
      </c>
      <c r="X629" s="28">
        <v>1</v>
      </c>
      <c r="Y629" s="28">
        <v>1</v>
      </c>
      <c r="AS629" s="28" t="s">
        <v>2589</v>
      </c>
      <c r="AU629" s="28">
        <v>0</v>
      </c>
      <c r="AX629" s="28" t="s">
        <v>2507</v>
      </c>
      <c r="BX629" s="28">
        <v>1976</v>
      </c>
      <c r="BY629" s="28" t="s">
        <v>17</v>
      </c>
      <c r="BZ629" s="28" t="s">
        <v>2590</v>
      </c>
      <c r="CA629" s="28" t="s">
        <v>57</v>
      </c>
      <c r="CB629" s="28">
        <v>46006</v>
      </c>
      <c r="CC629" s="28">
        <v>4.7810588366893763</v>
      </c>
      <c r="CD629" s="28" t="s">
        <v>20</v>
      </c>
      <c r="CE629" s="28" t="s">
        <v>2558</v>
      </c>
      <c r="CF629" s="28" t="s">
        <v>53</v>
      </c>
      <c r="CG629" s="29">
        <v>0.375</v>
      </c>
      <c r="CH629" s="29">
        <v>0.875</v>
      </c>
      <c r="CI629" s="28" t="s">
        <v>641</v>
      </c>
      <c r="CJ629" s="28" t="s">
        <v>2591</v>
      </c>
    </row>
    <row r="630" spans="1:88">
      <c r="A630" s="28">
        <v>4.7810588366893612</v>
      </c>
      <c r="B630" s="28">
        <f t="shared" si="9"/>
        <v>4.7810588366893763</v>
      </c>
      <c r="C630" s="28">
        <v>3356</v>
      </c>
      <c r="F630" s="28" t="s">
        <v>2506</v>
      </c>
      <c r="G630" s="28">
        <v>1</v>
      </c>
      <c r="N630" s="28" t="s">
        <v>2506</v>
      </c>
      <c r="O630" s="28" t="s">
        <v>2506</v>
      </c>
      <c r="Q630" s="28" t="s">
        <v>37</v>
      </c>
      <c r="S630" s="28" t="s">
        <v>32</v>
      </c>
      <c r="AS630" s="28" t="s">
        <v>2547</v>
      </c>
      <c r="AU630" s="28">
        <v>0</v>
      </c>
      <c r="BX630" s="28">
        <v>1964</v>
      </c>
      <c r="BY630" s="28" t="s">
        <v>17</v>
      </c>
      <c r="CA630" s="28" t="s">
        <v>57</v>
      </c>
      <c r="CB630" s="28">
        <v>46006</v>
      </c>
      <c r="CC630" s="28">
        <v>4.7810588366893763</v>
      </c>
      <c r="CD630" s="28" t="s">
        <v>20</v>
      </c>
      <c r="CE630" s="28" t="s">
        <v>2515</v>
      </c>
      <c r="CF630" s="28" t="s">
        <v>184</v>
      </c>
      <c r="CG630" s="29">
        <v>0.83333333333333304</v>
      </c>
      <c r="CH630" s="29">
        <v>0.33333333333333298</v>
      </c>
      <c r="CI630" s="28" t="s">
        <v>641</v>
      </c>
    </row>
    <row r="631" spans="1:88">
      <c r="A631" s="28">
        <v>4.7810588366893612</v>
      </c>
      <c r="B631" s="28">
        <f t="shared" si="9"/>
        <v>3.3467411856825633</v>
      </c>
      <c r="C631" s="28">
        <v>2787131</v>
      </c>
      <c r="D631" s="31">
        <v>40735.4996875</v>
      </c>
      <c r="E631" s="31">
        <v>40735.4996875</v>
      </c>
      <c r="F631" s="28" t="s">
        <v>1</v>
      </c>
      <c r="G631" s="28">
        <v>0.7</v>
      </c>
      <c r="H631" s="28" t="s">
        <v>0</v>
      </c>
      <c r="I631" s="28" t="s">
        <v>9</v>
      </c>
      <c r="J631" s="28" t="s">
        <v>10</v>
      </c>
      <c r="K631" s="28" t="s">
        <v>27</v>
      </c>
      <c r="M631" s="28" t="s">
        <v>55</v>
      </c>
      <c r="N631" s="28" t="s">
        <v>13</v>
      </c>
      <c r="O631" s="28" t="s">
        <v>14</v>
      </c>
      <c r="Q631" s="28" t="s">
        <v>37</v>
      </c>
      <c r="S631" s="28" t="s">
        <v>32</v>
      </c>
      <c r="T631" s="28">
        <v>5</v>
      </c>
      <c r="U631" s="28">
        <v>5</v>
      </c>
      <c r="V631" s="28">
        <v>5</v>
      </c>
      <c r="W631" s="28">
        <v>1</v>
      </c>
      <c r="X631" s="28">
        <v>1</v>
      </c>
      <c r="Y631" s="28">
        <v>1</v>
      </c>
      <c r="AX631" s="28" t="s">
        <v>5</v>
      </c>
      <c r="BQ631" s="28" t="s">
        <v>0</v>
      </c>
      <c r="BR631" s="28" t="s">
        <v>9</v>
      </c>
      <c r="BS631" s="28" t="s">
        <v>10</v>
      </c>
      <c r="BT631" s="28" t="s">
        <v>27</v>
      </c>
      <c r="BV631" s="28" t="s">
        <v>55</v>
      </c>
      <c r="BX631" s="28">
        <v>1969</v>
      </c>
      <c r="BY631" s="28" t="s">
        <v>17</v>
      </c>
      <c r="BZ631" s="28" t="s">
        <v>56</v>
      </c>
      <c r="CA631" s="28" t="s">
        <v>57</v>
      </c>
      <c r="CB631" s="28">
        <v>46006</v>
      </c>
      <c r="CC631" s="28">
        <v>4.7810588366893763</v>
      </c>
      <c r="CD631" s="28" t="s">
        <v>20</v>
      </c>
      <c r="CE631" s="28" t="s">
        <v>44</v>
      </c>
      <c r="CF631" s="28" t="s">
        <v>22</v>
      </c>
      <c r="CG631" s="30">
        <v>0.33333333333333331</v>
      </c>
      <c r="CH631" s="32">
        <v>0.625</v>
      </c>
      <c r="CI631" s="28" t="s">
        <v>47</v>
      </c>
      <c r="CJ631" s="28" t="s">
        <v>58</v>
      </c>
    </row>
    <row r="632" spans="1:88">
      <c r="A632" s="28">
        <v>4.7810588366893612</v>
      </c>
      <c r="B632" s="28">
        <f t="shared" si="9"/>
        <v>3.3467411856825633</v>
      </c>
      <c r="C632" s="28">
        <v>2883073</v>
      </c>
      <c r="D632" s="31">
        <v>40763.751215277778</v>
      </c>
      <c r="E632" s="31">
        <v>40763.751215277778</v>
      </c>
      <c r="F632" s="28" t="s">
        <v>1</v>
      </c>
      <c r="G632" s="28">
        <v>0.7</v>
      </c>
      <c r="H632" s="28" t="s">
        <v>0</v>
      </c>
      <c r="I632" s="28" t="s">
        <v>9</v>
      </c>
      <c r="J632" s="28" t="s">
        <v>257</v>
      </c>
      <c r="K632" s="28" t="s">
        <v>27</v>
      </c>
      <c r="M632" s="28" t="s">
        <v>55</v>
      </c>
      <c r="N632" s="28" t="s">
        <v>28</v>
      </c>
      <c r="O632" s="28" t="s">
        <v>60</v>
      </c>
      <c r="Q632" s="28" t="s">
        <v>29</v>
      </c>
      <c r="R632" s="28" t="s">
        <v>1780</v>
      </c>
      <c r="S632" s="28" t="s">
        <v>32</v>
      </c>
      <c r="T632" s="28">
        <v>5</v>
      </c>
      <c r="U632" s="28">
        <v>5</v>
      </c>
      <c r="V632" s="28">
        <v>5</v>
      </c>
      <c r="W632" s="28" t="s">
        <v>1781</v>
      </c>
      <c r="X632" s="28">
        <v>5</v>
      </c>
      <c r="Y632" s="28">
        <v>2</v>
      </c>
      <c r="AX632" s="28" t="s">
        <v>5</v>
      </c>
      <c r="BQ632" s="28" t="s">
        <v>0</v>
      </c>
      <c r="BR632" s="28" t="s">
        <v>9</v>
      </c>
      <c r="BS632" s="28" t="s">
        <v>257</v>
      </c>
      <c r="BT632" s="28" t="s">
        <v>27</v>
      </c>
      <c r="BV632" s="28" t="s">
        <v>49</v>
      </c>
      <c r="BX632" s="28">
        <v>1957</v>
      </c>
      <c r="BY632" s="28" t="s">
        <v>65</v>
      </c>
      <c r="BZ632" s="28" t="s">
        <v>1782</v>
      </c>
      <c r="CA632" s="28" t="s">
        <v>57</v>
      </c>
      <c r="CB632" s="28">
        <v>46006</v>
      </c>
      <c r="CC632" s="28">
        <v>4.7810588366893763</v>
      </c>
      <c r="CD632" s="28" t="s">
        <v>20</v>
      </c>
      <c r="CE632" s="28" t="s">
        <v>21</v>
      </c>
      <c r="CF632" s="28" t="s">
        <v>53</v>
      </c>
      <c r="CG632" s="30">
        <v>0.33333333333333331</v>
      </c>
      <c r="CH632" s="28">
        <v>15</v>
      </c>
      <c r="CJ632" s="28" t="s">
        <v>1783</v>
      </c>
    </row>
    <row r="633" spans="1:88">
      <c r="A633" s="28">
        <v>7.2884174812819644</v>
      </c>
      <c r="B633" s="28">
        <f t="shared" si="9"/>
        <v>5.10189223689739</v>
      </c>
      <c r="C633" s="28">
        <v>3266</v>
      </c>
      <c r="F633" s="28" t="s">
        <v>1</v>
      </c>
      <c r="G633" s="28">
        <v>0.7</v>
      </c>
      <c r="H633" s="28" t="s">
        <v>2542</v>
      </c>
      <c r="I633" s="28" t="s">
        <v>2501</v>
      </c>
      <c r="J633" s="28" t="s">
        <v>10</v>
      </c>
      <c r="K633" s="28" t="s">
        <v>2511</v>
      </c>
      <c r="M633" s="28" t="s">
        <v>2518</v>
      </c>
      <c r="N633" s="28" t="s">
        <v>13</v>
      </c>
      <c r="O633" s="28" t="s">
        <v>2506</v>
      </c>
      <c r="Q633" s="28" t="s">
        <v>37</v>
      </c>
      <c r="R633" s="28" t="s">
        <v>2628</v>
      </c>
      <c r="S633" s="28" t="s">
        <v>32</v>
      </c>
      <c r="T633" s="28">
        <v>1</v>
      </c>
      <c r="U633" s="28">
        <v>5</v>
      </c>
      <c r="V633" s="28">
        <v>5</v>
      </c>
      <c r="W633" s="28">
        <v>1</v>
      </c>
      <c r="X633" s="28">
        <v>2</v>
      </c>
      <c r="Y633" s="28">
        <v>1</v>
      </c>
      <c r="AS633" s="28" t="s">
        <v>2547</v>
      </c>
      <c r="AU633" s="28">
        <v>0</v>
      </c>
      <c r="AX633" s="28" t="s">
        <v>2507</v>
      </c>
      <c r="BX633" s="28">
        <v>1981</v>
      </c>
      <c r="BY633" s="28" t="s">
        <v>17</v>
      </c>
      <c r="CA633" s="28" t="s">
        <v>57</v>
      </c>
      <c r="CB633" s="28">
        <v>46007</v>
      </c>
      <c r="CC633" s="28">
        <v>7.2884174812819866</v>
      </c>
      <c r="CD633" s="28" t="s">
        <v>20</v>
      </c>
      <c r="CE633" s="28" t="s">
        <v>2558</v>
      </c>
      <c r="CF633" s="28" t="s">
        <v>184</v>
      </c>
      <c r="CG633" s="29">
        <v>0.33333333333333298</v>
      </c>
      <c r="CH633" s="29">
        <v>0.83333333333333304</v>
      </c>
      <c r="CI633" s="28" t="s">
        <v>23</v>
      </c>
      <c r="CJ633" s="28" t="s">
        <v>2629</v>
      </c>
    </row>
    <row r="634" spans="1:88">
      <c r="A634" s="28">
        <v>7.2884174812819644</v>
      </c>
      <c r="B634" s="28">
        <f t="shared" si="9"/>
        <v>5.10189223689739</v>
      </c>
      <c r="C634" s="28">
        <v>4284</v>
      </c>
      <c r="F634" s="28" t="s">
        <v>1</v>
      </c>
      <c r="G634" s="28">
        <v>0.7</v>
      </c>
      <c r="H634" s="28" t="s">
        <v>2542</v>
      </c>
      <c r="I634" s="28" t="s">
        <v>2501</v>
      </c>
      <c r="J634" s="28" t="s">
        <v>10</v>
      </c>
      <c r="K634" s="28" t="s">
        <v>2511</v>
      </c>
      <c r="M634" s="28" t="s">
        <v>2518</v>
      </c>
      <c r="N634" s="28" t="s">
        <v>13</v>
      </c>
      <c r="O634" s="28" t="s">
        <v>2506</v>
      </c>
      <c r="Q634" s="28" t="s">
        <v>2630</v>
      </c>
      <c r="R634" s="28" t="s">
        <v>2630</v>
      </c>
      <c r="S634" s="28" t="s">
        <v>32</v>
      </c>
      <c r="T634" s="28">
        <v>5</v>
      </c>
      <c r="U634" s="28">
        <v>5</v>
      </c>
      <c r="V634" s="28">
        <v>5</v>
      </c>
      <c r="W634" s="28">
        <v>1</v>
      </c>
      <c r="X634" s="28">
        <v>1</v>
      </c>
      <c r="Y634" s="28">
        <v>1</v>
      </c>
      <c r="AS634" s="28" t="s">
        <v>2547</v>
      </c>
      <c r="AU634" s="28">
        <v>0</v>
      </c>
      <c r="AX634" s="28" t="s">
        <v>2507</v>
      </c>
      <c r="BX634" s="28">
        <v>1988</v>
      </c>
      <c r="BY634" s="28" t="s">
        <v>65</v>
      </c>
      <c r="BZ634" s="28" t="s">
        <v>2631</v>
      </c>
      <c r="CA634" s="28" t="s">
        <v>43</v>
      </c>
      <c r="CB634" s="28">
        <v>46007</v>
      </c>
      <c r="CC634" s="28">
        <v>7.2884174812819866</v>
      </c>
      <c r="CD634" s="28" t="s">
        <v>20</v>
      </c>
      <c r="CE634" s="28" t="s">
        <v>2558</v>
      </c>
      <c r="CF634" s="28" t="s">
        <v>184</v>
      </c>
      <c r="CG634" s="29">
        <v>0.33333333333333298</v>
      </c>
      <c r="CH634" s="29">
        <v>0.83333333333333304</v>
      </c>
      <c r="CI634" s="28" t="s">
        <v>589</v>
      </c>
      <c r="CJ634" s="28" t="s">
        <v>2632</v>
      </c>
    </row>
    <row r="635" spans="1:88">
      <c r="A635" s="28">
        <v>7.2884174812819644</v>
      </c>
      <c r="B635" s="28">
        <f t="shared" si="9"/>
        <v>5.10189223689739</v>
      </c>
      <c r="C635" s="28">
        <v>2877429</v>
      </c>
      <c r="D635" s="31">
        <v>40760.829155092593</v>
      </c>
      <c r="E635" s="31">
        <v>40760.829155092593</v>
      </c>
      <c r="F635" s="28" t="s">
        <v>1</v>
      </c>
      <c r="G635" s="28">
        <v>0.7</v>
      </c>
      <c r="H635" s="28" t="s">
        <v>0</v>
      </c>
      <c r="I635" s="28" t="s">
        <v>9</v>
      </c>
      <c r="J635" s="28" t="s">
        <v>26</v>
      </c>
      <c r="K635" s="28" t="s">
        <v>29</v>
      </c>
      <c r="L635" s="28" t="s">
        <v>1742</v>
      </c>
      <c r="M635" s="28" t="s">
        <v>55</v>
      </c>
      <c r="N635" s="28" t="s">
        <v>28</v>
      </c>
      <c r="O635" s="28" t="s">
        <v>29</v>
      </c>
      <c r="P635" s="28" t="s">
        <v>938</v>
      </c>
      <c r="Q635" s="28" t="s">
        <v>173</v>
      </c>
      <c r="S635" s="28" t="s">
        <v>32</v>
      </c>
      <c r="T635" s="28">
        <v>5</v>
      </c>
      <c r="U635" s="28">
        <v>3</v>
      </c>
      <c r="V635" s="28">
        <v>5</v>
      </c>
      <c r="W635" s="28">
        <v>5</v>
      </c>
      <c r="X635" s="28">
        <v>1</v>
      </c>
      <c r="Y635" s="28">
        <v>2</v>
      </c>
      <c r="AX635" s="28" t="s">
        <v>41</v>
      </c>
      <c r="AY635" s="28" t="s">
        <v>25</v>
      </c>
      <c r="AZ635" s="28" t="s">
        <v>9</v>
      </c>
      <c r="BA635" s="28" t="s">
        <v>38</v>
      </c>
      <c r="BC635" s="28">
        <v>64</v>
      </c>
      <c r="BD635" s="28" t="s">
        <v>74</v>
      </c>
      <c r="BE635" s="28" t="s">
        <v>35</v>
      </c>
      <c r="BO635" s="28" t="s">
        <v>33</v>
      </c>
      <c r="BQ635" s="28" t="s">
        <v>25</v>
      </c>
      <c r="BR635" s="28" t="s">
        <v>9</v>
      </c>
      <c r="BS635" s="28" t="s">
        <v>26</v>
      </c>
      <c r="BT635" s="28" t="s">
        <v>29</v>
      </c>
      <c r="BU635" s="28" t="s">
        <v>1743</v>
      </c>
      <c r="BV635" s="28" t="s">
        <v>55</v>
      </c>
      <c r="BX635" s="28">
        <v>1985</v>
      </c>
      <c r="BY635" s="28" t="s">
        <v>17</v>
      </c>
      <c r="BZ635" s="28" t="s">
        <v>1744</v>
      </c>
      <c r="CA635" s="28" t="s">
        <v>57</v>
      </c>
      <c r="CB635" s="28">
        <v>46007</v>
      </c>
      <c r="CC635" s="28">
        <v>7.2884174812819866</v>
      </c>
      <c r="CD635" s="28" t="s">
        <v>20</v>
      </c>
      <c r="CE635" s="28" t="s">
        <v>101</v>
      </c>
      <c r="CF635" s="28" t="s">
        <v>22</v>
      </c>
      <c r="CG635" s="30">
        <v>0.33333333333333331</v>
      </c>
      <c r="CH635" s="28">
        <v>15</v>
      </c>
      <c r="CJ635" s="28" t="s">
        <v>604</v>
      </c>
    </row>
    <row r="636" spans="1:88">
      <c r="A636" s="28">
        <v>7.2469688335284896</v>
      </c>
      <c r="B636" s="28">
        <f t="shared" si="9"/>
        <v>5.0728781834699577</v>
      </c>
      <c r="C636" s="28">
        <v>3265</v>
      </c>
      <c r="F636" s="28" t="s">
        <v>1</v>
      </c>
      <c r="G636" s="28">
        <v>0.7</v>
      </c>
      <c r="H636" s="28" t="s">
        <v>2542</v>
      </c>
      <c r="I636" s="28" t="s">
        <v>2501</v>
      </c>
      <c r="J636" s="28" t="s">
        <v>26</v>
      </c>
      <c r="L636" s="28" t="s">
        <v>2665</v>
      </c>
      <c r="M636" s="28" t="s">
        <v>2503</v>
      </c>
      <c r="N636" s="28" t="s">
        <v>82</v>
      </c>
      <c r="O636" s="28" t="s">
        <v>301</v>
      </c>
      <c r="Q636" s="28" t="s">
        <v>2512</v>
      </c>
      <c r="S636" s="28" t="s">
        <v>32</v>
      </c>
      <c r="T636" s="28">
        <v>4</v>
      </c>
      <c r="U636" s="28">
        <v>3</v>
      </c>
      <c r="V636" s="28">
        <v>4</v>
      </c>
      <c r="W636" s="28">
        <v>1</v>
      </c>
      <c r="X636" s="28">
        <v>1</v>
      </c>
      <c r="Y636" s="28">
        <v>5</v>
      </c>
      <c r="AS636" s="28" t="s">
        <v>2506</v>
      </c>
      <c r="AU636" s="28">
        <v>0</v>
      </c>
      <c r="AX636" s="28" t="s">
        <v>2507</v>
      </c>
      <c r="BX636" s="28">
        <v>1958</v>
      </c>
      <c r="BY636" s="28" t="s">
        <v>17</v>
      </c>
      <c r="BZ636" s="28" t="s">
        <v>2666</v>
      </c>
      <c r="CA636" s="28" t="s">
        <v>57</v>
      </c>
      <c r="CB636" s="28">
        <v>46008</v>
      </c>
      <c r="CC636" s="28">
        <v>7.2469688335285118</v>
      </c>
      <c r="CD636" s="28" t="s">
        <v>20</v>
      </c>
      <c r="CE636" s="28" t="s">
        <v>2600</v>
      </c>
      <c r="CF636" s="28" t="s">
        <v>22</v>
      </c>
      <c r="CG636" s="29">
        <v>0.33333333333333298</v>
      </c>
      <c r="CH636" s="29">
        <v>0.625</v>
      </c>
      <c r="CI636" s="28" t="s">
        <v>641</v>
      </c>
      <c r="CJ636" s="28" t="s">
        <v>2667</v>
      </c>
    </row>
    <row r="637" spans="1:88">
      <c r="A637" s="28">
        <v>7.2469688335284896</v>
      </c>
      <c r="B637" s="28">
        <f t="shared" si="9"/>
        <v>5.0728781834699577</v>
      </c>
      <c r="C637" s="28">
        <v>2907121</v>
      </c>
      <c r="D637" s="31">
        <v>40771.504282407404</v>
      </c>
      <c r="E637" s="31">
        <v>40771.504282407404</v>
      </c>
      <c r="F637" s="28" t="s">
        <v>1</v>
      </c>
      <c r="G637" s="28">
        <v>0.7</v>
      </c>
      <c r="H637" s="28" t="s">
        <v>25</v>
      </c>
      <c r="I637" s="28" t="s">
        <v>9</v>
      </c>
      <c r="J637" s="28" t="s">
        <v>10</v>
      </c>
      <c r="K637" s="28" t="s">
        <v>81</v>
      </c>
      <c r="M637" s="28" t="s">
        <v>55</v>
      </c>
      <c r="N637" s="28" t="s">
        <v>28</v>
      </c>
      <c r="O637" s="28" t="s">
        <v>14</v>
      </c>
      <c r="Q637" s="28" t="s">
        <v>37</v>
      </c>
      <c r="S637" s="28" t="s">
        <v>32</v>
      </c>
      <c r="T637" s="28">
        <v>3</v>
      </c>
      <c r="U637" s="28">
        <v>5</v>
      </c>
      <c r="V637" s="28">
        <v>5</v>
      </c>
      <c r="W637" s="28">
        <v>1</v>
      </c>
      <c r="X637" s="28">
        <v>1</v>
      </c>
      <c r="Y637" s="28">
        <v>5</v>
      </c>
      <c r="AX637" s="28" t="s">
        <v>7</v>
      </c>
      <c r="BX637" s="28">
        <v>1955</v>
      </c>
      <c r="BY637" s="28" t="s">
        <v>17</v>
      </c>
      <c r="BZ637" s="28" t="s">
        <v>1884</v>
      </c>
      <c r="CA637" s="28" t="s">
        <v>57</v>
      </c>
      <c r="CB637" s="28">
        <v>46008</v>
      </c>
      <c r="CC637" s="28">
        <v>7.2469688335285118</v>
      </c>
      <c r="CD637" s="28" t="s">
        <v>20</v>
      </c>
      <c r="CE637" s="28" t="s">
        <v>44</v>
      </c>
      <c r="CF637" s="28" t="s">
        <v>184</v>
      </c>
      <c r="CG637" s="30">
        <v>0.33333333333333331</v>
      </c>
      <c r="CH637" s="28" t="s">
        <v>1284</v>
      </c>
      <c r="CI637" s="28" t="s">
        <v>23</v>
      </c>
      <c r="CJ637" s="28" t="s">
        <v>1885</v>
      </c>
    </row>
    <row r="638" spans="1:88">
      <c r="A638" s="28">
        <v>4.7922836263279569</v>
      </c>
      <c r="B638" s="28">
        <f t="shared" si="9"/>
        <v>3.3545985384295802</v>
      </c>
      <c r="C638" s="28">
        <v>2105</v>
      </c>
      <c r="F638" s="28" t="s">
        <v>1</v>
      </c>
      <c r="G638" s="28">
        <v>0.7</v>
      </c>
      <c r="H638" s="28" t="s">
        <v>2510</v>
      </c>
      <c r="I638" s="28" t="s">
        <v>2501</v>
      </c>
      <c r="J638" s="28" t="s">
        <v>10</v>
      </c>
      <c r="K638" s="28" t="s">
        <v>2511</v>
      </c>
      <c r="M638" s="28" t="s">
        <v>2524</v>
      </c>
      <c r="N638" s="28" t="s">
        <v>13</v>
      </c>
      <c r="O638" s="28" t="s">
        <v>2504</v>
      </c>
      <c r="Q638" s="28" t="s">
        <v>37</v>
      </c>
      <c r="S638" s="28" t="s">
        <v>32</v>
      </c>
      <c r="T638" s="28">
        <v>5</v>
      </c>
      <c r="U638" s="28">
        <v>5</v>
      </c>
      <c r="V638" s="28">
        <v>5</v>
      </c>
      <c r="W638" s="28">
        <v>5</v>
      </c>
      <c r="X638" s="28">
        <v>5</v>
      </c>
      <c r="Y638" s="28">
        <v>1</v>
      </c>
      <c r="AS638" s="28" t="s">
        <v>2506</v>
      </c>
      <c r="AU638" s="28">
        <v>0</v>
      </c>
      <c r="AX638" s="28" t="s">
        <v>2507</v>
      </c>
      <c r="BX638" s="28">
        <v>1981</v>
      </c>
      <c r="BY638" s="28" t="s">
        <v>17</v>
      </c>
      <c r="BZ638" s="28" t="s">
        <v>2722</v>
      </c>
      <c r="CA638" s="28" t="s">
        <v>57</v>
      </c>
      <c r="CB638" s="28">
        <v>46009</v>
      </c>
      <c r="CC638" s="28">
        <v>4.792283626327972</v>
      </c>
      <c r="CD638" s="28" t="s">
        <v>20</v>
      </c>
      <c r="CE638" s="28" t="s">
        <v>2521</v>
      </c>
      <c r="CF638" s="28" t="s">
        <v>22</v>
      </c>
      <c r="CG638" s="29">
        <v>0.33333333333333298</v>
      </c>
      <c r="CH638" s="29">
        <v>0.625</v>
      </c>
      <c r="CI638" s="28" t="s">
        <v>641</v>
      </c>
      <c r="CJ638" s="28" t="s">
        <v>2723</v>
      </c>
    </row>
    <row r="639" spans="1:88">
      <c r="A639" s="28">
        <v>4.7922836263279569</v>
      </c>
      <c r="B639" s="28">
        <f t="shared" si="9"/>
        <v>3.3545985384295802</v>
      </c>
      <c r="C639" s="28">
        <v>2115</v>
      </c>
      <c r="F639" s="28" t="s">
        <v>1</v>
      </c>
      <c r="G639" s="28">
        <v>0.7</v>
      </c>
      <c r="H639" s="28" t="s">
        <v>2510</v>
      </c>
      <c r="I639" s="28" t="s">
        <v>2535</v>
      </c>
      <c r="J639" s="28" t="s">
        <v>10</v>
      </c>
      <c r="K639" s="28" t="s">
        <v>2511</v>
      </c>
      <c r="M639" s="28" t="s">
        <v>2518</v>
      </c>
      <c r="N639" s="28" t="s">
        <v>59</v>
      </c>
      <c r="O639" s="28" t="s">
        <v>2504</v>
      </c>
      <c r="Q639" s="28" t="s">
        <v>2505</v>
      </c>
      <c r="S639" s="28" t="s">
        <v>32</v>
      </c>
      <c r="T639" s="28">
        <v>4</v>
      </c>
      <c r="U639" s="28">
        <v>5</v>
      </c>
      <c r="V639" s="28">
        <v>5</v>
      </c>
      <c r="W639" s="28">
        <v>5</v>
      </c>
      <c r="X639" s="28">
        <v>1</v>
      </c>
      <c r="Y639" s="28">
        <v>1</v>
      </c>
      <c r="AS639" s="28" t="s">
        <v>2531</v>
      </c>
      <c r="AU639" s="28">
        <v>0</v>
      </c>
      <c r="AX639" s="28" t="s">
        <v>2507</v>
      </c>
      <c r="BX639" s="28">
        <v>1980</v>
      </c>
      <c r="BY639" s="28" t="s">
        <v>17</v>
      </c>
      <c r="BZ639" s="28" t="s">
        <v>2724</v>
      </c>
      <c r="CA639" s="28" t="s">
        <v>57</v>
      </c>
      <c r="CB639" s="28">
        <v>46009</v>
      </c>
      <c r="CC639" s="28">
        <v>4.792283626327972</v>
      </c>
      <c r="CD639" s="28" t="s">
        <v>20</v>
      </c>
      <c r="CE639" s="28" t="s">
        <v>2521</v>
      </c>
      <c r="CF639" s="28" t="s">
        <v>22</v>
      </c>
      <c r="CG639" s="29">
        <v>0.33333333333333298</v>
      </c>
      <c r="CH639" s="29">
        <v>0.66666666666666696</v>
      </c>
      <c r="CI639" s="28" t="s">
        <v>641</v>
      </c>
      <c r="CJ639" s="28" t="s">
        <v>2725</v>
      </c>
    </row>
    <row r="640" spans="1:88">
      <c r="A640" s="28">
        <v>4.7922836263279569</v>
      </c>
      <c r="B640" s="28">
        <f t="shared" si="9"/>
        <v>3.3545985384295802</v>
      </c>
      <c r="C640" s="28">
        <v>3262</v>
      </c>
      <c r="F640" s="28" t="s">
        <v>1</v>
      </c>
      <c r="G640" s="28">
        <v>0.7</v>
      </c>
      <c r="H640" s="28" t="s">
        <v>2542</v>
      </c>
      <c r="I640" s="28" t="s">
        <v>2501</v>
      </c>
      <c r="J640" s="28" t="s">
        <v>10</v>
      </c>
      <c r="K640" s="28" t="s">
        <v>81</v>
      </c>
      <c r="M640" s="28" t="s">
        <v>2503</v>
      </c>
      <c r="N640" s="28" t="s">
        <v>59</v>
      </c>
      <c r="O640" s="28" t="s">
        <v>2504</v>
      </c>
      <c r="Q640" s="28" t="s">
        <v>2710</v>
      </c>
      <c r="R640" s="28" t="s">
        <v>2710</v>
      </c>
      <c r="S640" s="28" t="s">
        <v>32</v>
      </c>
      <c r="AS640" s="28" t="s">
        <v>2506</v>
      </c>
      <c r="AU640" s="28">
        <v>0</v>
      </c>
      <c r="AX640" s="28" t="s">
        <v>2507</v>
      </c>
      <c r="BX640" s="28">
        <v>1950</v>
      </c>
      <c r="BY640" s="28" t="s">
        <v>65</v>
      </c>
      <c r="CA640" s="28" t="s">
        <v>57</v>
      </c>
      <c r="CB640" s="28">
        <v>46009</v>
      </c>
      <c r="CC640" s="28">
        <v>4.792283626327972</v>
      </c>
      <c r="CD640" s="28" t="s">
        <v>20</v>
      </c>
      <c r="CE640" s="28" t="s">
        <v>2521</v>
      </c>
      <c r="CF640" s="28" t="s">
        <v>22</v>
      </c>
      <c r="CG640" s="29">
        <v>0.33333333333333298</v>
      </c>
      <c r="CH640" s="29">
        <v>0.625</v>
      </c>
      <c r="CI640" s="28" t="s">
        <v>641</v>
      </c>
      <c r="CJ640" s="28" t="s">
        <v>2711</v>
      </c>
    </row>
    <row r="641" spans="1:88">
      <c r="A641" s="28">
        <v>4.7922836263279569</v>
      </c>
      <c r="B641" s="28">
        <f t="shared" si="9"/>
        <v>3.3545985384295802</v>
      </c>
      <c r="C641" s="28">
        <v>2791417</v>
      </c>
      <c r="D641" s="31">
        <v>40736.450474537036</v>
      </c>
      <c r="E641" s="31">
        <v>40736.450474537036</v>
      </c>
      <c r="F641" s="28" t="s">
        <v>1</v>
      </c>
      <c r="G641" s="28">
        <v>0.7</v>
      </c>
      <c r="H641" s="28" t="s">
        <v>25</v>
      </c>
      <c r="I641" s="28" t="s">
        <v>9</v>
      </c>
      <c r="J641" s="28" t="s">
        <v>10</v>
      </c>
      <c r="K641" s="28" t="s">
        <v>27</v>
      </c>
      <c r="M641" s="28" t="s">
        <v>55</v>
      </c>
      <c r="N641" s="28" t="s">
        <v>59</v>
      </c>
      <c r="O641" s="28" t="s">
        <v>60</v>
      </c>
      <c r="Q641" s="28" t="s">
        <v>29</v>
      </c>
      <c r="R641" s="28" t="s">
        <v>298</v>
      </c>
      <c r="S641" s="28" t="s">
        <v>32</v>
      </c>
      <c r="T641" s="28">
        <v>3</v>
      </c>
      <c r="U641" s="28">
        <v>2</v>
      </c>
      <c r="V641" s="28">
        <v>1</v>
      </c>
      <c r="W641" s="28">
        <v>1</v>
      </c>
      <c r="X641" s="28">
        <v>1</v>
      </c>
      <c r="Y641" s="28">
        <v>1</v>
      </c>
      <c r="AX641" s="28" t="s">
        <v>7</v>
      </c>
      <c r="BX641" s="28">
        <v>1955</v>
      </c>
      <c r="BY641" s="28" t="s">
        <v>17</v>
      </c>
      <c r="BZ641" s="28" t="s">
        <v>299</v>
      </c>
      <c r="CA641" s="28" t="s">
        <v>19</v>
      </c>
      <c r="CB641" s="28">
        <v>46009</v>
      </c>
      <c r="CC641" s="28">
        <v>4.792283626327972</v>
      </c>
      <c r="CD641" s="28" t="s">
        <v>20</v>
      </c>
      <c r="CE641" s="28" t="s">
        <v>63</v>
      </c>
      <c r="CF641" s="28" t="s">
        <v>22</v>
      </c>
      <c r="CG641" s="30">
        <v>0.33333333333333331</v>
      </c>
      <c r="CH641" s="28">
        <v>15</v>
      </c>
      <c r="CI641" s="28" t="s">
        <v>47</v>
      </c>
      <c r="CJ641" s="28" t="s">
        <v>300</v>
      </c>
    </row>
    <row r="642" spans="1:88">
      <c r="A642" s="28">
        <v>4.7922836263279569</v>
      </c>
      <c r="B642" s="28">
        <f t="shared" ref="B642:B705" si="10">+G642*CC642</f>
        <v>3.3545985384295802</v>
      </c>
      <c r="C642" s="28">
        <v>2829170</v>
      </c>
      <c r="D642" s="31">
        <v>40747.743136574078</v>
      </c>
      <c r="E642" s="31">
        <v>40747.743136574078</v>
      </c>
      <c r="F642" s="28" t="s">
        <v>6</v>
      </c>
      <c r="G642" s="28">
        <v>0.7</v>
      </c>
      <c r="H642" s="28" t="s">
        <v>25</v>
      </c>
      <c r="I642" s="28" t="s">
        <v>9</v>
      </c>
      <c r="J642" s="28" t="s">
        <v>10</v>
      </c>
      <c r="K642" s="28" t="s">
        <v>27</v>
      </c>
      <c r="M642" s="28" t="s">
        <v>55</v>
      </c>
      <c r="N642" s="28" t="s">
        <v>13</v>
      </c>
      <c r="O642" s="28" t="s">
        <v>14</v>
      </c>
      <c r="Q642" s="28" t="s">
        <v>15</v>
      </c>
      <c r="S642" s="28" t="s">
        <v>32</v>
      </c>
      <c r="T642" s="28">
        <v>4</v>
      </c>
      <c r="U642" s="28">
        <v>4</v>
      </c>
      <c r="V642" s="28">
        <v>5</v>
      </c>
      <c r="W642" s="28">
        <v>1</v>
      </c>
      <c r="X642" s="28">
        <v>5</v>
      </c>
      <c r="Y642" s="28">
        <v>3</v>
      </c>
      <c r="AW642" s="28" t="s">
        <v>25</v>
      </c>
      <c r="AX642" s="28" t="s">
        <v>7</v>
      </c>
      <c r="BX642" s="28">
        <v>1978</v>
      </c>
      <c r="BY642" s="28" t="s">
        <v>65</v>
      </c>
      <c r="BZ642" s="28" t="s">
        <v>1244</v>
      </c>
      <c r="CA642" s="28" t="s">
        <v>19</v>
      </c>
      <c r="CB642" s="28">
        <v>46009</v>
      </c>
      <c r="CC642" s="28">
        <v>4.792283626327972</v>
      </c>
      <c r="CD642" s="28" t="s">
        <v>20</v>
      </c>
      <c r="CE642" s="28" t="s">
        <v>21</v>
      </c>
      <c r="CF642" s="28" t="s">
        <v>53</v>
      </c>
      <c r="CG642" s="30">
        <v>15</v>
      </c>
      <c r="CH642" s="28">
        <v>8</v>
      </c>
      <c r="CJ642" s="28" t="s">
        <v>1245</v>
      </c>
    </row>
    <row r="643" spans="1:88">
      <c r="A643" s="28">
        <v>4.7922836263279569</v>
      </c>
      <c r="B643" s="28">
        <f t="shared" si="10"/>
        <v>3.3545985384295802</v>
      </c>
      <c r="C643" s="28">
        <v>2839769</v>
      </c>
      <c r="D643" s="31">
        <v>40751.06349537037</v>
      </c>
      <c r="E643" s="31">
        <v>40751.06349537037</v>
      </c>
      <c r="F643" s="28" t="s">
        <v>1</v>
      </c>
      <c r="G643" s="28">
        <v>0.7</v>
      </c>
      <c r="H643" s="28" t="s">
        <v>25</v>
      </c>
      <c r="I643" s="28" t="s">
        <v>33</v>
      </c>
      <c r="J643" s="28" t="s">
        <v>26</v>
      </c>
      <c r="K643" s="28" t="s">
        <v>27</v>
      </c>
      <c r="M643" s="28" t="s">
        <v>55</v>
      </c>
      <c r="N643" s="28" t="s">
        <v>82</v>
      </c>
      <c r="O643" s="28" t="s">
        <v>60</v>
      </c>
      <c r="Q643" s="28" t="s">
        <v>173</v>
      </c>
      <c r="S643" s="28" t="s">
        <v>32</v>
      </c>
      <c r="T643" s="28">
        <v>3</v>
      </c>
      <c r="U643" s="28">
        <v>4</v>
      </c>
      <c r="V643" s="28">
        <v>5</v>
      </c>
      <c r="W643" s="28">
        <v>3</v>
      </c>
      <c r="X643" s="28">
        <v>1</v>
      </c>
      <c r="Y643" s="28">
        <v>1</v>
      </c>
      <c r="AX643" s="28" t="s">
        <v>7</v>
      </c>
      <c r="BX643" s="28">
        <v>1978</v>
      </c>
      <c r="BY643" s="28" t="s">
        <v>17</v>
      </c>
      <c r="BZ643" s="28" t="s">
        <v>1409</v>
      </c>
      <c r="CA643" s="28" t="s">
        <v>43</v>
      </c>
      <c r="CB643" s="28">
        <v>46009</v>
      </c>
      <c r="CC643" s="28">
        <v>4.792283626327972</v>
      </c>
      <c r="CD643" s="28" t="s">
        <v>20</v>
      </c>
      <c r="CE643" s="28" t="s">
        <v>657</v>
      </c>
      <c r="CF643" s="28" t="s">
        <v>184</v>
      </c>
      <c r="CG643" s="30">
        <v>0.875</v>
      </c>
      <c r="CH643" s="28" t="s">
        <v>1410</v>
      </c>
      <c r="CJ643" s="28" t="s">
        <v>1411</v>
      </c>
    </row>
    <row r="644" spans="1:88">
      <c r="A644" s="28">
        <v>4.7922836263279569</v>
      </c>
      <c r="B644" s="28">
        <f t="shared" si="10"/>
        <v>3.3545985384295802</v>
      </c>
      <c r="C644" s="28">
        <v>2882691</v>
      </c>
      <c r="D644" s="31">
        <v>40763.697951388887</v>
      </c>
      <c r="E644" s="31">
        <v>40763.697951388887</v>
      </c>
      <c r="F644" s="28" t="s">
        <v>1</v>
      </c>
      <c r="G644" s="28">
        <v>0.7</v>
      </c>
      <c r="H644" s="28" t="s">
        <v>25</v>
      </c>
      <c r="I644" s="28" t="s">
        <v>33</v>
      </c>
      <c r="J644" s="28" t="s">
        <v>10</v>
      </c>
      <c r="K644" s="28" t="s">
        <v>27</v>
      </c>
      <c r="M644" s="28" t="s">
        <v>88</v>
      </c>
      <c r="N644" s="28" t="s">
        <v>59</v>
      </c>
      <c r="O644" s="28" t="s">
        <v>60</v>
      </c>
      <c r="Q644" s="28" t="s">
        <v>173</v>
      </c>
      <c r="S644" s="28" t="s">
        <v>32</v>
      </c>
      <c r="T644" s="28">
        <v>5</v>
      </c>
      <c r="U644" s="28">
        <v>5</v>
      </c>
      <c r="V644" s="28">
        <v>4</v>
      </c>
      <c r="W644" s="28">
        <v>3</v>
      </c>
      <c r="X644" s="28">
        <v>3</v>
      </c>
      <c r="Y644" s="28">
        <v>0</v>
      </c>
      <c r="AX644" s="28" t="s">
        <v>7</v>
      </c>
      <c r="BX644" s="28">
        <v>1977</v>
      </c>
      <c r="BY644" s="28" t="s">
        <v>17</v>
      </c>
      <c r="BZ644" s="28" t="s">
        <v>1775</v>
      </c>
      <c r="CA644" s="28" t="s">
        <v>57</v>
      </c>
      <c r="CB644" s="28">
        <v>46009</v>
      </c>
      <c r="CC644" s="28">
        <v>4.792283626327972</v>
      </c>
      <c r="CD644" s="28" t="s">
        <v>20</v>
      </c>
      <c r="CE644" s="28" t="s">
        <v>21</v>
      </c>
      <c r="CF644" s="28" t="s">
        <v>22</v>
      </c>
      <c r="CG644" s="30">
        <v>0.33333333333333331</v>
      </c>
      <c r="CH644" s="28" t="s">
        <v>1776</v>
      </c>
      <c r="CI644" s="28" t="s">
        <v>47</v>
      </c>
      <c r="CJ644" s="28" t="s">
        <v>1777</v>
      </c>
    </row>
    <row r="645" spans="1:88">
      <c r="A645" s="28">
        <v>4.7922836263279569</v>
      </c>
      <c r="B645" s="28">
        <f t="shared" si="10"/>
        <v>3.3545985384295802</v>
      </c>
      <c r="C645" s="28">
        <v>2885676</v>
      </c>
      <c r="D645" s="31">
        <v>40764.4612037037</v>
      </c>
      <c r="E645" s="31">
        <v>40764.4612037037</v>
      </c>
      <c r="F645" s="28" t="s">
        <v>1</v>
      </c>
      <c r="G645" s="28">
        <v>0.7</v>
      </c>
      <c r="H645" s="28" t="s">
        <v>25</v>
      </c>
      <c r="I645" s="28" t="s">
        <v>9</v>
      </c>
      <c r="J645" s="28" t="s">
        <v>10</v>
      </c>
      <c r="K645" s="28" t="s">
        <v>27</v>
      </c>
      <c r="M645" s="28" t="s">
        <v>88</v>
      </c>
      <c r="N645" s="28" t="s">
        <v>13</v>
      </c>
      <c r="O645" s="28" t="s">
        <v>60</v>
      </c>
      <c r="Q645" s="28" t="s">
        <v>15</v>
      </c>
      <c r="S645" s="28" t="s">
        <v>32</v>
      </c>
      <c r="T645" s="28">
        <v>3</v>
      </c>
      <c r="U645" s="28">
        <v>5</v>
      </c>
      <c r="V645" s="28">
        <v>5</v>
      </c>
      <c r="W645" s="28">
        <v>4</v>
      </c>
      <c r="X645" s="28">
        <v>4</v>
      </c>
      <c r="AX645" s="28" t="s">
        <v>7</v>
      </c>
      <c r="BX645" s="28">
        <v>1954</v>
      </c>
      <c r="BY645" s="28" t="s">
        <v>17</v>
      </c>
      <c r="BZ645" s="28" t="s">
        <v>1796</v>
      </c>
      <c r="CA645" s="28" t="s">
        <v>43</v>
      </c>
      <c r="CB645" s="28">
        <v>46009</v>
      </c>
      <c r="CC645" s="28">
        <v>4.792283626327972</v>
      </c>
      <c r="CD645" s="28" t="s">
        <v>20</v>
      </c>
      <c r="CE645" s="28" t="s">
        <v>93</v>
      </c>
      <c r="CF645" s="28" t="s">
        <v>22</v>
      </c>
      <c r="CG645" s="30">
        <v>0.33333333333333331</v>
      </c>
      <c r="CH645" s="28">
        <v>15</v>
      </c>
      <c r="CJ645" s="28" t="s">
        <v>1797</v>
      </c>
    </row>
    <row r="646" spans="1:88">
      <c r="A646" s="28">
        <v>4.7922836263279569</v>
      </c>
      <c r="B646" s="28">
        <f t="shared" si="10"/>
        <v>3.3545985384295802</v>
      </c>
      <c r="C646" s="28">
        <v>2901825</v>
      </c>
      <c r="D646" s="31">
        <v>40769.411863425928</v>
      </c>
      <c r="E646" s="31">
        <v>40769.411863425928</v>
      </c>
      <c r="F646" s="28" t="s">
        <v>1</v>
      </c>
      <c r="G646" s="28">
        <v>0.7</v>
      </c>
      <c r="H646" s="28" t="s">
        <v>25</v>
      </c>
      <c r="I646" s="28" t="s">
        <v>9</v>
      </c>
      <c r="J646" s="28" t="s">
        <v>257</v>
      </c>
      <c r="K646" s="28" t="s">
        <v>27</v>
      </c>
      <c r="M646" s="28" t="s">
        <v>55</v>
      </c>
      <c r="N646" s="28" t="s">
        <v>28</v>
      </c>
      <c r="O646" s="28" t="s">
        <v>14</v>
      </c>
      <c r="Q646" s="28" t="s">
        <v>29</v>
      </c>
      <c r="R646" s="28" t="s">
        <v>1857</v>
      </c>
      <c r="S646" s="28" t="s">
        <v>32</v>
      </c>
      <c r="T646" s="28">
        <v>1</v>
      </c>
      <c r="U646" s="28">
        <v>3</v>
      </c>
      <c r="V646" s="28">
        <v>4</v>
      </c>
      <c r="W646" s="28">
        <v>5</v>
      </c>
      <c r="X646" s="28">
        <v>5</v>
      </c>
      <c r="Y646" s="28">
        <v>3</v>
      </c>
      <c r="AX646" s="28" t="s">
        <v>5</v>
      </c>
      <c r="BQ646" s="28" t="s">
        <v>25</v>
      </c>
      <c r="BR646" s="28" t="s">
        <v>9</v>
      </c>
      <c r="BS646" s="28" t="s">
        <v>257</v>
      </c>
      <c r="BV646" s="28" t="s">
        <v>88</v>
      </c>
      <c r="BX646" s="28">
        <v>1965</v>
      </c>
      <c r="BY646" s="28" t="s">
        <v>65</v>
      </c>
      <c r="BZ646" s="28" t="s">
        <v>1858</v>
      </c>
      <c r="CA646" s="28" t="s">
        <v>57</v>
      </c>
      <c r="CB646" s="28">
        <v>46009</v>
      </c>
      <c r="CC646" s="28">
        <v>4.792283626327972</v>
      </c>
      <c r="CD646" s="28" t="s">
        <v>20</v>
      </c>
      <c r="CE646" s="28" t="s">
        <v>21</v>
      </c>
      <c r="CF646" s="28" t="s">
        <v>22</v>
      </c>
      <c r="CG646" s="30">
        <v>0.33333333333333331</v>
      </c>
      <c r="CH646" s="28">
        <v>15</v>
      </c>
      <c r="CI646" s="28" t="s">
        <v>589</v>
      </c>
      <c r="CJ646" s="28" t="s">
        <v>1859</v>
      </c>
    </row>
    <row r="647" spans="1:88">
      <c r="A647" s="28">
        <v>4.7922836263279569</v>
      </c>
      <c r="B647" s="28">
        <f t="shared" si="10"/>
        <v>3.3545985384295802</v>
      </c>
      <c r="C647" s="28">
        <v>2951911</v>
      </c>
      <c r="D647" s="31">
        <v>40784.747581018521</v>
      </c>
      <c r="E647" s="31">
        <v>40784.747581018521</v>
      </c>
      <c r="F647" s="28" t="s">
        <v>1</v>
      </c>
      <c r="G647" s="28">
        <v>0.7</v>
      </c>
      <c r="H647" s="28" t="s">
        <v>25</v>
      </c>
      <c r="I647" s="28" t="s">
        <v>33</v>
      </c>
      <c r="J647" s="28" t="s">
        <v>10</v>
      </c>
      <c r="K647" s="28" t="s">
        <v>27</v>
      </c>
      <c r="M647" s="28" t="s">
        <v>55</v>
      </c>
      <c r="N647" s="28" t="s">
        <v>13</v>
      </c>
      <c r="O647" s="28" t="s">
        <v>60</v>
      </c>
      <c r="Q647" s="28" t="s">
        <v>173</v>
      </c>
      <c r="S647" s="28" t="s">
        <v>32</v>
      </c>
      <c r="T647" s="28">
        <v>5</v>
      </c>
      <c r="U647" s="28">
        <v>5</v>
      </c>
      <c r="V647" s="28">
        <v>4</v>
      </c>
      <c r="W647" s="28">
        <v>1</v>
      </c>
      <c r="X647" s="28">
        <v>1</v>
      </c>
      <c r="Y647" s="28">
        <v>1</v>
      </c>
      <c r="AX647" s="28" t="s">
        <v>5</v>
      </c>
      <c r="BQ647" s="28" t="s">
        <v>25</v>
      </c>
      <c r="BR647" s="28" t="s">
        <v>9</v>
      </c>
      <c r="BS647" s="28" t="s">
        <v>10</v>
      </c>
      <c r="BV647" s="28" t="s">
        <v>55</v>
      </c>
      <c r="BX647" s="28">
        <v>1978</v>
      </c>
      <c r="BY647" s="28" t="s">
        <v>17</v>
      </c>
      <c r="BZ647" s="28" t="s">
        <v>2107</v>
      </c>
      <c r="CA647" s="28" t="s">
        <v>2108</v>
      </c>
      <c r="CB647" s="28">
        <v>46009</v>
      </c>
      <c r="CC647" s="28">
        <v>4.792283626327972</v>
      </c>
      <c r="CD647" s="28" t="s">
        <v>20</v>
      </c>
      <c r="CE647" s="28" t="s">
        <v>44</v>
      </c>
      <c r="CF647" s="28" t="s">
        <v>184</v>
      </c>
      <c r="CG647" s="30">
        <v>0.33333333333333331</v>
      </c>
      <c r="CH647" s="32">
        <v>0.625</v>
      </c>
      <c r="CJ647" s="28" t="s">
        <v>2109</v>
      </c>
    </row>
    <row r="648" spans="1:88">
      <c r="A648" s="28">
        <v>5.7576155352471883</v>
      </c>
      <c r="B648" s="28">
        <f t="shared" si="10"/>
        <v>4.0303308746730444</v>
      </c>
      <c r="C648" s="28">
        <v>2191</v>
      </c>
      <c r="F648" s="28" t="s">
        <v>1</v>
      </c>
      <c r="G648" s="28">
        <v>0.7</v>
      </c>
      <c r="H648" s="28" t="s">
        <v>2542</v>
      </c>
      <c r="I648" s="28" t="s">
        <v>2501</v>
      </c>
      <c r="J648" s="28" t="s">
        <v>10</v>
      </c>
      <c r="K648" s="28" t="s">
        <v>144</v>
      </c>
      <c r="N648" s="28" t="s">
        <v>59</v>
      </c>
      <c r="O648" s="28" t="s">
        <v>2525</v>
      </c>
      <c r="Q648" s="28" t="s">
        <v>37</v>
      </c>
      <c r="S648" s="28" t="s">
        <v>32</v>
      </c>
      <c r="AS648" s="28" t="s">
        <v>2506</v>
      </c>
      <c r="AU648" s="28">
        <v>0</v>
      </c>
      <c r="AX648" s="28" t="s">
        <v>2507</v>
      </c>
      <c r="BX648" s="28">
        <v>1952</v>
      </c>
      <c r="BY648" s="28" t="s">
        <v>17</v>
      </c>
      <c r="BZ648" s="28" t="s">
        <v>2830</v>
      </c>
      <c r="CA648" s="28" t="s">
        <v>57</v>
      </c>
      <c r="CB648" s="28">
        <v>46010</v>
      </c>
      <c r="CC648" s="28">
        <v>5.757615535247206</v>
      </c>
      <c r="CD648" s="28" t="s">
        <v>20</v>
      </c>
      <c r="CE648" s="28" t="s">
        <v>2558</v>
      </c>
      <c r="CF648" s="28" t="s">
        <v>184</v>
      </c>
      <c r="CG648" s="29">
        <v>0.33333333333333298</v>
      </c>
      <c r="CH648" s="29">
        <v>0.625</v>
      </c>
      <c r="CI648" s="28" t="s">
        <v>641</v>
      </c>
      <c r="CJ648" s="28" t="s">
        <v>2831</v>
      </c>
    </row>
    <row r="649" spans="1:88">
      <c r="A649" s="28">
        <v>5.7576155352471883</v>
      </c>
      <c r="B649" s="28">
        <f t="shared" si="10"/>
        <v>4.0303308746730444</v>
      </c>
      <c r="C649" s="28">
        <v>3051</v>
      </c>
      <c r="F649" s="28" t="s">
        <v>1</v>
      </c>
      <c r="G649" s="28">
        <v>0.7</v>
      </c>
      <c r="H649" s="28" t="s">
        <v>2510</v>
      </c>
      <c r="I649" s="28" t="s">
        <v>2535</v>
      </c>
      <c r="J649" s="28" t="s">
        <v>10</v>
      </c>
      <c r="K649" s="28" t="s">
        <v>2511</v>
      </c>
      <c r="M649" s="28" t="s">
        <v>2518</v>
      </c>
      <c r="N649" s="28" t="s">
        <v>59</v>
      </c>
      <c r="O649" s="28" t="s">
        <v>2504</v>
      </c>
      <c r="Q649" s="28" t="s">
        <v>2505</v>
      </c>
      <c r="S649" s="28" t="s">
        <v>32</v>
      </c>
      <c r="T649" s="28">
        <v>3</v>
      </c>
      <c r="U649" s="28">
        <v>4</v>
      </c>
      <c r="V649" s="28">
        <v>4</v>
      </c>
      <c r="W649" s="28">
        <v>1</v>
      </c>
      <c r="X649" s="28">
        <v>1</v>
      </c>
      <c r="Y649" s="28">
        <v>3</v>
      </c>
      <c r="AS649" s="28" t="s">
        <v>2506</v>
      </c>
      <c r="AU649" s="28">
        <v>0</v>
      </c>
      <c r="AX649" s="28" t="s">
        <v>2507</v>
      </c>
      <c r="BX649" s="28">
        <v>1972</v>
      </c>
      <c r="BY649" s="28" t="s">
        <v>17</v>
      </c>
      <c r="CA649" s="28" t="s">
        <v>57</v>
      </c>
      <c r="CB649" s="28">
        <v>46010</v>
      </c>
      <c r="CC649" s="28">
        <v>5.757615535247206</v>
      </c>
      <c r="CD649" s="28" t="s">
        <v>20</v>
      </c>
      <c r="CE649" s="28" t="s">
        <v>2521</v>
      </c>
      <c r="CF649" s="28" t="s">
        <v>22</v>
      </c>
      <c r="CG649" s="29">
        <v>0.32638888888888901</v>
      </c>
      <c r="CH649" s="29">
        <v>0.64583333333333304</v>
      </c>
      <c r="CI649" s="28" t="s">
        <v>23</v>
      </c>
      <c r="CJ649" s="28" t="s">
        <v>2827</v>
      </c>
    </row>
    <row r="650" spans="1:88">
      <c r="A650" s="28">
        <v>5.7576155352471883</v>
      </c>
      <c r="B650" s="28">
        <f t="shared" si="10"/>
        <v>4.0303308746730444</v>
      </c>
      <c r="C650" s="28">
        <v>3383</v>
      </c>
      <c r="F650" s="28" t="s">
        <v>1</v>
      </c>
      <c r="G650" s="28">
        <v>0.7</v>
      </c>
      <c r="H650" s="28" t="s">
        <v>2542</v>
      </c>
      <c r="I650" s="28" t="s">
        <v>2501</v>
      </c>
      <c r="J650" s="28" t="s">
        <v>10</v>
      </c>
      <c r="K650" s="28" t="s">
        <v>2511</v>
      </c>
      <c r="M650" s="28" t="s">
        <v>2518</v>
      </c>
      <c r="N650" s="28" t="s">
        <v>59</v>
      </c>
      <c r="O650" s="28" t="s">
        <v>2504</v>
      </c>
      <c r="Q650" s="28" t="s">
        <v>2505</v>
      </c>
      <c r="S650" s="28" t="s">
        <v>32</v>
      </c>
      <c r="T650" s="28">
        <v>4</v>
      </c>
      <c r="U650" s="28">
        <v>5</v>
      </c>
      <c r="V650" s="28">
        <v>4</v>
      </c>
      <c r="W650" s="28">
        <v>1</v>
      </c>
      <c r="X650" s="28">
        <v>1</v>
      </c>
      <c r="Y650" s="28">
        <v>1</v>
      </c>
      <c r="AS650" s="28" t="s">
        <v>2547</v>
      </c>
      <c r="AU650" s="28">
        <v>0</v>
      </c>
      <c r="AX650" s="28" t="s">
        <v>2507</v>
      </c>
      <c r="BX650" s="28">
        <v>1963</v>
      </c>
      <c r="BY650" s="28" t="s">
        <v>17</v>
      </c>
      <c r="BZ650" s="28" t="s">
        <v>2828</v>
      </c>
      <c r="CA650" s="28" t="s">
        <v>57</v>
      </c>
      <c r="CB650" s="28">
        <v>46010</v>
      </c>
      <c r="CC650" s="28">
        <v>5.757615535247206</v>
      </c>
      <c r="CD650" s="28" t="s">
        <v>20</v>
      </c>
      <c r="CE650" s="28" t="s">
        <v>2515</v>
      </c>
      <c r="CF650" s="28" t="s">
        <v>184</v>
      </c>
      <c r="CG650" s="29">
        <v>0.41666666666666702</v>
      </c>
      <c r="CH650" s="29">
        <v>0.70833333333333304</v>
      </c>
      <c r="CI650" s="28" t="s">
        <v>641</v>
      </c>
      <c r="CJ650" s="28" t="s">
        <v>2829</v>
      </c>
    </row>
    <row r="651" spans="1:88">
      <c r="A651" s="28">
        <v>5.7576155352471883</v>
      </c>
      <c r="B651" s="28">
        <f t="shared" si="10"/>
        <v>4.0303308746730444</v>
      </c>
      <c r="C651" s="28">
        <v>2815060</v>
      </c>
      <c r="D651" s="31">
        <v>40743.588784722226</v>
      </c>
      <c r="E651" s="31">
        <v>40743.588784722226</v>
      </c>
      <c r="F651" s="28" t="s">
        <v>1</v>
      </c>
      <c r="G651" s="28">
        <v>0.7</v>
      </c>
      <c r="H651" s="28" t="s">
        <v>25</v>
      </c>
      <c r="I651" s="28" t="s">
        <v>9</v>
      </c>
      <c r="J651" s="28" t="s">
        <v>10</v>
      </c>
      <c r="K651" s="28" t="s">
        <v>144</v>
      </c>
      <c r="M651" s="28" t="s">
        <v>55</v>
      </c>
      <c r="N651" s="28" t="s">
        <v>13</v>
      </c>
      <c r="O651" s="28" t="s">
        <v>14</v>
      </c>
      <c r="Q651" s="28" t="s">
        <v>31</v>
      </c>
      <c r="S651" s="28" t="s">
        <v>32</v>
      </c>
      <c r="T651" s="28">
        <v>1</v>
      </c>
      <c r="U651" s="28">
        <v>5</v>
      </c>
      <c r="V651" s="28">
        <v>5</v>
      </c>
      <c r="W651" s="28">
        <v>3</v>
      </c>
      <c r="X651" s="28">
        <v>1</v>
      </c>
      <c r="Y651" s="28">
        <v>1</v>
      </c>
      <c r="AX651" s="28" t="s">
        <v>7</v>
      </c>
      <c r="BX651" s="28">
        <v>1956</v>
      </c>
      <c r="BY651" s="28" t="s">
        <v>17</v>
      </c>
      <c r="BZ651" s="28" t="s">
        <v>777</v>
      </c>
      <c r="CA651" s="28" t="s">
        <v>43</v>
      </c>
      <c r="CB651" s="28">
        <v>46010</v>
      </c>
      <c r="CC651" s="28">
        <v>5.757615535247206</v>
      </c>
      <c r="CD651" s="28" t="s">
        <v>20</v>
      </c>
      <c r="CE651" s="28" t="s">
        <v>778</v>
      </c>
      <c r="CF651" s="28" t="s">
        <v>22</v>
      </c>
      <c r="CG651" s="30">
        <v>0.34375</v>
      </c>
      <c r="CH651" s="28">
        <v>15</v>
      </c>
      <c r="CJ651" s="28" t="s">
        <v>779</v>
      </c>
    </row>
    <row r="652" spans="1:88">
      <c r="A652" s="28">
        <v>5.7576155352471883</v>
      </c>
      <c r="B652" s="28">
        <f t="shared" si="10"/>
        <v>4.0303308746730444</v>
      </c>
      <c r="C652" s="28">
        <v>2825140</v>
      </c>
      <c r="D652" s="31">
        <v>40746.401423611111</v>
      </c>
      <c r="E652" s="31">
        <v>40746.401423611111</v>
      </c>
      <c r="F652" s="28" t="s">
        <v>1</v>
      </c>
      <c r="G652" s="28">
        <v>0.7</v>
      </c>
      <c r="H652" s="28" t="s">
        <v>25</v>
      </c>
      <c r="I652" s="28" t="s">
        <v>9</v>
      </c>
      <c r="J652" s="28" t="s">
        <v>257</v>
      </c>
      <c r="K652" s="28" t="s">
        <v>11</v>
      </c>
      <c r="M652" s="28" t="s">
        <v>55</v>
      </c>
      <c r="N652" s="28" t="s">
        <v>59</v>
      </c>
      <c r="O652" s="28" t="s">
        <v>60</v>
      </c>
      <c r="Q652" s="28" t="s">
        <v>173</v>
      </c>
      <c r="S652" s="28" t="s">
        <v>32</v>
      </c>
      <c r="T652" s="28">
        <v>1</v>
      </c>
      <c r="U652" s="28">
        <v>3</v>
      </c>
      <c r="V652" s="28">
        <v>3</v>
      </c>
      <c r="W652" s="28">
        <v>2</v>
      </c>
      <c r="X652" s="28">
        <v>1</v>
      </c>
      <c r="Y652" s="28">
        <v>1</v>
      </c>
      <c r="AX652" s="28" t="s">
        <v>7</v>
      </c>
      <c r="BX652" s="28">
        <v>1962</v>
      </c>
      <c r="BY652" s="28" t="s">
        <v>65</v>
      </c>
      <c r="BZ652" s="28" t="s">
        <v>1140</v>
      </c>
      <c r="CA652" s="28" t="s">
        <v>19</v>
      </c>
      <c r="CB652" s="28">
        <v>46010</v>
      </c>
      <c r="CC652" s="28">
        <v>5.757615535247206</v>
      </c>
      <c r="CD652" s="28" t="s">
        <v>20</v>
      </c>
      <c r="CE652" s="28" t="s">
        <v>21</v>
      </c>
      <c r="CF652" s="28" t="s">
        <v>22</v>
      </c>
      <c r="CG652" s="30">
        <v>0.33333333333333331</v>
      </c>
      <c r="CH652" s="28">
        <v>15</v>
      </c>
      <c r="CJ652" s="28" t="s">
        <v>1141</v>
      </c>
    </row>
    <row r="653" spans="1:88">
      <c r="A653" s="28">
        <v>5.7576155352471883</v>
      </c>
      <c r="B653" s="28">
        <f t="shared" si="10"/>
        <v>4.0303308746730444</v>
      </c>
      <c r="C653" s="28">
        <v>2888864</v>
      </c>
      <c r="D653" s="31">
        <v>40765.046469907407</v>
      </c>
      <c r="E653" s="31">
        <v>40765.046469907407</v>
      </c>
      <c r="F653" s="28" t="s">
        <v>1</v>
      </c>
      <c r="G653" s="28">
        <v>0.7</v>
      </c>
      <c r="H653" s="28" t="s">
        <v>25</v>
      </c>
      <c r="I653" s="28" t="s">
        <v>9</v>
      </c>
      <c r="J653" s="28" t="s">
        <v>10</v>
      </c>
      <c r="K653" s="28" t="s">
        <v>11</v>
      </c>
      <c r="M653" s="28" t="s">
        <v>55</v>
      </c>
      <c r="N653" s="28" t="s">
        <v>28</v>
      </c>
      <c r="O653" s="28" t="s">
        <v>60</v>
      </c>
      <c r="Q653" s="28" t="s">
        <v>31</v>
      </c>
      <c r="S653" s="28" t="s">
        <v>32</v>
      </c>
      <c r="T653" s="28">
        <v>2</v>
      </c>
      <c r="U653" s="28">
        <v>5</v>
      </c>
      <c r="V653" s="28">
        <v>5</v>
      </c>
      <c r="W653" s="28">
        <v>1</v>
      </c>
      <c r="X653" s="28">
        <v>1</v>
      </c>
      <c r="Y653" s="28">
        <v>1</v>
      </c>
      <c r="AX653" s="28" t="s">
        <v>5</v>
      </c>
      <c r="BQ653" s="28" t="s">
        <v>25</v>
      </c>
      <c r="BR653" s="28" t="s">
        <v>9</v>
      </c>
      <c r="BS653" s="28" t="s">
        <v>10</v>
      </c>
      <c r="BT653" s="28" t="s">
        <v>27</v>
      </c>
      <c r="BV653" s="28" t="s">
        <v>55</v>
      </c>
      <c r="BX653" s="28">
        <v>1955</v>
      </c>
      <c r="BY653" s="28" t="s">
        <v>65</v>
      </c>
      <c r="BZ653" s="28" t="s">
        <v>1809</v>
      </c>
      <c r="CA653" s="28" t="s">
        <v>43</v>
      </c>
      <c r="CB653" s="28">
        <v>46010</v>
      </c>
      <c r="CC653" s="28">
        <v>5.757615535247206</v>
      </c>
      <c r="CD653" s="28" t="s">
        <v>20</v>
      </c>
      <c r="CE653" s="28" t="s">
        <v>44</v>
      </c>
      <c r="CF653" s="28" t="s">
        <v>184</v>
      </c>
      <c r="CG653" s="30">
        <v>0.625</v>
      </c>
      <c r="CH653" s="28" t="s">
        <v>683</v>
      </c>
      <c r="CJ653" s="28" t="s">
        <v>1810</v>
      </c>
    </row>
    <row r="654" spans="1:88">
      <c r="A654" s="28">
        <v>3.1351539009950238</v>
      </c>
      <c r="B654" s="28">
        <f t="shared" si="10"/>
        <v>2.1946077306965233</v>
      </c>
      <c r="C654" s="28">
        <v>2803251</v>
      </c>
      <c r="D654" s="31">
        <v>40739.478009259263</v>
      </c>
      <c r="E654" s="31">
        <v>40739.478009259263</v>
      </c>
      <c r="F654" s="28" t="s">
        <v>1</v>
      </c>
      <c r="G654" s="28">
        <v>0.7</v>
      </c>
      <c r="H654" s="28" t="s">
        <v>0</v>
      </c>
      <c r="I654" s="28" t="s">
        <v>9</v>
      </c>
      <c r="J654" s="28" t="s">
        <v>10</v>
      </c>
      <c r="K654" s="28" t="s">
        <v>27</v>
      </c>
      <c r="M654" s="28" t="s">
        <v>12</v>
      </c>
      <c r="N654" s="28" t="s">
        <v>59</v>
      </c>
      <c r="O654" s="28" t="s">
        <v>60</v>
      </c>
      <c r="Q654" s="28" t="s">
        <v>259</v>
      </c>
      <c r="S654" s="28" t="s">
        <v>32</v>
      </c>
      <c r="T654" s="28">
        <v>1</v>
      </c>
      <c r="U654" s="28">
        <v>3</v>
      </c>
      <c r="V654" s="28">
        <v>3</v>
      </c>
      <c r="W654" s="28">
        <v>1</v>
      </c>
      <c r="X654" s="28">
        <v>1</v>
      </c>
      <c r="Y654" s="28">
        <v>3</v>
      </c>
      <c r="AX654" s="28" t="s">
        <v>7</v>
      </c>
      <c r="BX654" s="28">
        <v>1963</v>
      </c>
      <c r="BY654" s="28" t="s">
        <v>17</v>
      </c>
      <c r="BZ654" s="28" t="s">
        <v>617</v>
      </c>
      <c r="CA654" s="28" t="s">
        <v>43</v>
      </c>
      <c r="CB654" s="28">
        <v>46013</v>
      </c>
      <c r="CC654" s="28">
        <v>3.1351539009950335</v>
      </c>
      <c r="CD654" s="28" t="s">
        <v>20</v>
      </c>
      <c r="CE654" s="28" t="s">
        <v>44</v>
      </c>
      <c r="CF654" s="28" t="s">
        <v>22</v>
      </c>
      <c r="CG654" s="30">
        <v>0.33333333333333331</v>
      </c>
      <c r="CH654" s="32">
        <v>0.625</v>
      </c>
      <c r="CI654" s="28" t="s">
        <v>47</v>
      </c>
      <c r="CJ654" s="28" t="s">
        <v>618</v>
      </c>
    </row>
    <row r="655" spans="1:88">
      <c r="A655" s="28">
        <v>3.1351539009950238</v>
      </c>
      <c r="B655" s="28">
        <f t="shared" si="10"/>
        <v>2.1946077306965233</v>
      </c>
      <c r="C655" s="28">
        <v>2815018</v>
      </c>
      <c r="D655" s="31">
        <v>40743.576585648145</v>
      </c>
      <c r="E655" s="31">
        <v>40743.576585648145</v>
      </c>
      <c r="F655" s="28" t="s">
        <v>1</v>
      </c>
      <c r="G655" s="28">
        <v>0.7</v>
      </c>
      <c r="H655" s="28" t="s">
        <v>0</v>
      </c>
      <c r="I655" s="28" t="s">
        <v>9</v>
      </c>
      <c r="J655" s="28" t="s">
        <v>257</v>
      </c>
      <c r="K655" s="28" t="s">
        <v>11</v>
      </c>
      <c r="M655" s="28" t="s">
        <v>55</v>
      </c>
      <c r="N655" s="28" t="s">
        <v>59</v>
      </c>
      <c r="O655" s="28" t="s">
        <v>154</v>
      </c>
      <c r="Q655" s="28" t="s">
        <v>259</v>
      </c>
      <c r="S655" s="28" t="s">
        <v>32</v>
      </c>
      <c r="T655" s="28">
        <v>5</v>
      </c>
      <c r="U655" s="28">
        <v>5</v>
      </c>
      <c r="V655" s="28">
        <v>4</v>
      </c>
      <c r="W655" s="28">
        <v>3</v>
      </c>
      <c r="X655" s="28">
        <v>1</v>
      </c>
      <c r="Y655" s="28">
        <v>1</v>
      </c>
      <c r="AX655" s="28" t="s">
        <v>7</v>
      </c>
      <c r="BX655" s="28">
        <v>1980</v>
      </c>
      <c r="BY655" s="28" t="s">
        <v>65</v>
      </c>
      <c r="BZ655" s="28" t="s">
        <v>769</v>
      </c>
      <c r="CA655" s="28" t="s">
        <v>57</v>
      </c>
      <c r="CB655" s="28">
        <v>46013</v>
      </c>
      <c r="CC655" s="28">
        <v>3.1351539009950335</v>
      </c>
      <c r="CD655" s="28" t="s">
        <v>20</v>
      </c>
      <c r="CE655" s="28" t="s">
        <v>21</v>
      </c>
      <c r="CF655" s="28" t="s">
        <v>22</v>
      </c>
      <c r="CG655" s="30">
        <v>0.33333333333333331</v>
      </c>
      <c r="CH655" s="28">
        <v>15</v>
      </c>
      <c r="CJ655" s="28" t="s">
        <v>770</v>
      </c>
    </row>
    <row r="656" spans="1:88">
      <c r="A656" s="28">
        <v>3.1351539009950238</v>
      </c>
      <c r="B656" s="28">
        <f t="shared" si="10"/>
        <v>2.1946077306965233</v>
      </c>
      <c r="C656" s="28">
        <v>2818935</v>
      </c>
      <c r="D656" s="31">
        <v>40744.577928240738</v>
      </c>
      <c r="E656" s="31">
        <v>40744.577928240738</v>
      </c>
      <c r="F656" s="28" t="s">
        <v>1</v>
      </c>
      <c r="G656" s="28">
        <v>0.7</v>
      </c>
      <c r="H656" s="28" t="s">
        <v>0</v>
      </c>
      <c r="I656" s="28" t="s">
        <v>9</v>
      </c>
      <c r="J656" s="28" t="s">
        <v>10</v>
      </c>
      <c r="K656" s="28" t="s">
        <v>27</v>
      </c>
      <c r="M656" s="28" t="s">
        <v>12</v>
      </c>
      <c r="N656" s="28" t="s">
        <v>82</v>
      </c>
      <c r="O656" s="28" t="s">
        <v>154</v>
      </c>
      <c r="Q656" s="28" t="s">
        <v>29</v>
      </c>
      <c r="R656" s="28" t="s">
        <v>933</v>
      </c>
      <c r="S656" s="28" t="s">
        <v>32</v>
      </c>
      <c r="T656" s="28">
        <v>5</v>
      </c>
      <c r="U656" s="28">
        <v>4</v>
      </c>
      <c r="V656" s="28">
        <v>3</v>
      </c>
      <c r="W656" s="28">
        <v>3</v>
      </c>
      <c r="X656" s="28">
        <v>1</v>
      </c>
      <c r="Y656" s="28">
        <v>1</v>
      </c>
      <c r="AX656" s="28" t="s">
        <v>7</v>
      </c>
      <c r="BX656" s="28">
        <v>1984</v>
      </c>
      <c r="BY656" s="28" t="s">
        <v>65</v>
      </c>
      <c r="BZ656" s="28" t="s">
        <v>934</v>
      </c>
      <c r="CA656" s="28" t="s">
        <v>57</v>
      </c>
      <c r="CB656" s="28">
        <v>46013</v>
      </c>
      <c r="CC656" s="28">
        <v>3.1351539009950335</v>
      </c>
      <c r="CD656" s="28" t="s">
        <v>20</v>
      </c>
      <c r="CE656" s="28" t="s">
        <v>101</v>
      </c>
      <c r="CF656" s="28" t="s">
        <v>184</v>
      </c>
      <c r="CG656" s="30">
        <v>0.34027777777777773</v>
      </c>
      <c r="CH656" s="32">
        <v>0.63888888888888895</v>
      </c>
      <c r="CJ656" s="28" t="s">
        <v>935</v>
      </c>
    </row>
    <row r="657" spans="1:88">
      <c r="A657" s="28">
        <v>7.6949050969695438</v>
      </c>
      <c r="B657" s="28">
        <f t="shared" si="10"/>
        <v>5.3864335678786963</v>
      </c>
      <c r="C657" s="28">
        <v>3006</v>
      </c>
      <c r="F657" s="28" t="s">
        <v>1</v>
      </c>
      <c r="G657" s="28">
        <v>0.7</v>
      </c>
      <c r="H657" s="28" t="s">
        <v>2542</v>
      </c>
      <c r="I657" s="28" t="s">
        <v>2538</v>
      </c>
      <c r="J657" s="28" t="s">
        <v>10</v>
      </c>
      <c r="K657" s="28" t="s">
        <v>11</v>
      </c>
      <c r="M657" s="28" t="s">
        <v>2503</v>
      </c>
      <c r="N657" s="28" t="s">
        <v>59</v>
      </c>
      <c r="O657" s="28" t="s">
        <v>2525</v>
      </c>
      <c r="Q657" s="28" t="s">
        <v>37</v>
      </c>
      <c r="S657" s="28" t="s">
        <v>32</v>
      </c>
      <c r="T657" s="28">
        <v>5</v>
      </c>
      <c r="U657" s="28">
        <v>4</v>
      </c>
      <c r="V657" s="28">
        <v>3</v>
      </c>
      <c r="W657" s="28">
        <v>1</v>
      </c>
      <c r="X657" s="28">
        <v>1</v>
      </c>
      <c r="Y657" s="28">
        <v>1</v>
      </c>
      <c r="AS657" s="28" t="s">
        <v>2645</v>
      </c>
      <c r="AU657" s="28">
        <v>0</v>
      </c>
      <c r="AX657" s="28" t="s">
        <v>2507</v>
      </c>
      <c r="BX657" s="28">
        <v>1967</v>
      </c>
      <c r="BY657" s="28" t="s">
        <v>17</v>
      </c>
      <c r="BZ657" s="28" t="s">
        <v>2876</v>
      </c>
      <c r="CA657" s="28" t="s">
        <v>57</v>
      </c>
      <c r="CB657" s="28">
        <v>46014</v>
      </c>
      <c r="CC657" s="28">
        <v>7.6949050969695669</v>
      </c>
      <c r="CD657" s="28" t="s">
        <v>20</v>
      </c>
      <c r="CE657" s="28" t="s">
        <v>2558</v>
      </c>
      <c r="CF657" s="28" t="s">
        <v>184</v>
      </c>
      <c r="CG657" s="29">
        <v>0.33333333333333298</v>
      </c>
      <c r="CH657" s="29">
        <v>0.625</v>
      </c>
      <c r="CI657" s="28" t="s">
        <v>641</v>
      </c>
      <c r="CJ657" s="28" t="s">
        <v>2877</v>
      </c>
    </row>
    <row r="658" spans="1:88">
      <c r="A658" s="28">
        <v>7.6949050969695438</v>
      </c>
      <c r="B658" s="28">
        <f t="shared" si="10"/>
        <v>5.3864335678786963</v>
      </c>
      <c r="C658" s="28">
        <v>4219</v>
      </c>
      <c r="F658" s="28" t="s">
        <v>1</v>
      </c>
      <c r="G658" s="28">
        <v>0.7</v>
      </c>
      <c r="H658" s="28" t="s">
        <v>2500</v>
      </c>
      <c r="I658" s="28" t="s">
        <v>2524</v>
      </c>
      <c r="J658" s="28" t="s">
        <v>10</v>
      </c>
      <c r="K658" s="28" t="s">
        <v>2511</v>
      </c>
      <c r="M658" s="28" t="s">
        <v>2518</v>
      </c>
      <c r="N658" s="28" t="s">
        <v>13</v>
      </c>
      <c r="O658" s="28" t="s">
        <v>2592</v>
      </c>
      <c r="Q658" s="28" t="s">
        <v>259</v>
      </c>
      <c r="S658" s="28" t="s">
        <v>32</v>
      </c>
      <c r="T658" s="28">
        <v>1</v>
      </c>
      <c r="U658" s="28">
        <v>1</v>
      </c>
      <c r="V658" s="28">
        <v>5</v>
      </c>
      <c r="W658" s="28">
        <v>1</v>
      </c>
      <c r="X658" s="28">
        <v>1</v>
      </c>
      <c r="Y658" s="28">
        <v>1</v>
      </c>
      <c r="AS658" s="28" t="s">
        <v>2531</v>
      </c>
      <c r="AU658" s="28">
        <v>0</v>
      </c>
      <c r="AX658" s="28" t="s">
        <v>2507</v>
      </c>
      <c r="BX658" s="28">
        <v>1953</v>
      </c>
      <c r="BY658" s="28" t="s">
        <v>17</v>
      </c>
      <c r="CA658" s="28" t="s">
        <v>43</v>
      </c>
      <c r="CB658" s="28">
        <v>46014</v>
      </c>
      <c r="CC658" s="28">
        <v>7.6949050969695669</v>
      </c>
      <c r="CD658" s="28" t="s">
        <v>20</v>
      </c>
      <c r="CF658" s="28" t="s">
        <v>2506</v>
      </c>
      <c r="CG658" s="30"/>
      <c r="CH658" s="30"/>
      <c r="CJ658" s="28" t="s">
        <v>2883</v>
      </c>
    </row>
    <row r="659" spans="1:88">
      <c r="A659" s="28">
        <v>7.6949050969695438</v>
      </c>
      <c r="B659" s="28">
        <f t="shared" si="10"/>
        <v>5.3864335678786963</v>
      </c>
      <c r="C659" s="28">
        <v>2799105</v>
      </c>
      <c r="D659" s="31">
        <v>40738.512025462966</v>
      </c>
      <c r="E659" s="31">
        <v>40738.512025462966</v>
      </c>
      <c r="F659" s="28" t="s">
        <v>1</v>
      </c>
      <c r="G659" s="28">
        <v>0.7</v>
      </c>
      <c r="H659" s="28" t="s">
        <v>25</v>
      </c>
      <c r="I659" s="28" t="s">
        <v>9</v>
      </c>
      <c r="J659" s="28" t="s">
        <v>10</v>
      </c>
      <c r="K659" s="28" t="s">
        <v>144</v>
      </c>
      <c r="M659" s="28" t="s">
        <v>55</v>
      </c>
      <c r="N659" s="28" t="s">
        <v>28</v>
      </c>
      <c r="O659" s="28" t="s">
        <v>154</v>
      </c>
      <c r="Q659" s="28" t="s">
        <v>37</v>
      </c>
      <c r="S659" s="28" t="s">
        <v>32</v>
      </c>
      <c r="T659" s="28">
        <v>4</v>
      </c>
      <c r="U659" s="28">
        <v>5</v>
      </c>
      <c r="V659" s="28">
        <v>4</v>
      </c>
      <c r="W659" s="28">
        <v>3</v>
      </c>
      <c r="X659" s="28">
        <v>1</v>
      </c>
      <c r="Y659" s="28">
        <v>3</v>
      </c>
      <c r="AX659" s="28" t="s">
        <v>7</v>
      </c>
      <c r="BX659" s="28">
        <v>1954</v>
      </c>
      <c r="BY659" s="28" t="s">
        <v>65</v>
      </c>
      <c r="BZ659" s="28" t="s">
        <v>568</v>
      </c>
      <c r="CA659" s="28" t="s">
        <v>19</v>
      </c>
      <c r="CB659" s="28">
        <v>46014</v>
      </c>
      <c r="CC659" s="28">
        <v>7.6949050969695669</v>
      </c>
      <c r="CD659" s="28" t="s">
        <v>20</v>
      </c>
      <c r="CE659" s="28" t="s">
        <v>21</v>
      </c>
      <c r="CF659" s="28" t="s">
        <v>22</v>
      </c>
      <c r="CG659" s="30">
        <v>7.3</v>
      </c>
      <c r="CH659" s="28">
        <v>18</v>
      </c>
      <c r="CJ659" s="28" t="s">
        <v>569</v>
      </c>
    </row>
    <row r="660" spans="1:88">
      <c r="A660" s="28">
        <v>7.6949050969695438</v>
      </c>
      <c r="B660" s="28">
        <f t="shared" si="10"/>
        <v>5.3864335678786963</v>
      </c>
      <c r="C660" s="28">
        <v>2822163</v>
      </c>
      <c r="D660" s="31">
        <v>40745.631238425929</v>
      </c>
      <c r="E660" s="31">
        <v>40745.631238425929</v>
      </c>
      <c r="F660" s="28" t="s">
        <v>1</v>
      </c>
      <c r="G660" s="28">
        <v>0.7</v>
      </c>
      <c r="H660" s="28" t="s">
        <v>0</v>
      </c>
      <c r="I660" s="28" t="s">
        <v>33</v>
      </c>
      <c r="J660" s="28" t="s">
        <v>257</v>
      </c>
      <c r="K660" s="28" t="s">
        <v>11</v>
      </c>
      <c r="M660" s="28" t="s">
        <v>55</v>
      </c>
      <c r="N660" s="28" t="s">
        <v>59</v>
      </c>
      <c r="O660" s="28" t="s">
        <v>60</v>
      </c>
      <c r="Q660" s="28" t="s">
        <v>31</v>
      </c>
      <c r="S660" s="28" t="s">
        <v>32</v>
      </c>
      <c r="T660" s="28">
        <v>3</v>
      </c>
      <c r="U660" s="28">
        <v>5</v>
      </c>
      <c r="V660" s="28">
        <v>2</v>
      </c>
      <c r="W660" s="28">
        <v>3</v>
      </c>
      <c r="X660" s="28">
        <v>3</v>
      </c>
      <c r="Y660" s="28">
        <v>2</v>
      </c>
      <c r="AX660" s="28" t="s">
        <v>5</v>
      </c>
      <c r="BQ660" s="28" t="s">
        <v>0</v>
      </c>
      <c r="BR660" s="28" t="s">
        <v>33</v>
      </c>
      <c r="BS660" s="28" t="s">
        <v>257</v>
      </c>
      <c r="BT660" s="28" t="s">
        <v>11</v>
      </c>
      <c r="BV660" s="28" t="s">
        <v>12</v>
      </c>
      <c r="BX660" s="28">
        <v>1967</v>
      </c>
      <c r="BY660" s="28" t="s">
        <v>17</v>
      </c>
      <c r="BZ660" s="28" t="s">
        <v>1040</v>
      </c>
      <c r="CA660" s="28" t="s">
        <v>19</v>
      </c>
      <c r="CB660" s="28">
        <v>46014</v>
      </c>
      <c r="CC660" s="28">
        <v>7.6949050969695669</v>
      </c>
      <c r="CD660" s="28" t="s">
        <v>20</v>
      </c>
      <c r="CE660" s="28" t="s">
        <v>44</v>
      </c>
      <c r="CF660" s="28" t="s">
        <v>184</v>
      </c>
      <c r="CG660" s="30">
        <v>0.625</v>
      </c>
      <c r="CH660" s="28" t="s">
        <v>201</v>
      </c>
      <c r="CJ660" s="28" t="s">
        <v>1041</v>
      </c>
    </row>
    <row r="661" spans="1:88">
      <c r="A661" s="28">
        <v>6.0329987114030041</v>
      </c>
      <c r="B661" s="28">
        <f t="shared" si="10"/>
        <v>4.2230990979821152</v>
      </c>
      <c r="C661" s="28">
        <v>3022</v>
      </c>
      <c r="F661" s="28" t="s">
        <v>1</v>
      </c>
      <c r="G661" s="28">
        <v>0.7</v>
      </c>
      <c r="H661" s="28" t="s">
        <v>2542</v>
      </c>
      <c r="I661" s="28" t="s">
        <v>2535</v>
      </c>
      <c r="J661" s="28" t="s">
        <v>10</v>
      </c>
      <c r="K661" s="28" t="s">
        <v>2511</v>
      </c>
      <c r="M661" s="28" t="s">
        <v>2518</v>
      </c>
      <c r="N661" s="28" t="s">
        <v>59</v>
      </c>
      <c r="O661" s="28" t="s">
        <v>2592</v>
      </c>
      <c r="Q661" s="28" t="s">
        <v>2512</v>
      </c>
      <c r="S661" s="28" t="s">
        <v>32</v>
      </c>
      <c r="T661" s="28">
        <v>3</v>
      </c>
      <c r="U661" s="28">
        <v>3</v>
      </c>
      <c r="V661" s="28">
        <v>3</v>
      </c>
      <c r="W661" s="28">
        <v>1</v>
      </c>
      <c r="X661" s="28">
        <v>1</v>
      </c>
      <c r="Y661" s="28">
        <v>1</v>
      </c>
      <c r="AS661" s="28" t="s">
        <v>2506</v>
      </c>
      <c r="AU661" s="28">
        <v>0</v>
      </c>
      <c r="AX661" s="28" t="s">
        <v>2507</v>
      </c>
      <c r="BX661" s="28">
        <v>1973</v>
      </c>
      <c r="BY661" s="28" t="s">
        <v>17</v>
      </c>
      <c r="BZ661" s="28" t="s">
        <v>2918</v>
      </c>
      <c r="CA661" s="28" t="s">
        <v>57</v>
      </c>
      <c r="CB661" s="28">
        <v>46015</v>
      </c>
      <c r="CC661" s="28">
        <v>6.0329987114030228</v>
      </c>
      <c r="CD661" s="28" t="s">
        <v>20</v>
      </c>
      <c r="CE661" s="28" t="s">
        <v>2558</v>
      </c>
      <c r="CF661" s="28" t="s">
        <v>22</v>
      </c>
      <c r="CG661" s="29">
        <v>0.33333333333333298</v>
      </c>
      <c r="CH661" s="29">
        <v>0.625</v>
      </c>
      <c r="CI661" s="28" t="s">
        <v>641</v>
      </c>
      <c r="CJ661" s="28" t="s">
        <v>2919</v>
      </c>
    </row>
    <row r="662" spans="1:88">
      <c r="A662" s="28">
        <v>6.0329987114030041</v>
      </c>
      <c r="B662" s="28">
        <f t="shared" si="10"/>
        <v>4.2230990979821152</v>
      </c>
      <c r="C662" s="28">
        <v>3103</v>
      </c>
      <c r="F662" s="28" t="s">
        <v>1</v>
      </c>
      <c r="G662" s="28">
        <v>0.7</v>
      </c>
      <c r="H662" s="28" t="s">
        <v>2542</v>
      </c>
      <c r="I662" s="28" t="s">
        <v>2501</v>
      </c>
      <c r="J662" s="28" t="s">
        <v>26</v>
      </c>
      <c r="K662" s="28" t="s">
        <v>2511</v>
      </c>
      <c r="M662" s="28" t="s">
        <v>2503</v>
      </c>
      <c r="N662" s="28" t="s">
        <v>82</v>
      </c>
      <c r="O662" s="28" t="s">
        <v>2923</v>
      </c>
      <c r="P662" s="28" t="s">
        <v>2923</v>
      </c>
      <c r="Q662" s="28" t="s">
        <v>2608</v>
      </c>
      <c r="S662" s="28" t="s">
        <v>32</v>
      </c>
      <c r="W662" s="28">
        <v>5</v>
      </c>
      <c r="AS662" s="28" t="s">
        <v>2547</v>
      </c>
      <c r="AU662" s="28">
        <v>0</v>
      </c>
      <c r="AX662" s="28" t="s">
        <v>641</v>
      </c>
      <c r="AY662" s="28" t="s">
        <v>2542</v>
      </c>
      <c r="AZ662" s="28" t="s">
        <v>2501</v>
      </c>
      <c r="BA662" s="28" t="s">
        <v>34</v>
      </c>
      <c r="BE662" s="28" t="s">
        <v>2507</v>
      </c>
      <c r="BF662" s="28" t="s">
        <v>2561</v>
      </c>
      <c r="BJ662" s="28" t="s">
        <v>641</v>
      </c>
      <c r="BO662" s="28" t="s">
        <v>2503</v>
      </c>
      <c r="BX662" s="28">
        <v>1979</v>
      </c>
      <c r="BY662" s="28" t="s">
        <v>17</v>
      </c>
      <c r="BZ662" s="28" t="s">
        <v>2924</v>
      </c>
      <c r="CA662" s="28" t="s">
        <v>57</v>
      </c>
      <c r="CB662" s="28">
        <v>46015</v>
      </c>
      <c r="CC662" s="28">
        <v>6.0329987114030228</v>
      </c>
      <c r="CD662" s="28" t="s">
        <v>20</v>
      </c>
      <c r="CE662" s="28" t="s">
        <v>2555</v>
      </c>
      <c r="CF662" s="28" t="s">
        <v>184</v>
      </c>
      <c r="CG662" s="29">
        <v>0.33333333333333298</v>
      </c>
      <c r="CH662" s="29">
        <v>0.625</v>
      </c>
      <c r="CI662" s="28" t="s">
        <v>641</v>
      </c>
    </row>
    <row r="663" spans="1:88">
      <c r="A663" s="28">
        <v>6.0329987114030041</v>
      </c>
      <c r="B663" s="28">
        <f t="shared" si="10"/>
        <v>4.2230990979821152</v>
      </c>
      <c r="C663" s="28">
        <v>3351</v>
      </c>
      <c r="F663" s="28" t="s">
        <v>1</v>
      </c>
      <c r="G663" s="28">
        <v>0.7</v>
      </c>
      <c r="H663" s="28" t="s">
        <v>2542</v>
      </c>
      <c r="I663" s="28" t="s">
        <v>2501</v>
      </c>
      <c r="J663" s="28" t="s">
        <v>10</v>
      </c>
      <c r="K663" s="28" t="s">
        <v>11</v>
      </c>
      <c r="M663" s="28" t="s">
        <v>2503</v>
      </c>
      <c r="N663" s="28" t="s">
        <v>59</v>
      </c>
      <c r="O663" s="28" t="s">
        <v>2525</v>
      </c>
      <c r="Q663" s="28" t="s">
        <v>2512</v>
      </c>
      <c r="R663" s="28" t="s">
        <v>2928</v>
      </c>
      <c r="S663" s="28" t="s">
        <v>32</v>
      </c>
      <c r="T663" s="28">
        <v>5</v>
      </c>
      <c r="U663" s="28">
        <v>5</v>
      </c>
      <c r="V663" s="28">
        <v>5</v>
      </c>
      <c r="W663" s="28">
        <v>2</v>
      </c>
      <c r="X663" s="28">
        <v>5</v>
      </c>
      <c r="Y663" s="28">
        <v>1</v>
      </c>
      <c r="AS663" s="28" t="s">
        <v>2547</v>
      </c>
      <c r="AU663" s="28">
        <v>0</v>
      </c>
      <c r="AX663" s="28" t="s">
        <v>2507</v>
      </c>
      <c r="BX663" s="28">
        <v>1990</v>
      </c>
      <c r="BY663" s="28" t="s">
        <v>17</v>
      </c>
      <c r="CA663" s="28" t="s">
        <v>57</v>
      </c>
      <c r="CB663" s="28">
        <v>46015</v>
      </c>
      <c r="CC663" s="28">
        <v>6.0329987114030228</v>
      </c>
      <c r="CD663" s="28" t="s">
        <v>20</v>
      </c>
      <c r="CE663" s="28" t="s">
        <v>2558</v>
      </c>
      <c r="CF663" s="28" t="s">
        <v>53</v>
      </c>
      <c r="CG663" s="29">
        <v>0.33333333333333298</v>
      </c>
      <c r="CH663" s="29">
        <v>0.83333333333333304</v>
      </c>
      <c r="CI663" s="28" t="s">
        <v>641</v>
      </c>
      <c r="CJ663" s="28" t="s">
        <v>2929</v>
      </c>
    </row>
    <row r="664" spans="1:88">
      <c r="A664" s="28">
        <v>6.0329987114030041</v>
      </c>
      <c r="B664" s="28">
        <f t="shared" si="10"/>
        <v>4.2230990979821152</v>
      </c>
      <c r="C664" s="28">
        <v>4148</v>
      </c>
      <c r="F664" s="28" t="s">
        <v>1</v>
      </c>
      <c r="G664" s="28">
        <v>0.7</v>
      </c>
      <c r="H664" s="28" t="s">
        <v>2510</v>
      </c>
      <c r="I664" s="28" t="s">
        <v>2524</v>
      </c>
      <c r="J664" s="28" t="s">
        <v>1181</v>
      </c>
      <c r="K664" s="28" t="s">
        <v>2511</v>
      </c>
      <c r="M664" s="28" t="s">
        <v>2548</v>
      </c>
      <c r="N664" s="28" t="s">
        <v>2506</v>
      </c>
      <c r="O664" s="28" t="s">
        <v>2504</v>
      </c>
      <c r="Q664" s="28" t="s">
        <v>2512</v>
      </c>
      <c r="R664" s="28" t="s">
        <v>2938</v>
      </c>
      <c r="S664" s="28" t="s">
        <v>32</v>
      </c>
      <c r="T664" s="28">
        <v>4</v>
      </c>
      <c r="U664" s="28">
        <v>5</v>
      </c>
      <c r="V664" s="28">
        <v>4</v>
      </c>
      <c r="W664" s="28">
        <v>2</v>
      </c>
      <c r="X664" s="28">
        <v>1</v>
      </c>
      <c r="Y664" s="28">
        <v>1</v>
      </c>
      <c r="AS664" s="28" t="s">
        <v>83</v>
      </c>
      <c r="AU664" s="28">
        <v>0</v>
      </c>
      <c r="AX664" s="28" t="s">
        <v>2507</v>
      </c>
      <c r="BX664" s="28">
        <v>1968</v>
      </c>
      <c r="BY664" s="28" t="s">
        <v>17</v>
      </c>
      <c r="BZ664" s="28" t="s">
        <v>2939</v>
      </c>
      <c r="CA664" s="28" t="s">
        <v>43</v>
      </c>
      <c r="CB664" s="28">
        <v>46015</v>
      </c>
      <c r="CC664" s="28">
        <v>6.0329987114030228</v>
      </c>
      <c r="CD664" s="28" t="s">
        <v>20</v>
      </c>
      <c r="CE664" s="28" t="s">
        <v>2614</v>
      </c>
      <c r="CF664" s="28" t="s">
        <v>53</v>
      </c>
      <c r="CG664" s="29">
        <v>0.375</v>
      </c>
      <c r="CH664" s="29">
        <v>0.875</v>
      </c>
      <c r="CI664" s="28" t="s">
        <v>641</v>
      </c>
      <c r="CJ664" s="28" t="s">
        <v>2940</v>
      </c>
    </row>
    <row r="665" spans="1:88">
      <c r="A665" s="28">
        <v>6.0329987114030041</v>
      </c>
      <c r="B665" s="28">
        <f t="shared" si="10"/>
        <v>4.2230990979821152</v>
      </c>
      <c r="C665" s="28">
        <v>2791192</v>
      </c>
      <c r="D665" s="31">
        <v>40736.350324074076</v>
      </c>
      <c r="E665" s="31">
        <v>40736.350324074076</v>
      </c>
      <c r="F665" s="28" t="s">
        <v>1</v>
      </c>
      <c r="G665" s="28">
        <v>0.7</v>
      </c>
      <c r="H665" s="28" t="s">
        <v>25</v>
      </c>
      <c r="I665" s="28" t="s">
        <v>33</v>
      </c>
      <c r="J665" s="28" t="s">
        <v>10</v>
      </c>
      <c r="K665" s="28" t="s">
        <v>27</v>
      </c>
      <c r="M665" s="28" t="s">
        <v>12</v>
      </c>
      <c r="N665" s="28" t="s">
        <v>59</v>
      </c>
      <c r="O665" s="28" t="s">
        <v>60</v>
      </c>
      <c r="Q665" s="28" t="s">
        <v>15</v>
      </c>
      <c r="S665" s="28" t="s">
        <v>32</v>
      </c>
      <c r="T665" s="28">
        <v>3</v>
      </c>
      <c r="U665" s="28">
        <v>1</v>
      </c>
      <c r="V665" s="28">
        <v>3</v>
      </c>
      <c r="W665" s="28">
        <v>1</v>
      </c>
      <c r="X665" s="28">
        <v>1</v>
      </c>
      <c r="Y665" s="28">
        <v>1</v>
      </c>
      <c r="AX665" s="28" t="s">
        <v>7</v>
      </c>
      <c r="BX665" s="28">
        <v>1973</v>
      </c>
      <c r="BY665" s="28" t="s">
        <v>17</v>
      </c>
      <c r="BZ665" s="28" t="s">
        <v>224</v>
      </c>
      <c r="CA665" s="28" t="s">
        <v>57</v>
      </c>
      <c r="CB665" s="28">
        <v>46015</v>
      </c>
      <c r="CC665" s="28">
        <v>6.0329987114030228</v>
      </c>
      <c r="CD665" s="28" t="s">
        <v>20</v>
      </c>
      <c r="CE665" s="28" t="s">
        <v>44</v>
      </c>
      <c r="CF665" s="28" t="s">
        <v>22</v>
      </c>
      <c r="CG665" s="30">
        <v>0.33333333333333331</v>
      </c>
      <c r="CH665" s="32">
        <v>0.625</v>
      </c>
      <c r="CJ665" s="28" t="s">
        <v>225</v>
      </c>
    </row>
    <row r="666" spans="1:88">
      <c r="A666" s="28">
        <v>6.0329987114030041</v>
      </c>
      <c r="B666" s="28">
        <f t="shared" si="10"/>
        <v>4.2230990979821152</v>
      </c>
      <c r="C666" s="28">
        <v>2825243</v>
      </c>
      <c r="D666" s="31">
        <v>40746.465902777774</v>
      </c>
      <c r="E666" s="31">
        <v>40746.465902777774</v>
      </c>
      <c r="F666" s="28" t="s">
        <v>1</v>
      </c>
      <c r="G666" s="28">
        <v>0.7</v>
      </c>
      <c r="H666" s="28" t="s">
        <v>25</v>
      </c>
      <c r="I666" s="28" t="s">
        <v>33</v>
      </c>
      <c r="J666" s="28" t="s">
        <v>26</v>
      </c>
      <c r="K666" s="28" t="s">
        <v>29</v>
      </c>
      <c r="L666" s="28" t="s">
        <v>1146</v>
      </c>
      <c r="M666" s="28" t="s">
        <v>55</v>
      </c>
      <c r="N666" s="28" t="s">
        <v>28</v>
      </c>
      <c r="O666" s="28" t="s">
        <v>154</v>
      </c>
      <c r="Q666" s="28" t="s">
        <v>29</v>
      </c>
      <c r="R666" s="28" t="s">
        <v>1147</v>
      </c>
      <c r="S666" s="28" t="s">
        <v>32</v>
      </c>
      <c r="T666" s="28">
        <v>1</v>
      </c>
      <c r="U666" s="28">
        <v>1</v>
      </c>
      <c r="V666" s="28">
        <v>5</v>
      </c>
      <c r="W666" s="28">
        <v>1</v>
      </c>
      <c r="X666" s="28">
        <v>1</v>
      </c>
      <c r="Y666" s="28">
        <v>1</v>
      </c>
      <c r="AX666" s="28" t="s">
        <v>7</v>
      </c>
      <c r="BX666" s="28">
        <v>1954</v>
      </c>
      <c r="BY666" s="28" t="s">
        <v>17</v>
      </c>
      <c r="BZ666" s="28" t="s">
        <v>1148</v>
      </c>
      <c r="CA666" s="28" t="s">
        <v>57</v>
      </c>
      <c r="CB666" s="28">
        <v>46015</v>
      </c>
      <c r="CC666" s="28">
        <v>6.0329987114030228</v>
      </c>
      <c r="CD666" s="28" t="s">
        <v>20</v>
      </c>
      <c r="CE666" s="28" t="s">
        <v>657</v>
      </c>
      <c r="CF666" s="28" t="s">
        <v>184</v>
      </c>
      <c r="CG666" s="30">
        <v>0.375</v>
      </c>
      <c r="CH666" s="28" t="s">
        <v>1149</v>
      </c>
      <c r="CJ666" s="28" t="s">
        <v>1150</v>
      </c>
    </row>
    <row r="667" spans="1:88">
      <c r="A667" s="28">
        <v>6.0329987114030041</v>
      </c>
      <c r="B667" s="28">
        <f t="shared" si="10"/>
        <v>4.2230990979821152</v>
      </c>
      <c r="C667" s="28">
        <v>2825756</v>
      </c>
      <c r="D667" s="31">
        <v>40746.625358796293</v>
      </c>
      <c r="E667" s="31">
        <v>40746.625358796293</v>
      </c>
      <c r="F667" s="28" t="s">
        <v>1</v>
      </c>
      <c r="G667" s="28">
        <v>0.7</v>
      </c>
      <c r="H667" s="28" t="s">
        <v>25</v>
      </c>
      <c r="I667" s="28" t="s">
        <v>9</v>
      </c>
      <c r="J667" s="28" t="s">
        <v>10</v>
      </c>
      <c r="K667" s="28" t="s">
        <v>27</v>
      </c>
      <c r="M667" s="28" t="s">
        <v>55</v>
      </c>
      <c r="N667" s="28" t="s">
        <v>59</v>
      </c>
      <c r="O667" s="28" t="s">
        <v>60</v>
      </c>
      <c r="Q667" s="28" t="s">
        <v>173</v>
      </c>
      <c r="S667" s="28" t="s">
        <v>32</v>
      </c>
      <c r="T667" s="28">
        <v>3</v>
      </c>
      <c r="U667" s="28">
        <v>3</v>
      </c>
      <c r="V667" s="28">
        <v>5</v>
      </c>
      <c r="W667" s="28">
        <v>1</v>
      </c>
      <c r="X667" s="28">
        <v>1</v>
      </c>
      <c r="Y667" s="28">
        <v>1</v>
      </c>
      <c r="AX667" s="28" t="s">
        <v>7</v>
      </c>
      <c r="BX667" s="28">
        <v>1972</v>
      </c>
      <c r="BY667" s="28" t="s">
        <v>17</v>
      </c>
      <c r="BZ667" s="28" t="s">
        <v>1201</v>
      </c>
      <c r="CA667" s="28" t="s">
        <v>43</v>
      </c>
      <c r="CB667" s="28">
        <v>46015</v>
      </c>
      <c r="CC667" s="28">
        <v>6.0329987114030228</v>
      </c>
      <c r="CD667" s="28" t="s">
        <v>20</v>
      </c>
      <c r="CE667" s="28" t="s">
        <v>93</v>
      </c>
      <c r="CF667" s="28" t="s">
        <v>22</v>
      </c>
      <c r="CG667" s="30">
        <v>0.33333333333333331</v>
      </c>
      <c r="CH667" s="32">
        <v>0.625</v>
      </c>
      <c r="CJ667" s="28" t="s">
        <v>1202</v>
      </c>
    </row>
    <row r="668" spans="1:88">
      <c r="A668" s="28">
        <v>6.0329987114030041</v>
      </c>
      <c r="B668" s="28">
        <f t="shared" si="10"/>
        <v>4.2230990979821152</v>
      </c>
      <c r="C668" s="28">
        <v>2841005</v>
      </c>
      <c r="D668" s="31">
        <v>40751.587731481479</v>
      </c>
      <c r="E668" s="31">
        <v>40751.587731481479</v>
      </c>
      <c r="F668" s="28" t="s">
        <v>1</v>
      </c>
      <c r="G668" s="28">
        <v>0.7</v>
      </c>
      <c r="H668" s="28" t="s">
        <v>0</v>
      </c>
      <c r="I668" s="28" t="s">
        <v>9</v>
      </c>
      <c r="J668" s="28" t="s">
        <v>257</v>
      </c>
      <c r="K668" s="28" t="s">
        <v>11</v>
      </c>
      <c r="M668" s="28" t="s">
        <v>55</v>
      </c>
      <c r="N668" s="28" t="s">
        <v>59</v>
      </c>
      <c r="O668" s="28" t="s">
        <v>154</v>
      </c>
      <c r="Q668" s="28" t="s">
        <v>15</v>
      </c>
      <c r="S668" s="28" t="s">
        <v>32</v>
      </c>
      <c r="T668" s="28">
        <v>1</v>
      </c>
      <c r="U668" s="28">
        <v>2</v>
      </c>
      <c r="V668" s="28">
        <v>3</v>
      </c>
      <c r="W668" s="28">
        <v>1</v>
      </c>
      <c r="X668" s="28">
        <v>1</v>
      </c>
      <c r="Y668" s="28">
        <v>1</v>
      </c>
      <c r="AX668" s="28" t="s">
        <v>5</v>
      </c>
      <c r="BQ668" s="28" t="s">
        <v>0</v>
      </c>
      <c r="BR668" s="28" t="s">
        <v>9</v>
      </c>
      <c r="BS668" s="28" t="s">
        <v>257</v>
      </c>
      <c r="BT668" s="28" t="s">
        <v>11</v>
      </c>
      <c r="BV668" s="28" t="s">
        <v>55</v>
      </c>
      <c r="BX668" s="28">
        <v>1961</v>
      </c>
      <c r="BY668" s="28" t="s">
        <v>17</v>
      </c>
      <c r="BZ668" s="28" t="s">
        <v>1449</v>
      </c>
      <c r="CA668" s="28" t="s">
        <v>43</v>
      </c>
      <c r="CB668" s="28">
        <v>46015</v>
      </c>
      <c r="CC668" s="28">
        <v>6.0329987114030228</v>
      </c>
      <c r="CD668" s="28" t="s">
        <v>20</v>
      </c>
      <c r="CE668" s="28" t="s">
        <v>93</v>
      </c>
      <c r="CF668" s="28" t="s">
        <v>184</v>
      </c>
      <c r="CG668" s="30">
        <v>0.58333333333333337</v>
      </c>
      <c r="CH668" s="28">
        <v>21</v>
      </c>
      <c r="CJ668" s="28" t="s">
        <v>1450</v>
      </c>
    </row>
    <row r="669" spans="1:88">
      <c r="A669" s="28">
        <v>6.0329987114030041</v>
      </c>
      <c r="B669" s="28">
        <f t="shared" si="10"/>
        <v>4.2230990979821152</v>
      </c>
      <c r="C669" s="28">
        <v>2980322</v>
      </c>
      <c r="D669" s="31">
        <v>40791.405532407407</v>
      </c>
      <c r="E669" s="31">
        <v>40791.405532407407</v>
      </c>
      <c r="F669" s="28" t="s">
        <v>1</v>
      </c>
      <c r="G669" s="28">
        <v>0.7</v>
      </c>
      <c r="H669" s="28" t="s">
        <v>25</v>
      </c>
      <c r="I669" s="28" t="s">
        <v>9</v>
      </c>
      <c r="J669" s="28" t="s">
        <v>257</v>
      </c>
      <c r="K669" s="28" t="s">
        <v>11</v>
      </c>
      <c r="M669" s="28" t="s">
        <v>12</v>
      </c>
      <c r="N669" s="28" t="s">
        <v>13</v>
      </c>
      <c r="O669" s="28" t="s">
        <v>14</v>
      </c>
      <c r="Q669" s="28" t="s">
        <v>173</v>
      </c>
      <c r="S669" s="28" t="s">
        <v>32</v>
      </c>
      <c r="T669" s="28">
        <v>2</v>
      </c>
      <c r="U669" s="28">
        <v>5</v>
      </c>
      <c r="V669" s="28">
        <v>5</v>
      </c>
      <c r="W669" s="28">
        <v>2</v>
      </c>
      <c r="X669" s="28">
        <v>5</v>
      </c>
      <c r="Y669" s="28">
        <v>1</v>
      </c>
      <c r="AX669" s="28" t="s">
        <v>5</v>
      </c>
      <c r="BQ669" s="28" t="s">
        <v>8</v>
      </c>
      <c r="BR669" s="28" t="s">
        <v>33</v>
      </c>
      <c r="BS669" s="28" t="s">
        <v>257</v>
      </c>
      <c r="BV669" s="28" t="s">
        <v>55</v>
      </c>
      <c r="BX669" s="28">
        <v>1964</v>
      </c>
      <c r="BY669" s="28" t="s">
        <v>65</v>
      </c>
      <c r="BZ669" s="28" t="s">
        <v>2168</v>
      </c>
      <c r="CA669" s="28" t="s">
        <v>57</v>
      </c>
      <c r="CB669" s="28">
        <v>46015</v>
      </c>
      <c r="CC669" s="28">
        <v>6.0329987114030228</v>
      </c>
      <c r="CD669" s="28" t="s">
        <v>20</v>
      </c>
      <c r="CE669" s="28" t="s">
        <v>44</v>
      </c>
      <c r="CF669" s="28" t="s">
        <v>22</v>
      </c>
      <c r="CG669" s="30">
        <v>0.34375</v>
      </c>
      <c r="CH669" s="32">
        <v>0.625</v>
      </c>
      <c r="CJ669" s="28" t="s">
        <v>2169</v>
      </c>
    </row>
    <row r="670" spans="1:88">
      <c r="A670" s="28">
        <v>6.0329987114030041</v>
      </c>
      <c r="B670" s="28">
        <f t="shared" si="10"/>
        <v>4.2230990979821152</v>
      </c>
      <c r="C670" s="28">
        <v>3015147</v>
      </c>
      <c r="D670" s="31">
        <v>40799.584837962961</v>
      </c>
      <c r="E670" s="31">
        <v>40799.584837962961</v>
      </c>
      <c r="F670" s="28" t="s">
        <v>1</v>
      </c>
      <c r="G670" s="28">
        <v>0.7</v>
      </c>
      <c r="H670" s="28" t="s">
        <v>0</v>
      </c>
      <c r="I670" s="28" t="s">
        <v>9</v>
      </c>
      <c r="J670" s="28" t="s">
        <v>10</v>
      </c>
      <c r="K670" s="28" t="s">
        <v>27</v>
      </c>
      <c r="M670" s="28" t="s">
        <v>12</v>
      </c>
      <c r="N670" s="28" t="s">
        <v>82</v>
      </c>
      <c r="O670" s="28" t="s">
        <v>301</v>
      </c>
      <c r="Q670" s="28" t="s">
        <v>15</v>
      </c>
      <c r="S670" s="28" t="s">
        <v>32</v>
      </c>
      <c r="T670" s="28">
        <v>5</v>
      </c>
      <c r="U670" s="28">
        <v>5</v>
      </c>
      <c r="V670" s="28">
        <v>1</v>
      </c>
      <c r="W670" s="28">
        <v>1</v>
      </c>
      <c r="X670" s="28">
        <v>0</v>
      </c>
      <c r="Y670" s="28">
        <v>0</v>
      </c>
      <c r="AX670" s="28" t="s">
        <v>7</v>
      </c>
      <c r="BX670" s="28">
        <v>1966</v>
      </c>
      <c r="BY670" s="28" t="s">
        <v>17</v>
      </c>
      <c r="BZ670" s="28" t="s">
        <v>2299</v>
      </c>
      <c r="CA670" s="28" t="s">
        <v>19</v>
      </c>
      <c r="CB670" s="28">
        <v>46015</v>
      </c>
      <c r="CC670" s="28">
        <v>6.0329987114030228</v>
      </c>
      <c r="CD670" s="28" t="s">
        <v>20</v>
      </c>
      <c r="CE670" s="28" t="s">
        <v>120</v>
      </c>
      <c r="CF670" s="28" t="s">
        <v>22</v>
      </c>
      <c r="CG670" s="30">
        <v>0.33333333333333331</v>
      </c>
      <c r="CH670" s="28">
        <v>15</v>
      </c>
      <c r="CJ670" s="28" t="s">
        <v>2300</v>
      </c>
    </row>
    <row r="671" spans="1:88">
      <c r="A671" s="28">
        <v>4.887304588615792</v>
      </c>
      <c r="B671" s="28">
        <f t="shared" si="10"/>
        <v>3.4211132120310648</v>
      </c>
      <c r="C671" s="28">
        <v>3007</v>
      </c>
      <c r="F671" s="28" t="s">
        <v>1</v>
      </c>
      <c r="G671" s="28">
        <v>0.7</v>
      </c>
      <c r="H671" s="28" t="s">
        <v>2542</v>
      </c>
      <c r="I671" s="28" t="s">
        <v>2501</v>
      </c>
      <c r="J671" s="28" t="s">
        <v>2726</v>
      </c>
      <c r="K671" s="28" t="s">
        <v>2511</v>
      </c>
      <c r="M671" s="28" t="s">
        <v>2518</v>
      </c>
      <c r="N671" s="28" t="s">
        <v>59</v>
      </c>
      <c r="O671" s="28" t="s">
        <v>2525</v>
      </c>
      <c r="Q671" s="28" t="s">
        <v>2505</v>
      </c>
      <c r="S671" s="28" t="s">
        <v>32</v>
      </c>
      <c r="U671" s="28">
        <v>5</v>
      </c>
      <c r="V671" s="28">
        <v>5</v>
      </c>
      <c r="AS671" s="28" t="s">
        <v>2506</v>
      </c>
      <c r="AU671" s="28">
        <v>0</v>
      </c>
      <c r="AX671" s="28" t="s">
        <v>2507</v>
      </c>
      <c r="BX671" s="28">
        <v>1962</v>
      </c>
      <c r="BY671" s="28" t="s">
        <v>65</v>
      </c>
      <c r="BZ671" s="28" t="s">
        <v>3003</v>
      </c>
      <c r="CA671" s="28" t="s">
        <v>3004</v>
      </c>
      <c r="CB671" s="28">
        <v>46016</v>
      </c>
      <c r="CC671" s="28">
        <v>4.8873045886158071</v>
      </c>
      <c r="CD671" s="28" t="s">
        <v>20</v>
      </c>
      <c r="CE671" s="28" t="s">
        <v>2534</v>
      </c>
      <c r="CF671" s="28" t="s">
        <v>184</v>
      </c>
      <c r="CG671" s="29">
        <v>0.33333333333333298</v>
      </c>
      <c r="CH671" s="29">
        <v>0.625</v>
      </c>
      <c r="CI671" s="28" t="s">
        <v>641</v>
      </c>
    </row>
    <row r="672" spans="1:88">
      <c r="A672" s="28">
        <v>4.887304588615792</v>
      </c>
      <c r="B672" s="28">
        <f t="shared" si="10"/>
        <v>3.4211132120310648</v>
      </c>
      <c r="C672" s="28">
        <v>3072221</v>
      </c>
      <c r="D672" s="31">
        <v>40811.152939814812</v>
      </c>
      <c r="E672" s="31">
        <v>40811.152939814812</v>
      </c>
      <c r="F672" s="28" t="s">
        <v>1</v>
      </c>
      <c r="G672" s="28">
        <v>0.7</v>
      </c>
      <c r="H672" s="28" t="s">
        <v>25</v>
      </c>
      <c r="I672" s="28" t="s">
        <v>9</v>
      </c>
      <c r="J672" s="28" t="s">
        <v>10</v>
      </c>
      <c r="K672" s="28" t="s">
        <v>11</v>
      </c>
      <c r="M672" s="28" t="s">
        <v>55</v>
      </c>
      <c r="N672" s="28" t="s">
        <v>13</v>
      </c>
      <c r="O672" s="28" t="s">
        <v>14</v>
      </c>
      <c r="Q672" s="28" t="s">
        <v>15</v>
      </c>
      <c r="S672" s="28" t="s">
        <v>32</v>
      </c>
      <c r="T672" s="28">
        <v>0</v>
      </c>
      <c r="U672" s="28">
        <v>5</v>
      </c>
      <c r="V672" s="28">
        <v>0</v>
      </c>
      <c r="W672" s="28">
        <v>0</v>
      </c>
      <c r="X672" s="28">
        <v>0</v>
      </c>
      <c r="Y672" s="28">
        <v>0</v>
      </c>
      <c r="AX672" s="28" t="s">
        <v>7</v>
      </c>
      <c r="BX672" s="28">
        <v>1965</v>
      </c>
      <c r="BY672" s="28" t="s">
        <v>17</v>
      </c>
      <c r="BZ672" s="28" t="s">
        <v>2366</v>
      </c>
      <c r="CA672" s="28" t="s">
        <v>319</v>
      </c>
      <c r="CB672" s="28">
        <v>46016</v>
      </c>
      <c r="CC672" s="28">
        <v>4.8873045886158071</v>
      </c>
      <c r="CD672" s="28" t="s">
        <v>20</v>
      </c>
      <c r="CE672" s="28" t="s">
        <v>63</v>
      </c>
      <c r="CF672" s="28" t="s">
        <v>184</v>
      </c>
      <c r="CG672" s="30">
        <v>0.625</v>
      </c>
      <c r="CH672" s="32">
        <v>0.91666666666666663</v>
      </c>
      <c r="CJ672" s="28" t="s">
        <v>2367</v>
      </c>
    </row>
    <row r="673" spans="1:88">
      <c r="A673" s="28">
        <v>5.6511958950197325</v>
      </c>
      <c r="B673" s="28">
        <f t="shared" si="10"/>
        <v>3.955837126513825</v>
      </c>
      <c r="C673" s="28">
        <v>4072</v>
      </c>
      <c r="F673" s="28" t="s">
        <v>1</v>
      </c>
      <c r="G673" s="28">
        <v>0.7</v>
      </c>
      <c r="H673" s="28" t="s">
        <v>2500</v>
      </c>
      <c r="I673" s="28" t="s">
        <v>2501</v>
      </c>
      <c r="J673" s="28" t="s">
        <v>10</v>
      </c>
      <c r="K673" s="28" t="s">
        <v>11</v>
      </c>
      <c r="M673" s="28" t="s">
        <v>2518</v>
      </c>
      <c r="N673" s="28" t="s">
        <v>59</v>
      </c>
      <c r="O673" s="28" t="s">
        <v>2506</v>
      </c>
      <c r="Q673" s="28" t="s">
        <v>2506</v>
      </c>
      <c r="S673" s="28" t="s">
        <v>32</v>
      </c>
      <c r="T673" s="28">
        <v>5</v>
      </c>
      <c r="U673" s="28">
        <v>1</v>
      </c>
      <c r="V673" s="28">
        <v>5</v>
      </c>
      <c r="W673" s="28">
        <v>5</v>
      </c>
      <c r="X673" s="28">
        <v>1</v>
      </c>
      <c r="Y673" s="28">
        <v>2</v>
      </c>
      <c r="AS673" s="28" t="s">
        <v>83</v>
      </c>
      <c r="AU673" s="28">
        <v>0</v>
      </c>
      <c r="AX673" s="28" t="s">
        <v>2507</v>
      </c>
      <c r="BX673" s="28">
        <v>1967</v>
      </c>
      <c r="BY673" s="28" t="s">
        <v>17</v>
      </c>
      <c r="CA673" s="28" t="s">
        <v>57</v>
      </c>
      <c r="CB673" s="28">
        <v>46017</v>
      </c>
      <c r="CC673" s="28">
        <v>5.6511958950197503</v>
      </c>
      <c r="CD673" s="28" t="s">
        <v>20</v>
      </c>
      <c r="CE673" s="28" t="s">
        <v>2555</v>
      </c>
      <c r="CF673" s="28" t="s">
        <v>22</v>
      </c>
      <c r="CG673" s="29">
        <v>0.29166666666666702</v>
      </c>
      <c r="CH673" s="29">
        <v>0.58333333333333304</v>
      </c>
      <c r="CI673" s="28" t="s">
        <v>641</v>
      </c>
    </row>
    <row r="674" spans="1:88">
      <c r="A674" s="28">
        <v>5.6511958950197325</v>
      </c>
      <c r="B674" s="28">
        <f t="shared" si="10"/>
        <v>3.955837126513825</v>
      </c>
      <c r="C674" s="28">
        <v>4200</v>
      </c>
      <c r="F674" s="28" t="s">
        <v>1</v>
      </c>
      <c r="G674" s="28">
        <v>0.7</v>
      </c>
      <c r="H674" s="28" t="s">
        <v>2500</v>
      </c>
      <c r="I674" s="28" t="s">
        <v>2501</v>
      </c>
      <c r="J674" s="28" t="s">
        <v>10</v>
      </c>
      <c r="K674" s="28" t="s">
        <v>11</v>
      </c>
      <c r="M674" s="28" t="s">
        <v>2503</v>
      </c>
      <c r="N674" s="28" t="s">
        <v>13</v>
      </c>
      <c r="O674" s="28" t="s">
        <v>2504</v>
      </c>
      <c r="P674" s="28" t="s">
        <v>3024</v>
      </c>
      <c r="Q674" s="28" t="s">
        <v>2505</v>
      </c>
      <c r="S674" s="28" t="s">
        <v>32</v>
      </c>
      <c r="T674" s="28">
        <v>4</v>
      </c>
      <c r="U674" s="28">
        <v>5</v>
      </c>
      <c r="V674" s="28">
        <v>1</v>
      </c>
      <c r="W674" s="28">
        <v>1</v>
      </c>
      <c r="X674" s="28">
        <v>1</v>
      </c>
      <c r="Y674" s="28">
        <v>1</v>
      </c>
      <c r="AS674" s="28" t="s">
        <v>2589</v>
      </c>
      <c r="AU674" s="28">
        <v>0</v>
      </c>
      <c r="AX674" s="28" t="s">
        <v>2507</v>
      </c>
      <c r="BX674" s="28">
        <v>1981</v>
      </c>
      <c r="BY674" s="28" t="s">
        <v>17</v>
      </c>
      <c r="BZ674" s="28" t="s">
        <v>3025</v>
      </c>
      <c r="CA674" s="28" t="s">
        <v>43</v>
      </c>
      <c r="CB674" s="28">
        <v>46017</v>
      </c>
      <c r="CC674" s="28">
        <v>5.6511958950197503</v>
      </c>
      <c r="CD674" s="28" t="s">
        <v>20</v>
      </c>
      <c r="CE674" s="28" t="s">
        <v>2521</v>
      </c>
      <c r="CF674" s="28" t="s">
        <v>53</v>
      </c>
      <c r="CG674" s="29">
        <v>0.60416666666666696</v>
      </c>
      <c r="CH674" s="29">
        <v>0.39583333333333298</v>
      </c>
      <c r="CI674" s="28" t="s">
        <v>23</v>
      </c>
      <c r="CJ674" s="28" t="s">
        <v>3026</v>
      </c>
    </row>
    <row r="675" spans="1:88">
      <c r="A675" s="28">
        <v>7.1489827759007598</v>
      </c>
      <c r="B675" s="28">
        <f t="shared" si="10"/>
        <v>5.0042879431305467</v>
      </c>
      <c r="C675" s="28">
        <v>2950500</v>
      </c>
      <c r="D675" s="31">
        <v>40784.588680555556</v>
      </c>
      <c r="E675" s="31">
        <v>40784.588680555556</v>
      </c>
      <c r="F675" s="28" t="s">
        <v>1</v>
      </c>
      <c r="G675" s="28">
        <v>0.7</v>
      </c>
      <c r="H675" s="28" t="s">
        <v>0</v>
      </c>
      <c r="I675" s="28" t="s">
        <v>33</v>
      </c>
      <c r="J675" s="28" t="s">
        <v>26</v>
      </c>
      <c r="K675" s="28" t="s">
        <v>27</v>
      </c>
      <c r="M675" s="28" t="s">
        <v>55</v>
      </c>
      <c r="N675" s="28" t="s">
        <v>28</v>
      </c>
      <c r="O675" s="28" t="s">
        <v>154</v>
      </c>
      <c r="Q675" s="28" t="s">
        <v>37</v>
      </c>
      <c r="S675" s="28" t="s">
        <v>32</v>
      </c>
      <c r="T675" s="28">
        <v>5</v>
      </c>
      <c r="U675" s="28">
        <v>5</v>
      </c>
      <c r="V675" s="28">
        <v>5</v>
      </c>
      <c r="W675" s="28">
        <v>1</v>
      </c>
      <c r="X675" s="28">
        <v>1</v>
      </c>
      <c r="Y675" s="28">
        <v>1</v>
      </c>
      <c r="AX675" s="28" t="s">
        <v>7</v>
      </c>
      <c r="BX675" s="28">
        <v>1955</v>
      </c>
      <c r="BY675" s="28" t="s">
        <v>17</v>
      </c>
      <c r="BZ675" s="28" t="s">
        <v>2105</v>
      </c>
      <c r="CA675" s="28" t="s">
        <v>57</v>
      </c>
      <c r="CB675" s="28">
        <v>46018</v>
      </c>
      <c r="CC675" s="28">
        <v>7.1489827759007811</v>
      </c>
      <c r="CD675" s="28" t="s">
        <v>20</v>
      </c>
      <c r="CE675" s="28" t="s">
        <v>63</v>
      </c>
      <c r="CF675" s="28" t="s">
        <v>22</v>
      </c>
      <c r="CG675" s="30">
        <v>0.33333333333333331</v>
      </c>
      <c r="CH675" s="28">
        <v>15</v>
      </c>
      <c r="CJ675" s="28" t="s">
        <v>2106</v>
      </c>
    </row>
    <row r="676" spans="1:88">
      <c r="A676" s="28">
        <v>3.7009279428299466</v>
      </c>
      <c r="B676" s="28">
        <f t="shared" si="10"/>
        <v>2.5906495599809705</v>
      </c>
      <c r="C676" s="28">
        <v>2157</v>
      </c>
      <c r="F676" s="28" t="s">
        <v>1</v>
      </c>
      <c r="G676" s="28">
        <v>0.7</v>
      </c>
      <c r="H676" s="28" t="s">
        <v>2510</v>
      </c>
      <c r="I676" s="28" t="s">
        <v>2535</v>
      </c>
      <c r="J676" s="28" t="s">
        <v>10</v>
      </c>
      <c r="K676" s="28" t="s">
        <v>2511</v>
      </c>
      <c r="N676" s="28" t="s">
        <v>3096</v>
      </c>
      <c r="O676" s="28" t="s">
        <v>2525</v>
      </c>
      <c r="Q676" s="28" t="s">
        <v>2505</v>
      </c>
      <c r="S676" s="28" t="s">
        <v>32</v>
      </c>
      <c r="T676" s="28">
        <v>4</v>
      </c>
      <c r="U676" s="28">
        <v>2</v>
      </c>
      <c r="V676" s="28">
        <v>4</v>
      </c>
      <c r="W676" s="28">
        <v>1</v>
      </c>
      <c r="X676" s="28">
        <v>2</v>
      </c>
      <c r="Y676" s="28">
        <v>4</v>
      </c>
      <c r="AS676" s="28" t="s">
        <v>2506</v>
      </c>
      <c r="AU676" s="28">
        <v>0</v>
      </c>
      <c r="AX676" s="28" t="s">
        <v>2507</v>
      </c>
      <c r="BX676" s="28">
        <v>1979</v>
      </c>
      <c r="BY676" s="28" t="s">
        <v>65</v>
      </c>
      <c r="BZ676" s="28" t="s">
        <v>3097</v>
      </c>
      <c r="CA676" s="28" t="s">
        <v>57</v>
      </c>
      <c r="CB676" s="28">
        <v>46019</v>
      </c>
      <c r="CC676" s="28">
        <v>3.7009279428299582</v>
      </c>
      <c r="CD676" s="28" t="s">
        <v>20</v>
      </c>
      <c r="CE676" s="28" t="s">
        <v>93</v>
      </c>
      <c r="CF676" s="28" t="s">
        <v>2506</v>
      </c>
      <c r="CG676" s="29">
        <v>0.32986111111111099</v>
      </c>
      <c r="CH676" s="29">
        <v>0.62152777777777801</v>
      </c>
      <c r="CI676" s="28" t="s">
        <v>641</v>
      </c>
    </row>
    <row r="677" spans="1:88">
      <c r="A677" s="28">
        <v>3.7009279428299466</v>
      </c>
      <c r="B677" s="28">
        <f t="shared" si="10"/>
        <v>2.5906495599809705</v>
      </c>
      <c r="C677" s="28">
        <v>4008</v>
      </c>
      <c r="F677" s="28" t="s">
        <v>1</v>
      </c>
      <c r="G677" s="28">
        <v>0.7</v>
      </c>
      <c r="H677" s="28" t="s">
        <v>2542</v>
      </c>
      <c r="I677" s="28" t="s">
        <v>2535</v>
      </c>
      <c r="J677" s="28" t="s">
        <v>10</v>
      </c>
      <c r="K677" s="28" t="s">
        <v>2511</v>
      </c>
      <c r="M677" s="28" t="s">
        <v>2518</v>
      </c>
      <c r="N677" s="28" t="s">
        <v>13</v>
      </c>
      <c r="O677" s="28" t="s">
        <v>2504</v>
      </c>
      <c r="Q677" s="28" t="s">
        <v>2512</v>
      </c>
      <c r="S677" s="28" t="s">
        <v>32</v>
      </c>
      <c r="T677" s="28">
        <v>3</v>
      </c>
      <c r="U677" s="28">
        <v>4</v>
      </c>
      <c r="V677" s="28">
        <v>3</v>
      </c>
      <c r="W677" s="28">
        <v>1</v>
      </c>
      <c r="X677" s="28">
        <v>1</v>
      </c>
      <c r="Y677" s="28">
        <v>1</v>
      </c>
      <c r="AS677" s="28" t="s">
        <v>2547</v>
      </c>
      <c r="AU677" s="28">
        <v>0</v>
      </c>
      <c r="AX677" s="28" t="s">
        <v>2507</v>
      </c>
      <c r="BX677" s="28">
        <v>1979</v>
      </c>
      <c r="BY677" s="28" t="s">
        <v>65</v>
      </c>
      <c r="BZ677" s="28" t="s">
        <v>3098</v>
      </c>
      <c r="CA677" s="28" t="s">
        <v>43</v>
      </c>
      <c r="CB677" s="28">
        <v>46019</v>
      </c>
      <c r="CC677" s="28">
        <v>3.7009279428299582</v>
      </c>
      <c r="CD677" s="28" t="s">
        <v>20</v>
      </c>
      <c r="CE677" s="28" t="s">
        <v>2521</v>
      </c>
      <c r="CF677" s="28" t="s">
        <v>22</v>
      </c>
      <c r="CG677" s="29">
        <v>0.33333333333333298</v>
      </c>
      <c r="CH677" s="29">
        <v>0.3125</v>
      </c>
      <c r="CI677" s="28" t="s">
        <v>641</v>
      </c>
    </row>
    <row r="678" spans="1:88">
      <c r="A678" s="28">
        <v>3.7009279428299466</v>
      </c>
      <c r="B678" s="28">
        <f t="shared" si="10"/>
        <v>2.5906495599809705</v>
      </c>
      <c r="C678" s="28">
        <v>2791242</v>
      </c>
      <c r="D678" s="31">
        <v>40736.371620370373</v>
      </c>
      <c r="E678" s="31">
        <v>40736.371620370373</v>
      </c>
      <c r="F678" s="28" t="s">
        <v>1</v>
      </c>
      <c r="G678" s="28">
        <v>0.7</v>
      </c>
      <c r="H678" s="28" t="s">
        <v>25</v>
      </c>
      <c r="I678" s="28" t="s">
        <v>9</v>
      </c>
      <c r="J678" s="28" t="s">
        <v>10</v>
      </c>
      <c r="K678" s="28" t="s">
        <v>27</v>
      </c>
      <c r="M678" s="28" t="s">
        <v>55</v>
      </c>
      <c r="N678" s="28" t="s">
        <v>59</v>
      </c>
      <c r="O678" s="28" t="s">
        <v>220</v>
      </c>
      <c r="Q678" s="28" t="s">
        <v>15</v>
      </c>
      <c r="S678" s="28" t="s">
        <v>32</v>
      </c>
      <c r="T678" s="28">
        <v>1</v>
      </c>
      <c r="U678" s="28">
        <v>2</v>
      </c>
      <c r="V678" s="28">
        <v>1</v>
      </c>
      <c r="W678" s="28">
        <v>1</v>
      </c>
      <c r="X678" s="28">
        <v>1</v>
      </c>
      <c r="Y678" s="28">
        <v>1</v>
      </c>
      <c r="AX678" s="28" t="s">
        <v>5</v>
      </c>
      <c r="BQ678" s="28" t="s">
        <v>25</v>
      </c>
      <c r="BR678" s="28" t="s">
        <v>9</v>
      </c>
      <c r="BS678" s="28" t="s">
        <v>10</v>
      </c>
      <c r="BT678" s="28" t="s">
        <v>27</v>
      </c>
      <c r="BV678" s="28" t="s">
        <v>55</v>
      </c>
      <c r="BX678" s="28">
        <v>1964</v>
      </c>
      <c r="BY678" s="28" t="s">
        <v>17</v>
      </c>
      <c r="BZ678" s="28" t="s">
        <v>229</v>
      </c>
      <c r="CA678" s="28" t="s">
        <v>57</v>
      </c>
      <c r="CB678" s="28">
        <v>46019</v>
      </c>
      <c r="CC678" s="28">
        <v>3.7009279428299582</v>
      </c>
      <c r="CD678" s="28" t="s">
        <v>20</v>
      </c>
      <c r="CE678" s="28" t="s">
        <v>63</v>
      </c>
      <c r="CF678" s="28" t="s">
        <v>22</v>
      </c>
      <c r="CG678" s="30">
        <v>0.33333333333333331</v>
      </c>
      <c r="CH678" s="28">
        <v>15</v>
      </c>
      <c r="CI678" s="28" t="s">
        <v>47</v>
      </c>
      <c r="CJ678" s="28" t="s">
        <v>230</v>
      </c>
    </row>
    <row r="679" spans="1:88">
      <c r="A679" s="28">
        <v>3.7009279428299466</v>
      </c>
      <c r="B679" s="28">
        <f t="shared" si="10"/>
        <v>2.5906495599809705</v>
      </c>
      <c r="C679" s="28">
        <v>2791525</v>
      </c>
      <c r="D679" s="31">
        <v>40736.510972222219</v>
      </c>
      <c r="E679" s="31">
        <v>40736.510972222219</v>
      </c>
      <c r="F679" s="28" t="s">
        <v>1</v>
      </c>
      <c r="G679" s="28">
        <v>0.7</v>
      </c>
      <c r="H679" s="28" t="s">
        <v>8</v>
      </c>
      <c r="I679" s="28" t="s">
        <v>33</v>
      </c>
      <c r="J679" s="28" t="s">
        <v>10</v>
      </c>
      <c r="K679" s="28" t="s">
        <v>27</v>
      </c>
      <c r="M679" s="28" t="s">
        <v>12</v>
      </c>
      <c r="N679" s="28" t="s">
        <v>13</v>
      </c>
      <c r="O679" s="28" t="s">
        <v>220</v>
      </c>
      <c r="Q679" s="28" t="s">
        <v>29</v>
      </c>
      <c r="R679" s="28" t="s">
        <v>298</v>
      </c>
      <c r="S679" s="28" t="s">
        <v>32</v>
      </c>
      <c r="T679" s="28">
        <v>5</v>
      </c>
      <c r="U679" s="28">
        <v>4</v>
      </c>
      <c r="V679" s="28">
        <v>5</v>
      </c>
      <c r="W679" s="28">
        <v>1</v>
      </c>
      <c r="X679" s="28">
        <v>1</v>
      </c>
      <c r="Y679" s="28">
        <v>3</v>
      </c>
      <c r="AX679" s="28" t="s">
        <v>7</v>
      </c>
      <c r="BX679" s="28">
        <v>1983</v>
      </c>
      <c r="BY679" s="28" t="s">
        <v>17</v>
      </c>
      <c r="BZ679" s="28" t="s">
        <v>332</v>
      </c>
      <c r="CA679" s="28" t="s">
        <v>19</v>
      </c>
      <c r="CB679" s="28">
        <v>46019</v>
      </c>
      <c r="CC679" s="28">
        <v>3.7009279428299582</v>
      </c>
      <c r="CD679" s="28" t="s">
        <v>20</v>
      </c>
      <c r="CE679" s="28" t="s">
        <v>120</v>
      </c>
      <c r="CF679" s="28" t="s">
        <v>184</v>
      </c>
      <c r="CG679" s="30">
        <v>0.33333333333333331</v>
      </c>
      <c r="CH679" s="32">
        <v>0.63888888888888895</v>
      </c>
      <c r="CI679" s="28" t="s">
        <v>47</v>
      </c>
      <c r="CJ679" s="28" t="s">
        <v>333</v>
      </c>
    </row>
    <row r="680" spans="1:88">
      <c r="A680" s="28">
        <v>3.7009279428299466</v>
      </c>
      <c r="B680" s="28">
        <f t="shared" si="10"/>
        <v>2.5906495599809705</v>
      </c>
      <c r="C680" s="28">
        <v>2816576</v>
      </c>
      <c r="D680" s="31">
        <v>40743.800706018519</v>
      </c>
      <c r="E680" s="31">
        <v>40743.800706018519</v>
      </c>
      <c r="F680" s="28" t="s">
        <v>1</v>
      </c>
      <c r="G680" s="28">
        <v>0.7</v>
      </c>
      <c r="H680" s="28" t="s">
        <v>8</v>
      </c>
      <c r="I680" s="28" t="s">
        <v>9</v>
      </c>
      <c r="J680" s="28" t="s">
        <v>10</v>
      </c>
      <c r="K680" s="28" t="s">
        <v>27</v>
      </c>
      <c r="M680" s="28" t="s">
        <v>12</v>
      </c>
      <c r="N680" s="28" t="s">
        <v>59</v>
      </c>
      <c r="O680" s="28" t="s">
        <v>60</v>
      </c>
      <c r="Q680" s="28" t="s">
        <v>15</v>
      </c>
      <c r="S680" s="28" t="s">
        <v>32</v>
      </c>
      <c r="T680" s="28">
        <v>1</v>
      </c>
      <c r="U680" s="28">
        <v>5</v>
      </c>
      <c r="V680" s="28">
        <v>3</v>
      </c>
      <c r="W680" s="28">
        <v>1</v>
      </c>
      <c r="X680" s="28">
        <v>1</v>
      </c>
      <c r="Y680" s="28">
        <v>1</v>
      </c>
      <c r="AX680" s="28" t="s">
        <v>5</v>
      </c>
      <c r="BQ680" s="28" t="s">
        <v>8</v>
      </c>
      <c r="BR680" s="28" t="s">
        <v>33</v>
      </c>
      <c r="BS680" s="28" t="s">
        <v>10</v>
      </c>
      <c r="BT680" s="28" t="s">
        <v>27</v>
      </c>
      <c r="BV680" s="28" t="s">
        <v>55</v>
      </c>
      <c r="BX680" s="28">
        <v>1979</v>
      </c>
      <c r="BY680" s="28" t="s">
        <v>65</v>
      </c>
      <c r="BZ680" s="28" t="s">
        <v>820</v>
      </c>
      <c r="CA680" s="28" t="s">
        <v>57</v>
      </c>
      <c r="CB680" s="28">
        <v>46019</v>
      </c>
      <c r="CC680" s="28">
        <v>3.7009279428299582</v>
      </c>
      <c r="CD680" s="28" t="s">
        <v>20</v>
      </c>
      <c r="CE680" s="28" t="s">
        <v>21</v>
      </c>
      <c r="CF680" s="28" t="s">
        <v>22</v>
      </c>
      <c r="CG680" s="30">
        <v>0.33333333333333331</v>
      </c>
      <c r="CH680" s="32">
        <v>0.625</v>
      </c>
      <c r="CJ680" s="28" t="s">
        <v>821</v>
      </c>
    </row>
    <row r="681" spans="1:88">
      <c r="A681" s="28">
        <v>3.7009279428299466</v>
      </c>
      <c r="B681" s="28">
        <f t="shared" si="10"/>
        <v>2.5906495599809705</v>
      </c>
      <c r="C681" s="28">
        <v>2829857</v>
      </c>
      <c r="D681" s="31">
        <v>40748.020011574074</v>
      </c>
      <c r="E681" s="31">
        <v>40748.020011574074</v>
      </c>
      <c r="F681" s="28" t="s">
        <v>1</v>
      </c>
      <c r="G681" s="28">
        <v>0.7</v>
      </c>
      <c r="H681" s="28" t="s">
        <v>25</v>
      </c>
      <c r="I681" s="28" t="s">
        <v>33</v>
      </c>
      <c r="J681" s="28" t="s">
        <v>10</v>
      </c>
      <c r="K681" s="28" t="s">
        <v>81</v>
      </c>
      <c r="M681" s="28" t="s">
        <v>12</v>
      </c>
      <c r="N681" s="28" t="s">
        <v>13</v>
      </c>
      <c r="O681" s="28" t="s">
        <v>14</v>
      </c>
      <c r="Q681" s="28" t="s">
        <v>15</v>
      </c>
      <c r="S681" s="28" t="s">
        <v>32</v>
      </c>
      <c r="V681" s="28" t="s">
        <v>1252</v>
      </c>
      <c r="AX681" s="28" t="s">
        <v>5</v>
      </c>
      <c r="BQ681" s="28" t="s">
        <v>25</v>
      </c>
      <c r="BR681" s="28" t="s">
        <v>33</v>
      </c>
      <c r="BS681" s="28" t="s">
        <v>10</v>
      </c>
      <c r="BT681" s="28" t="s">
        <v>81</v>
      </c>
      <c r="BV681" s="28" t="s">
        <v>12</v>
      </c>
      <c r="BX681" s="28">
        <v>1955</v>
      </c>
      <c r="BY681" s="28" t="s">
        <v>17</v>
      </c>
      <c r="BZ681" s="28" t="s">
        <v>1253</v>
      </c>
      <c r="CA681" s="28" t="s">
        <v>266</v>
      </c>
      <c r="CB681" s="28">
        <v>46019</v>
      </c>
      <c r="CC681" s="28">
        <v>3.7009279428299582</v>
      </c>
      <c r="CD681" s="28" t="s">
        <v>20</v>
      </c>
      <c r="CE681" s="28" t="s">
        <v>44</v>
      </c>
      <c r="CF681" s="28" t="s">
        <v>22</v>
      </c>
      <c r="CG681" s="30">
        <v>0.33333333333333331</v>
      </c>
      <c r="CH681" s="28">
        <v>1505</v>
      </c>
      <c r="CJ681" s="28" t="s">
        <v>1254</v>
      </c>
    </row>
    <row r="682" spans="1:88">
      <c r="A682" s="28">
        <v>3.7009279428299466</v>
      </c>
      <c r="B682" s="28">
        <f t="shared" si="10"/>
        <v>2.5906495599809705</v>
      </c>
      <c r="C682" s="28">
        <v>2876136</v>
      </c>
      <c r="D682" s="31">
        <v>40760.488032407404</v>
      </c>
      <c r="E682" s="31">
        <v>40760.488032407404</v>
      </c>
      <c r="F682" s="28" t="s">
        <v>1</v>
      </c>
      <c r="G682" s="28">
        <v>0.7</v>
      </c>
      <c r="H682" s="28" t="s">
        <v>8</v>
      </c>
      <c r="I682" s="28" t="s">
        <v>9</v>
      </c>
      <c r="J682" s="28" t="s">
        <v>10</v>
      </c>
      <c r="K682" s="28" t="s">
        <v>27</v>
      </c>
      <c r="M682" s="28" t="s">
        <v>88</v>
      </c>
      <c r="N682" s="28" t="s">
        <v>13</v>
      </c>
      <c r="O682" s="28" t="s">
        <v>60</v>
      </c>
      <c r="Q682" s="28" t="s">
        <v>15</v>
      </c>
      <c r="S682" s="28" t="s">
        <v>32</v>
      </c>
      <c r="T682" s="28">
        <v>1</v>
      </c>
      <c r="U682" s="28">
        <v>5</v>
      </c>
      <c r="V682" s="28">
        <v>5</v>
      </c>
      <c r="W682" s="28">
        <v>1</v>
      </c>
      <c r="X682" s="28">
        <v>1</v>
      </c>
      <c r="Y682" s="28">
        <v>1</v>
      </c>
      <c r="AX682" s="28" t="s">
        <v>7</v>
      </c>
      <c r="BX682" s="28">
        <v>1978</v>
      </c>
      <c r="BY682" s="28" t="s">
        <v>17</v>
      </c>
      <c r="BZ682" s="28" t="s">
        <v>1722</v>
      </c>
      <c r="CA682" s="28" t="s">
        <v>19</v>
      </c>
      <c r="CB682" s="28">
        <v>46019</v>
      </c>
      <c r="CC682" s="28">
        <v>3.7009279428299582</v>
      </c>
      <c r="CD682" s="28" t="s">
        <v>171</v>
      </c>
      <c r="CE682" s="28" t="s">
        <v>21</v>
      </c>
      <c r="CF682" s="28" t="s">
        <v>22</v>
      </c>
      <c r="CG682" s="30">
        <v>0.33333333333333331</v>
      </c>
      <c r="CH682" s="28">
        <v>15</v>
      </c>
      <c r="CJ682" s="28" t="s">
        <v>1723</v>
      </c>
    </row>
    <row r="683" spans="1:88">
      <c r="A683" s="28">
        <v>3.7009279428299466</v>
      </c>
      <c r="B683" s="28">
        <f t="shared" si="10"/>
        <v>2.5906495599809705</v>
      </c>
      <c r="C683" s="28">
        <v>2985512</v>
      </c>
      <c r="D683" s="31">
        <v>40792.359120370369</v>
      </c>
      <c r="E683" s="31">
        <v>40792.359120370369</v>
      </c>
      <c r="F683" s="28" t="s">
        <v>1</v>
      </c>
      <c r="G683" s="28">
        <v>0.7</v>
      </c>
      <c r="H683" s="28" t="s">
        <v>8</v>
      </c>
      <c r="I683" s="28" t="s">
        <v>49</v>
      </c>
      <c r="J683" s="28" t="s">
        <v>10</v>
      </c>
      <c r="K683" s="28" t="s">
        <v>81</v>
      </c>
      <c r="M683" s="28" t="s">
        <v>55</v>
      </c>
      <c r="N683" s="28" t="s">
        <v>59</v>
      </c>
      <c r="O683" s="28" t="s">
        <v>60</v>
      </c>
      <c r="Q683" s="28" t="s">
        <v>37</v>
      </c>
      <c r="S683" s="28" t="s">
        <v>32</v>
      </c>
      <c r="T683" s="28">
        <v>4</v>
      </c>
      <c r="U683" s="28">
        <v>3</v>
      </c>
      <c r="V683" s="28">
        <v>5</v>
      </c>
      <c r="W683" s="28">
        <v>1</v>
      </c>
      <c r="X683" s="28">
        <v>1</v>
      </c>
      <c r="AX683" s="28" t="s">
        <v>5</v>
      </c>
      <c r="BQ683" s="28" t="s">
        <v>8</v>
      </c>
      <c r="BR683" s="28" t="s">
        <v>49</v>
      </c>
      <c r="BS683" s="28" t="s">
        <v>10</v>
      </c>
      <c r="BV683" s="28" t="s">
        <v>55</v>
      </c>
      <c r="BX683" s="28">
        <v>1956</v>
      </c>
      <c r="BY683" s="28" t="s">
        <v>17</v>
      </c>
      <c r="BZ683" s="28" t="s">
        <v>2187</v>
      </c>
      <c r="CA683" s="28" t="s">
        <v>19</v>
      </c>
      <c r="CB683" s="28">
        <v>46019</v>
      </c>
      <c r="CC683" s="28">
        <v>3.7009279428299582</v>
      </c>
      <c r="CD683" s="28" t="s">
        <v>20</v>
      </c>
      <c r="CE683" s="28" t="s">
        <v>44</v>
      </c>
      <c r="CF683" s="28" t="s">
        <v>22</v>
      </c>
      <c r="CG683" s="30">
        <v>0.33333333333333331</v>
      </c>
      <c r="CH683" s="28">
        <v>15</v>
      </c>
      <c r="CJ683" s="28" t="s">
        <v>2188</v>
      </c>
    </row>
    <row r="684" spans="1:88">
      <c r="A684" s="28">
        <v>5.311676637426018</v>
      </c>
      <c r="B684" s="28">
        <f t="shared" si="10"/>
        <v>3.718173646198224</v>
      </c>
      <c r="C684" s="28">
        <v>3059</v>
      </c>
      <c r="F684" s="28" t="s">
        <v>1</v>
      </c>
      <c r="G684" s="28">
        <v>0.7</v>
      </c>
      <c r="H684" s="28" t="s">
        <v>2542</v>
      </c>
      <c r="I684" s="28" t="s">
        <v>2501</v>
      </c>
      <c r="J684" s="28" t="s">
        <v>10</v>
      </c>
      <c r="K684" s="28" t="s">
        <v>11</v>
      </c>
      <c r="M684" s="28" t="s">
        <v>2518</v>
      </c>
      <c r="N684" s="28" t="s">
        <v>13</v>
      </c>
      <c r="O684" s="28" t="s">
        <v>2506</v>
      </c>
      <c r="Q684" s="28" t="s">
        <v>2505</v>
      </c>
      <c r="S684" s="28" t="s">
        <v>32</v>
      </c>
      <c r="T684" s="28">
        <v>1</v>
      </c>
      <c r="U684" s="28">
        <v>5</v>
      </c>
      <c r="V684" s="28">
        <v>3</v>
      </c>
      <c r="W684" s="28">
        <v>5</v>
      </c>
      <c r="X684" s="28">
        <v>5</v>
      </c>
      <c r="Y684" s="28">
        <v>1</v>
      </c>
      <c r="AS684" s="28" t="s">
        <v>2645</v>
      </c>
      <c r="AU684" s="28">
        <v>0</v>
      </c>
      <c r="AX684" s="28" t="s">
        <v>2507</v>
      </c>
      <c r="BX684" s="28">
        <v>1980</v>
      </c>
      <c r="BY684" s="28" t="s">
        <v>17</v>
      </c>
      <c r="BZ684" s="28" t="s">
        <v>3120</v>
      </c>
      <c r="CA684" s="28" t="s">
        <v>57</v>
      </c>
      <c r="CB684" s="28">
        <v>46020</v>
      </c>
      <c r="CC684" s="28">
        <v>5.3116766374260349</v>
      </c>
      <c r="CD684" s="28" t="s">
        <v>20</v>
      </c>
      <c r="CE684" s="28" t="s">
        <v>2558</v>
      </c>
      <c r="CF684" s="28" t="s">
        <v>184</v>
      </c>
      <c r="CG684" s="29">
        <v>0.33333333333333298</v>
      </c>
      <c r="CH684" s="29">
        <v>0.83333333333333304</v>
      </c>
      <c r="CI684" s="28" t="s">
        <v>23</v>
      </c>
    </row>
    <row r="685" spans="1:88">
      <c r="A685" s="28">
        <v>5.311676637426018</v>
      </c>
      <c r="B685" s="28">
        <f t="shared" si="10"/>
        <v>3.718173646198224</v>
      </c>
      <c r="C685" s="28">
        <v>3130</v>
      </c>
      <c r="F685" s="28" t="s">
        <v>1</v>
      </c>
      <c r="G685" s="28">
        <v>0.7</v>
      </c>
      <c r="H685" s="28" t="s">
        <v>2542</v>
      </c>
      <c r="I685" s="28" t="s">
        <v>2535</v>
      </c>
      <c r="J685" s="28" t="s">
        <v>26</v>
      </c>
      <c r="K685" s="28" t="s">
        <v>2511</v>
      </c>
      <c r="M685" s="28" t="s">
        <v>2518</v>
      </c>
      <c r="N685" s="28" t="s">
        <v>13</v>
      </c>
      <c r="O685" s="28" t="s">
        <v>2592</v>
      </c>
      <c r="Q685" s="28" t="s">
        <v>2512</v>
      </c>
      <c r="S685" s="28" t="s">
        <v>32</v>
      </c>
      <c r="U685" s="28">
        <v>5</v>
      </c>
      <c r="AS685" s="28" t="s">
        <v>2506</v>
      </c>
      <c r="AU685" s="28">
        <v>0</v>
      </c>
      <c r="AX685" s="28" t="s">
        <v>2507</v>
      </c>
      <c r="BX685" s="28">
        <v>1964</v>
      </c>
      <c r="BY685" s="28" t="s">
        <v>17</v>
      </c>
      <c r="CA685" s="28" t="s">
        <v>57</v>
      </c>
      <c r="CB685" s="28">
        <v>46020</v>
      </c>
      <c r="CC685" s="28">
        <v>5.3116766374260349</v>
      </c>
      <c r="CD685" s="28" t="s">
        <v>20</v>
      </c>
      <c r="CE685" s="28" t="s">
        <v>2558</v>
      </c>
      <c r="CF685" s="28" t="s">
        <v>184</v>
      </c>
      <c r="CG685" s="29">
        <v>0.33333333333333298</v>
      </c>
      <c r="CH685" s="29">
        <v>0.625</v>
      </c>
      <c r="CI685" s="28" t="s">
        <v>641</v>
      </c>
    </row>
    <row r="686" spans="1:88">
      <c r="A686" s="28">
        <v>5.311676637426018</v>
      </c>
      <c r="B686" s="28">
        <f t="shared" si="10"/>
        <v>3.718173646198224</v>
      </c>
      <c r="C686" s="28">
        <v>2859649</v>
      </c>
      <c r="D686" s="31">
        <v>40756.640266203707</v>
      </c>
      <c r="E686" s="31">
        <v>40756.640266203707</v>
      </c>
      <c r="F686" s="28" t="s">
        <v>1</v>
      </c>
      <c r="G686" s="28">
        <v>0.7</v>
      </c>
      <c r="H686" s="28" t="s">
        <v>25</v>
      </c>
      <c r="I686" s="28" t="s">
        <v>9</v>
      </c>
      <c r="J686" s="28" t="s">
        <v>10</v>
      </c>
      <c r="K686" s="28" t="s">
        <v>27</v>
      </c>
      <c r="M686" s="28" t="s">
        <v>12</v>
      </c>
      <c r="N686" s="28" t="s">
        <v>59</v>
      </c>
      <c r="O686" s="28" t="s">
        <v>60</v>
      </c>
      <c r="Q686" s="28" t="s">
        <v>15</v>
      </c>
      <c r="S686" s="28" t="s">
        <v>32</v>
      </c>
      <c r="T686" s="28">
        <v>3</v>
      </c>
      <c r="U686" s="28">
        <v>4</v>
      </c>
      <c r="V686" s="28">
        <v>3</v>
      </c>
      <c r="W686" s="28">
        <v>2</v>
      </c>
      <c r="X686" s="28">
        <v>2</v>
      </c>
      <c r="Y686" s="28">
        <v>2</v>
      </c>
      <c r="AX686" s="28" t="s">
        <v>7</v>
      </c>
      <c r="BX686" s="28">
        <v>1984</v>
      </c>
      <c r="BY686" s="28" t="s">
        <v>65</v>
      </c>
      <c r="BZ686" s="28" t="s">
        <v>1582</v>
      </c>
      <c r="CA686" s="28" t="s">
        <v>57</v>
      </c>
      <c r="CB686" s="28">
        <v>46020</v>
      </c>
      <c r="CC686" s="28">
        <v>5.3116766374260349</v>
      </c>
      <c r="CD686" s="28" t="s">
        <v>20</v>
      </c>
      <c r="CE686" s="28" t="s">
        <v>21</v>
      </c>
      <c r="CF686" s="28" t="s">
        <v>22</v>
      </c>
      <c r="CG686" s="30">
        <v>0.34722222222222227</v>
      </c>
      <c r="CH686" s="32">
        <v>0.625</v>
      </c>
      <c r="CI686" s="28" t="s">
        <v>589</v>
      </c>
      <c r="CJ686" s="28" t="s">
        <v>1583</v>
      </c>
    </row>
    <row r="687" spans="1:88">
      <c r="A687" s="28">
        <v>7.5215964236143735</v>
      </c>
      <c r="B687" s="28">
        <f t="shared" si="10"/>
        <v>5.2651174965300775</v>
      </c>
      <c r="C687" s="28">
        <v>4076</v>
      </c>
      <c r="F687" s="28" t="s">
        <v>1</v>
      </c>
      <c r="G687" s="28">
        <v>0.7</v>
      </c>
      <c r="H687" s="28" t="s">
        <v>2542</v>
      </c>
      <c r="I687" s="28" t="s">
        <v>2501</v>
      </c>
      <c r="J687" s="28" t="s">
        <v>10</v>
      </c>
      <c r="K687" s="28" t="s">
        <v>144</v>
      </c>
      <c r="M687" s="28" t="s">
        <v>2503</v>
      </c>
      <c r="N687" s="28" t="s">
        <v>3157</v>
      </c>
      <c r="O687" s="28" t="s">
        <v>2506</v>
      </c>
      <c r="Q687" s="28" t="s">
        <v>2512</v>
      </c>
      <c r="S687" s="28" t="s">
        <v>32</v>
      </c>
      <c r="T687" s="28">
        <v>5</v>
      </c>
      <c r="U687" s="28">
        <v>5</v>
      </c>
      <c r="V687" s="28">
        <v>5</v>
      </c>
      <c r="W687" s="28">
        <v>1</v>
      </c>
      <c r="X687" s="28">
        <v>1</v>
      </c>
      <c r="Y687" s="28">
        <v>1</v>
      </c>
      <c r="AS687" s="28" t="s">
        <v>2531</v>
      </c>
      <c r="AU687" s="28">
        <v>0</v>
      </c>
      <c r="AX687" s="28" t="s">
        <v>2507</v>
      </c>
      <c r="BX687" s="28">
        <v>1967</v>
      </c>
      <c r="BY687" s="28" t="s">
        <v>65</v>
      </c>
      <c r="BZ687" s="28" t="s">
        <v>3158</v>
      </c>
      <c r="CA687" s="28" t="s">
        <v>57</v>
      </c>
      <c r="CB687" s="28">
        <v>46021</v>
      </c>
      <c r="CC687" s="28">
        <v>7.5215964236143966</v>
      </c>
      <c r="CD687" s="28" t="s">
        <v>20</v>
      </c>
      <c r="CE687" s="28" t="s">
        <v>2521</v>
      </c>
      <c r="CF687" s="28" t="s">
        <v>22</v>
      </c>
      <c r="CG687" s="29">
        <v>0.33333333333333298</v>
      </c>
      <c r="CH687" s="29">
        <v>0.625</v>
      </c>
      <c r="CI687" s="28" t="s">
        <v>641</v>
      </c>
      <c r="CJ687" s="28" t="s">
        <v>3159</v>
      </c>
    </row>
    <row r="688" spans="1:88">
      <c r="A688" s="28">
        <v>7.5215964236143735</v>
      </c>
      <c r="B688" s="28">
        <f t="shared" si="10"/>
        <v>5.2651174965300775</v>
      </c>
      <c r="C688" s="28">
        <v>2861120</v>
      </c>
      <c r="D688" s="31">
        <v>40756.856377314813</v>
      </c>
      <c r="E688" s="31">
        <v>40756.856377314813</v>
      </c>
      <c r="F688" s="28" t="s">
        <v>1</v>
      </c>
      <c r="G688" s="28">
        <v>0.7</v>
      </c>
      <c r="H688" s="28" t="s">
        <v>25</v>
      </c>
      <c r="I688" s="28" t="s">
        <v>9</v>
      </c>
      <c r="J688" s="28" t="s">
        <v>26</v>
      </c>
      <c r="K688" s="28" t="s">
        <v>29</v>
      </c>
      <c r="L688" s="28" t="s">
        <v>1592</v>
      </c>
      <c r="M688" s="28" t="s">
        <v>55</v>
      </c>
      <c r="N688" s="28" t="s">
        <v>28</v>
      </c>
      <c r="O688" s="28" t="s">
        <v>60</v>
      </c>
      <c r="Q688" s="28" t="s">
        <v>29</v>
      </c>
      <c r="R688" s="28" t="s">
        <v>1593</v>
      </c>
      <c r="S688" s="28" t="s">
        <v>32</v>
      </c>
      <c r="T688" s="28">
        <v>4</v>
      </c>
      <c r="U688" s="28">
        <v>1</v>
      </c>
      <c r="V688" s="28">
        <v>5</v>
      </c>
      <c r="W688" s="28">
        <v>1</v>
      </c>
      <c r="X688" s="28">
        <v>1</v>
      </c>
      <c r="Y688" s="28">
        <v>1</v>
      </c>
      <c r="AX688" s="28" t="s">
        <v>5</v>
      </c>
      <c r="BQ688" s="28" t="s">
        <v>25</v>
      </c>
      <c r="BR688" s="28" t="s">
        <v>33</v>
      </c>
      <c r="BS688" s="28" t="s">
        <v>26</v>
      </c>
      <c r="BT688" s="28" t="s">
        <v>29</v>
      </c>
      <c r="BU688" s="28" t="s">
        <v>1594</v>
      </c>
      <c r="BV688" s="28" t="s">
        <v>55</v>
      </c>
      <c r="BX688" s="28">
        <v>1968</v>
      </c>
      <c r="BY688" s="28" t="s">
        <v>17</v>
      </c>
      <c r="BZ688" s="28" t="s">
        <v>1595</v>
      </c>
      <c r="CA688" s="28" t="s">
        <v>19</v>
      </c>
      <c r="CB688" s="28">
        <v>46021</v>
      </c>
      <c r="CC688" s="28">
        <v>7.5215964236143966</v>
      </c>
      <c r="CD688" s="28" t="s">
        <v>20</v>
      </c>
      <c r="CE688" s="28" t="s">
        <v>21</v>
      </c>
      <c r="CF688" s="28" t="s">
        <v>22</v>
      </c>
      <c r="CG688" s="30">
        <v>0.33333333333333331</v>
      </c>
      <c r="CH688" s="28">
        <v>1520</v>
      </c>
      <c r="CI688" s="28" t="s">
        <v>47</v>
      </c>
      <c r="CJ688" s="28" t="s">
        <v>1596</v>
      </c>
    </row>
    <row r="689" spans="1:88">
      <c r="A689" s="28">
        <v>7.5215964236143735</v>
      </c>
      <c r="B689" s="28">
        <f t="shared" si="10"/>
        <v>5.2651174965300775</v>
      </c>
      <c r="C689" s="28">
        <v>2940164</v>
      </c>
      <c r="D689" s="31">
        <v>40780.490682870368</v>
      </c>
      <c r="E689" s="31">
        <v>40780.490682870368</v>
      </c>
      <c r="F689" s="28" t="s">
        <v>1</v>
      </c>
      <c r="G689" s="28">
        <v>0.7</v>
      </c>
      <c r="H689" s="28" t="s">
        <v>0</v>
      </c>
      <c r="I689" s="28" t="s">
        <v>9</v>
      </c>
      <c r="J689" s="28" t="s">
        <v>10</v>
      </c>
      <c r="K689" s="28" t="s">
        <v>144</v>
      </c>
      <c r="M689" s="28" t="s">
        <v>55</v>
      </c>
      <c r="N689" s="28" t="s">
        <v>59</v>
      </c>
      <c r="O689" s="28" t="s">
        <v>60</v>
      </c>
      <c r="Q689" s="28" t="s">
        <v>29</v>
      </c>
      <c r="R689" s="28" t="s">
        <v>2051</v>
      </c>
      <c r="S689" s="28" t="s">
        <v>32</v>
      </c>
      <c r="T689" s="28">
        <v>1</v>
      </c>
      <c r="U689" s="28">
        <v>4</v>
      </c>
      <c r="V689" s="28">
        <v>1</v>
      </c>
      <c r="W689" s="28">
        <v>3</v>
      </c>
      <c r="X689" s="28">
        <v>5</v>
      </c>
      <c r="Y689" s="28">
        <v>1</v>
      </c>
      <c r="AX689" s="28" t="s">
        <v>7</v>
      </c>
      <c r="BX689" s="28">
        <v>1975</v>
      </c>
      <c r="BY689" s="28" t="s">
        <v>17</v>
      </c>
      <c r="BZ689" s="28" t="s">
        <v>2052</v>
      </c>
      <c r="CA689" s="28" t="s">
        <v>57</v>
      </c>
      <c r="CB689" s="28">
        <v>46021</v>
      </c>
      <c r="CC689" s="28">
        <v>7.5215964236143966</v>
      </c>
      <c r="CD689" s="28" t="s">
        <v>20</v>
      </c>
      <c r="CE689" s="28" t="s">
        <v>21</v>
      </c>
      <c r="CF689" s="28" t="s">
        <v>22</v>
      </c>
      <c r="CG689" s="30">
        <v>8</v>
      </c>
      <c r="CH689" s="28">
        <v>15</v>
      </c>
      <c r="CJ689" s="28" t="s">
        <v>2053</v>
      </c>
    </row>
    <row r="690" spans="1:88">
      <c r="A690" s="28">
        <v>5.716925672807279</v>
      </c>
      <c r="B690" s="28">
        <f t="shared" si="10"/>
        <v>4.0018479709651071</v>
      </c>
      <c r="C690" s="28">
        <v>4259</v>
      </c>
      <c r="F690" s="28" t="s">
        <v>1</v>
      </c>
      <c r="G690" s="28">
        <v>0.7</v>
      </c>
      <c r="H690" s="28" t="s">
        <v>2500</v>
      </c>
      <c r="I690" s="28" t="s">
        <v>2501</v>
      </c>
      <c r="J690" s="28" t="s">
        <v>10</v>
      </c>
      <c r="K690" s="28" t="s">
        <v>144</v>
      </c>
      <c r="M690" s="28" t="s">
        <v>2503</v>
      </c>
      <c r="N690" s="28" t="s">
        <v>59</v>
      </c>
      <c r="O690" s="28" t="s">
        <v>2504</v>
      </c>
      <c r="Q690" s="28" t="s">
        <v>37</v>
      </c>
      <c r="S690" s="28" t="s">
        <v>32</v>
      </c>
      <c r="T690" s="28">
        <v>3</v>
      </c>
      <c r="U690" s="28">
        <v>3</v>
      </c>
      <c r="V690" s="28">
        <v>3</v>
      </c>
      <c r="W690" s="28">
        <v>1</v>
      </c>
      <c r="X690" s="28">
        <v>1</v>
      </c>
      <c r="Y690" s="28">
        <v>1</v>
      </c>
      <c r="AS690" s="28" t="s">
        <v>2531</v>
      </c>
      <c r="AU690" s="28">
        <v>0</v>
      </c>
      <c r="AX690" s="28" t="s">
        <v>2507</v>
      </c>
      <c r="BX690" s="28">
        <v>1947</v>
      </c>
      <c r="BY690" s="28" t="s">
        <v>65</v>
      </c>
      <c r="BZ690" s="28" t="s">
        <v>3189</v>
      </c>
      <c r="CA690" s="28" t="s">
        <v>43</v>
      </c>
      <c r="CB690" s="28">
        <v>46022</v>
      </c>
      <c r="CC690" s="28">
        <v>5.7169256728072968</v>
      </c>
      <c r="CD690" s="28" t="s">
        <v>20</v>
      </c>
      <c r="CE690" s="28" t="s">
        <v>2521</v>
      </c>
      <c r="CF690" s="28" t="s">
        <v>22</v>
      </c>
      <c r="CG690" s="29">
        <v>0.32291666666666702</v>
      </c>
      <c r="CH690" s="29">
        <v>0.77083333333333304</v>
      </c>
      <c r="CI690" s="28" t="s">
        <v>641</v>
      </c>
    </row>
    <row r="691" spans="1:88">
      <c r="A691" s="28">
        <v>5.716925672807279</v>
      </c>
      <c r="B691" s="28">
        <f t="shared" si="10"/>
        <v>4.0018479709651071</v>
      </c>
      <c r="C691" s="28">
        <v>2803113</v>
      </c>
      <c r="D691" s="31">
        <v>40739.37394675926</v>
      </c>
      <c r="E691" s="31">
        <v>40739.37394675926</v>
      </c>
      <c r="F691" s="28" t="s">
        <v>1</v>
      </c>
      <c r="G691" s="28">
        <v>0.7</v>
      </c>
      <c r="H691" s="28" t="s">
        <v>25</v>
      </c>
      <c r="I691" s="28" t="s">
        <v>9</v>
      </c>
      <c r="J691" s="28" t="s">
        <v>10</v>
      </c>
      <c r="K691" s="28" t="s">
        <v>144</v>
      </c>
      <c r="M691" s="28" t="s">
        <v>55</v>
      </c>
      <c r="N691" s="28" t="s">
        <v>82</v>
      </c>
      <c r="O691" s="28" t="s">
        <v>60</v>
      </c>
      <c r="Q691" s="28" t="s">
        <v>37</v>
      </c>
      <c r="S691" s="28" t="s">
        <v>32</v>
      </c>
      <c r="T691" s="28">
        <v>3</v>
      </c>
      <c r="U691" s="28">
        <v>3</v>
      </c>
      <c r="V691" s="28">
        <v>1</v>
      </c>
      <c r="W691" s="28">
        <v>1</v>
      </c>
      <c r="X691" s="28">
        <v>1</v>
      </c>
      <c r="Y691" s="28">
        <v>1</v>
      </c>
      <c r="AX691" s="28" t="s">
        <v>7</v>
      </c>
      <c r="BX691" s="28">
        <v>49</v>
      </c>
      <c r="BY691" s="28" t="s">
        <v>17</v>
      </c>
      <c r="BZ691" s="28" t="s">
        <v>611</v>
      </c>
      <c r="CA691" s="28" t="s">
        <v>19</v>
      </c>
      <c r="CB691" s="28">
        <v>46022</v>
      </c>
      <c r="CC691" s="28">
        <v>5.7169256728072968</v>
      </c>
      <c r="CD691" s="28" t="s">
        <v>20</v>
      </c>
      <c r="CE691" s="28" t="s">
        <v>44</v>
      </c>
      <c r="CF691" s="28" t="s">
        <v>22</v>
      </c>
      <c r="CG691" s="30">
        <v>0.33333333333333331</v>
      </c>
      <c r="CH691" s="28" t="s">
        <v>612</v>
      </c>
      <c r="CJ691" s="28" t="s">
        <v>613</v>
      </c>
    </row>
    <row r="692" spans="1:88">
      <c r="A692" s="28">
        <v>5.716925672807279</v>
      </c>
      <c r="B692" s="28">
        <f t="shared" si="10"/>
        <v>4.0018479709651071</v>
      </c>
      <c r="C692" s="28">
        <v>2831874</v>
      </c>
      <c r="D692" s="31">
        <v>40749.24181712963</v>
      </c>
      <c r="E692" s="31">
        <v>40749.24181712963</v>
      </c>
      <c r="F692" s="28" t="s">
        <v>1</v>
      </c>
      <c r="G692" s="28">
        <v>0.7</v>
      </c>
      <c r="H692" s="28" t="s">
        <v>0</v>
      </c>
      <c r="I692" s="28" t="s">
        <v>9</v>
      </c>
      <c r="J692" s="28" t="s">
        <v>10</v>
      </c>
      <c r="K692" s="28" t="s">
        <v>27</v>
      </c>
      <c r="M692" s="28" t="s">
        <v>12</v>
      </c>
      <c r="N692" s="28" t="s">
        <v>59</v>
      </c>
      <c r="O692" s="28" t="s">
        <v>154</v>
      </c>
      <c r="Q692" s="28" t="s">
        <v>37</v>
      </c>
      <c r="S692" s="28" t="s">
        <v>32</v>
      </c>
      <c r="T692" s="28">
        <v>5</v>
      </c>
      <c r="U692" s="28">
        <v>5</v>
      </c>
      <c r="V692" s="28">
        <v>5</v>
      </c>
      <c r="W692" s="28">
        <v>2</v>
      </c>
      <c r="X692" s="28">
        <v>1</v>
      </c>
      <c r="Y692" s="28">
        <v>1</v>
      </c>
      <c r="AX692" s="28" t="s">
        <v>5</v>
      </c>
      <c r="BQ692" s="28" t="s">
        <v>0</v>
      </c>
      <c r="BR692" s="28" t="s">
        <v>33</v>
      </c>
      <c r="BS692" s="28" t="s">
        <v>10</v>
      </c>
      <c r="BT692" s="28" t="s">
        <v>27</v>
      </c>
      <c r="BV692" s="28" t="s">
        <v>12</v>
      </c>
      <c r="BX692" s="28">
        <v>1972</v>
      </c>
      <c r="BY692" s="28" t="s">
        <v>17</v>
      </c>
      <c r="BZ692" s="28" t="s">
        <v>1270</v>
      </c>
      <c r="CA692" s="28" t="s">
        <v>19</v>
      </c>
      <c r="CB692" s="28">
        <v>46022</v>
      </c>
      <c r="CC692" s="28">
        <v>5.7169256728072968</v>
      </c>
      <c r="CD692" s="28" t="s">
        <v>20</v>
      </c>
      <c r="CE692" s="28" t="s">
        <v>44</v>
      </c>
      <c r="CF692" s="28" t="s">
        <v>184</v>
      </c>
      <c r="CG692" s="30">
        <v>0.625</v>
      </c>
      <c r="CH692" s="28">
        <v>2200</v>
      </c>
      <c r="CJ692" s="28" t="s">
        <v>1271</v>
      </c>
    </row>
    <row r="693" spans="1:88">
      <c r="A693" s="28">
        <v>5.716925672807279</v>
      </c>
      <c r="B693" s="28">
        <f t="shared" si="10"/>
        <v>4.0018479709651071</v>
      </c>
      <c r="C693" s="28">
        <v>2863654</v>
      </c>
      <c r="D693" s="31">
        <v>40757.366446759261</v>
      </c>
      <c r="E693" s="31">
        <v>40757.366446759261</v>
      </c>
      <c r="F693" s="28" t="s">
        <v>1</v>
      </c>
      <c r="G693" s="28">
        <v>0.7</v>
      </c>
      <c r="H693" s="28" t="s">
        <v>25</v>
      </c>
      <c r="I693" s="28" t="s">
        <v>9</v>
      </c>
      <c r="J693" s="28" t="s">
        <v>10</v>
      </c>
      <c r="K693" s="28" t="s">
        <v>144</v>
      </c>
      <c r="M693" s="28" t="s">
        <v>55</v>
      </c>
      <c r="N693" s="28" t="s">
        <v>28</v>
      </c>
      <c r="O693" s="28" t="s">
        <v>220</v>
      </c>
      <c r="Q693" s="28" t="s">
        <v>29</v>
      </c>
      <c r="R693" s="28" t="s">
        <v>1603</v>
      </c>
      <c r="S693" s="28" t="s">
        <v>32</v>
      </c>
      <c r="T693" s="28">
        <v>5</v>
      </c>
      <c r="U693" s="28">
        <v>5</v>
      </c>
      <c r="V693" s="28">
        <v>5</v>
      </c>
      <c r="W693" s="28">
        <v>3</v>
      </c>
      <c r="X693" s="28">
        <v>4</v>
      </c>
      <c r="Y693" s="28">
        <v>1</v>
      </c>
      <c r="AX693" s="28" t="s">
        <v>7</v>
      </c>
      <c r="BX693" s="34">
        <v>21486</v>
      </c>
      <c r="BY693" s="28" t="s">
        <v>65</v>
      </c>
      <c r="BZ693" s="28" t="s">
        <v>1604</v>
      </c>
      <c r="CA693" s="28" t="s">
        <v>19</v>
      </c>
      <c r="CB693" s="28">
        <v>46022</v>
      </c>
      <c r="CC693" s="28">
        <v>5.7169256728072968</v>
      </c>
      <c r="CD693" s="28" t="s">
        <v>20</v>
      </c>
      <c r="CE693" s="28" t="s">
        <v>44</v>
      </c>
      <c r="CF693" s="28" t="s">
        <v>22</v>
      </c>
      <c r="CG693" s="30">
        <v>0.33333333333333331</v>
      </c>
      <c r="CH693" s="32">
        <v>0.625</v>
      </c>
    </row>
    <row r="694" spans="1:88">
      <c r="A694" s="28">
        <v>4.1057383778076382</v>
      </c>
      <c r="B694" s="28">
        <f t="shared" si="10"/>
        <v>2.8740168644653554</v>
      </c>
      <c r="C694" s="28">
        <v>4125</v>
      </c>
      <c r="F694" s="28" t="s">
        <v>1</v>
      </c>
      <c r="G694" s="28">
        <v>0.7</v>
      </c>
      <c r="H694" s="28" t="s">
        <v>2500</v>
      </c>
      <c r="I694" s="28" t="s">
        <v>2501</v>
      </c>
      <c r="J694" s="28" t="s">
        <v>10</v>
      </c>
      <c r="K694" s="28" t="s">
        <v>2511</v>
      </c>
      <c r="M694" s="28" t="s">
        <v>2518</v>
      </c>
      <c r="N694" s="28" t="s">
        <v>59</v>
      </c>
      <c r="O694" s="28" t="s">
        <v>2504</v>
      </c>
      <c r="Q694" s="28" t="s">
        <v>259</v>
      </c>
      <c r="S694" s="28" t="s">
        <v>32</v>
      </c>
      <c r="T694" s="28">
        <v>4</v>
      </c>
      <c r="U694" s="28">
        <v>4</v>
      </c>
      <c r="V694" s="28">
        <v>5</v>
      </c>
      <c r="W694" s="28">
        <v>3</v>
      </c>
      <c r="X694" s="28">
        <v>1</v>
      </c>
      <c r="Y694" s="28">
        <v>1</v>
      </c>
      <c r="AS694" s="28" t="s">
        <v>2531</v>
      </c>
      <c r="AU694" s="28">
        <v>0</v>
      </c>
      <c r="AX694" s="28" t="s">
        <v>2507</v>
      </c>
      <c r="BX694" s="28">
        <v>1970</v>
      </c>
      <c r="BY694" s="28" t="s">
        <v>17</v>
      </c>
      <c r="BZ694" s="28" t="s">
        <v>3213</v>
      </c>
      <c r="CA694" s="28" t="s">
        <v>43</v>
      </c>
      <c r="CB694" s="28">
        <v>46023</v>
      </c>
      <c r="CC694" s="28">
        <v>4.1057383778076506</v>
      </c>
      <c r="CD694" s="28" t="s">
        <v>20</v>
      </c>
      <c r="CE694" s="28" t="s">
        <v>2521</v>
      </c>
      <c r="CF694" s="28" t="s">
        <v>22</v>
      </c>
      <c r="CG694" s="29">
        <v>0.34027777777777801</v>
      </c>
      <c r="CH694" s="29">
        <v>0.63541666666666696</v>
      </c>
      <c r="CI694" s="28" t="s">
        <v>641</v>
      </c>
    </row>
    <row r="695" spans="1:88">
      <c r="A695" s="28">
        <v>4.6966650479251042</v>
      </c>
      <c r="B695" s="28">
        <f t="shared" si="10"/>
        <v>3.2876655335475835</v>
      </c>
      <c r="C695" s="28">
        <v>2816806</v>
      </c>
      <c r="D695" s="31">
        <v>40743.837164351855</v>
      </c>
      <c r="E695" s="31">
        <v>40743.837164351855</v>
      </c>
      <c r="F695" s="28" t="s">
        <v>1</v>
      </c>
      <c r="G695" s="28">
        <v>0.7</v>
      </c>
      <c r="H695" s="28" t="s">
        <v>25</v>
      </c>
      <c r="I695" s="28" t="s">
        <v>9</v>
      </c>
      <c r="J695" s="28" t="s">
        <v>10</v>
      </c>
      <c r="K695" s="28" t="s">
        <v>144</v>
      </c>
      <c r="M695" s="28" t="s">
        <v>55</v>
      </c>
      <c r="N695" s="28" t="s">
        <v>59</v>
      </c>
      <c r="O695" s="28" t="s">
        <v>60</v>
      </c>
      <c r="Q695" s="28" t="s">
        <v>259</v>
      </c>
      <c r="S695" s="28" t="s">
        <v>32</v>
      </c>
      <c r="T695" s="28">
        <v>5</v>
      </c>
      <c r="U695" s="28">
        <v>5</v>
      </c>
      <c r="V695" s="28">
        <v>5</v>
      </c>
      <c r="W695" s="28">
        <v>2</v>
      </c>
      <c r="X695" s="28">
        <v>1</v>
      </c>
      <c r="Y695" s="28">
        <v>1</v>
      </c>
      <c r="AX695" s="28" t="s">
        <v>5</v>
      </c>
      <c r="BQ695" s="28" t="s">
        <v>25</v>
      </c>
      <c r="BR695" s="28" t="s">
        <v>9</v>
      </c>
      <c r="BS695" s="28" t="s">
        <v>10</v>
      </c>
      <c r="BT695" s="28" t="s">
        <v>144</v>
      </c>
      <c r="BV695" s="28" t="s">
        <v>55</v>
      </c>
      <c r="BX695" s="28">
        <v>1979</v>
      </c>
      <c r="BY695" s="28" t="s">
        <v>17</v>
      </c>
      <c r="BZ695" s="28" t="s">
        <v>825</v>
      </c>
      <c r="CA695" s="28" t="s">
        <v>43</v>
      </c>
      <c r="CB695" s="28">
        <v>46025</v>
      </c>
      <c r="CC695" s="28">
        <v>4.6966650479251193</v>
      </c>
      <c r="CD695" s="28" t="s">
        <v>20</v>
      </c>
      <c r="CE695" s="28" t="s">
        <v>21</v>
      </c>
      <c r="CF695" s="28" t="s">
        <v>53</v>
      </c>
      <c r="CG695" s="30">
        <v>0.33333333333333331</v>
      </c>
      <c r="CH695" s="28" t="s">
        <v>826</v>
      </c>
      <c r="CJ695" s="28" t="s">
        <v>827</v>
      </c>
    </row>
    <row r="696" spans="1:88">
      <c r="A696" s="28">
        <v>4.6966650479251042</v>
      </c>
      <c r="B696" s="28">
        <f t="shared" si="10"/>
        <v>3.2876655335475835</v>
      </c>
      <c r="C696" s="28">
        <v>2832124</v>
      </c>
      <c r="D696" s="31">
        <v>40749.539027777777</v>
      </c>
      <c r="E696" s="31">
        <v>40749.539027777777</v>
      </c>
      <c r="F696" s="28" t="s">
        <v>1</v>
      </c>
      <c r="G696" s="28">
        <v>0.7</v>
      </c>
      <c r="H696" s="28" t="s">
        <v>8</v>
      </c>
      <c r="I696" s="28" t="s">
        <v>9</v>
      </c>
      <c r="J696" s="28" t="s">
        <v>26</v>
      </c>
      <c r="K696" s="28" t="s">
        <v>27</v>
      </c>
      <c r="M696" s="28" t="s">
        <v>12</v>
      </c>
      <c r="N696" s="28" t="s">
        <v>59</v>
      </c>
      <c r="O696" s="28" t="s">
        <v>60</v>
      </c>
      <c r="Q696" s="28" t="s">
        <v>15</v>
      </c>
      <c r="S696" s="28" t="s">
        <v>32</v>
      </c>
      <c r="T696" s="28">
        <v>5</v>
      </c>
      <c r="U696" s="28">
        <v>5</v>
      </c>
      <c r="V696" s="28">
        <v>5</v>
      </c>
      <c r="W696" s="28">
        <v>1</v>
      </c>
      <c r="X696" s="28">
        <v>1</v>
      </c>
      <c r="Y696" s="28">
        <v>1</v>
      </c>
      <c r="AX696" s="28" t="s">
        <v>5</v>
      </c>
      <c r="BQ696" s="28" t="s">
        <v>8</v>
      </c>
      <c r="BR696" s="28" t="s">
        <v>33</v>
      </c>
      <c r="BS696" s="28" t="s">
        <v>26</v>
      </c>
      <c r="BT696" s="28" t="s">
        <v>27</v>
      </c>
      <c r="BV696" s="28" t="s">
        <v>55</v>
      </c>
      <c r="BX696" s="28">
        <v>1979</v>
      </c>
      <c r="BY696" s="28" t="s">
        <v>17</v>
      </c>
      <c r="BZ696" s="28" t="s">
        <v>1298</v>
      </c>
      <c r="CA696" s="28" t="s">
        <v>19</v>
      </c>
      <c r="CB696" s="28">
        <v>46025</v>
      </c>
      <c r="CC696" s="28">
        <v>4.6966650479251193</v>
      </c>
      <c r="CD696" s="28" t="s">
        <v>20</v>
      </c>
      <c r="CE696" s="28" t="s">
        <v>21</v>
      </c>
      <c r="CF696" s="28" t="s">
        <v>22</v>
      </c>
      <c r="CG696" s="30">
        <v>0.33333333333333331</v>
      </c>
      <c r="CH696" s="28">
        <v>15</v>
      </c>
      <c r="CI696" s="28" t="s">
        <v>47</v>
      </c>
      <c r="CJ696" s="28" t="s">
        <v>1299</v>
      </c>
    </row>
    <row r="697" spans="1:88">
      <c r="A697" s="28">
        <v>4.6966650479251042</v>
      </c>
      <c r="B697" s="28">
        <f t="shared" si="10"/>
        <v>3.2876655335475835</v>
      </c>
      <c r="C697" s="28">
        <v>2840848</v>
      </c>
      <c r="D697" s="31">
        <v>40751.524502314816</v>
      </c>
      <c r="E697" s="31">
        <v>40751.524502314816</v>
      </c>
      <c r="F697" s="28" t="s">
        <v>1</v>
      </c>
      <c r="G697" s="28">
        <v>0.7</v>
      </c>
      <c r="H697" s="28" t="s">
        <v>25</v>
      </c>
      <c r="I697" s="28" t="s">
        <v>9</v>
      </c>
      <c r="J697" s="28" t="s">
        <v>10</v>
      </c>
      <c r="K697" s="28" t="s">
        <v>144</v>
      </c>
      <c r="M697" s="28" t="s">
        <v>55</v>
      </c>
      <c r="N697" s="28" t="s">
        <v>59</v>
      </c>
      <c r="O697" s="28" t="s">
        <v>220</v>
      </c>
      <c r="Q697" s="28" t="s">
        <v>15</v>
      </c>
      <c r="S697" s="28" t="s">
        <v>32</v>
      </c>
      <c r="T697" s="28">
        <v>5</v>
      </c>
      <c r="U697" s="28">
        <v>5</v>
      </c>
      <c r="V697" s="28">
        <v>5</v>
      </c>
      <c r="W697" s="28">
        <v>1</v>
      </c>
      <c r="X697" s="28">
        <v>1</v>
      </c>
      <c r="Y697" s="28">
        <v>1</v>
      </c>
      <c r="AX697" s="28" t="s">
        <v>7</v>
      </c>
      <c r="BX697" s="28">
        <v>1978</v>
      </c>
      <c r="BY697" s="28" t="s">
        <v>17</v>
      </c>
      <c r="CA697" s="28" t="s">
        <v>57</v>
      </c>
      <c r="CB697" s="28">
        <v>46025</v>
      </c>
      <c r="CC697" s="28">
        <v>4.6966650479251193</v>
      </c>
      <c r="CD697" s="28" t="s">
        <v>20</v>
      </c>
      <c r="CE697" s="28" t="s">
        <v>21</v>
      </c>
      <c r="CF697" s="28" t="s">
        <v>22</v>
      </c>
      <c r="CG697" s="30">
        <v>0.33333333333333331</v>
      </c>
      <c r="CH697" s="28">
        <v>15</v>
      </c>
      <c r="CI697" s="28" t="s">
        <v>23</v>
      </c>
      <c r="CJ697" s="28" t="s">
        <v>1428</v>
      </c>
    </row>
    <row r="698" spans="1:88">
      <c r="A698" s="28">
        <v>4.6966650479251042</v>
      </c>
      <c r="B698" s="28">
        <f t="shared" si="10"/>
        <v>3.2876655335475835</v>
      </c>
      <c r="C698" s="28">
        <v>2987704</v>
      </c>
      <c r="D698" s="31">
        <v>40792.828715277778</v>
      </c>
      <c r="E698" s="31">
        <v>40792.828715277778</v>
      </c>
      <c r="F698" s="28" t="s">
        <v>1</v>
      </c>
      <c r="G698" s="28">
        <v>0.7</v>
      </c>
      <c r="H698" s="28" t="s">
        <v>0</v>
      </c>
      <c r="I698" s="28" t="s">
        <v>9</v>
      </c>
      <c r="J698" s="28" t="s">
        <v>10</v>
      </c>
      <c r="K698" s="28" t="s">
        <v>27</v>
      </c>
      <c r="M698" s="28" t="s">
        <v>55</v>
      </c>
      <c r="N698" s="28" t="s">
        <v>59</v>
      </c>
      <c r="O698" s="28" t="s">
        <v>60</v>
      </c>
      <c r="Q698" s="28" t="s">
        <v>15</v>
      </c>
      <c r="S698" s="28" t="s">
        <v>32</v>
      </c>
      <c r="T698" s="28">
        <v>3</v>
      </c>
      <c r="U698" s="28">
        <v>5</v>
      </c>
      <c r="V698" s="28">
        <v>3</v>
      </c>
      <c r="W698" s="28">
        <v>1</v>
      </c>
      <c r="X698" s="28">
        <v>1</v>
      </c>
      <c r="Y698" s="28">
        <v>1</v>
      </c>
      <c r="AX698" s="28" t="s">
        <v>5</v>
      </c>
      <c r="BQ698" s="28" t="s">
        <v>0</v>
      </c>
      <c r="BR698" s="28" t="s">
        <v>9</v>
      </c>
      <c r="BS698" s="28" t="s">
        <v>10</v>
      </c>
      <c r="BV698" s="28" t="s">
        <v>55</v>
      </c>
      <c r="BX698" s="28">
        <v>1982</v>
      </c>
      <c r="BY698" s="28" t="s">
        <v>17</v>
      </c>
      <c r="BZ698" s="28" t="s">
        <v>2213</v>
      </c>
      <c r="CA698" s="28" t="s">
        <v>57</v>
      </c>
      <c r="CB698" s="28">
        <v>46025</v>
      </c>
      <c r="CC698" s="28">
        <v>4.6966650479251193</v>
      </c>
      <c r="CD698" s="28" t="s">
        <v>20</v>
      </c>
      <c r="CE698" s="28" t="s">
        <v>101</v>
      </c>
      <c r="CF698" s="28" t="s">
        <v>22</v>
      </c>
      <c r="CG698" s="30">
        <v>0.33333333333333331</v>
      </c>
      <c r="CH698" s="32">
        <v>0.625</v>
      </c>
      <c r="CJ698" s="28" t="s">
        <v>2214</v>
      </c>
    </row>
    <row r="699" spans="1:88">
      <c r="A699" s="28">
        <v>4.6966650479251042</v>
      </c>
      <c r="B699" s="28">
        <f t="shared" si="10"/>
        <v>3.2876655335475835</v>
      </c>
      <c r="C699" s="28">
        <v>3015385</v>
      </c>
      <c r="D699" s="31">
        <v>40799.645219907405</v>
      </c>
      <c r="E699" s="31">
        <v>40799.645219907405</v>
      </c>
      <c r="F699" s="28" t="s">
        <v>1</v>
      </c>
      <c r="G699" s="28">
        <v>0.7</v>
      </c>
      <c r="H699" s="28" t="s">
        <v>25</v>
      </c>
      <c r="I699" s="28" t="s">
        <v>9</v>
      </c>
      <c r="J699" s="28" t="s">
        <v>10</v>
      </c>
      <c r="K699" s="28" t="s">
        <v>27</v>
      </c>
      <c r="M699" s="28" t="s">
        <v>12</v>
      </c>
      <c r="N699" s="28" t="s">
        <v>59</v>
      </c>
      <c r="O699" s="28" t="s">
        <v>60</v>
      </c>
      <c r="Q699" s="28" t="s">
        <v>15</v>
      </c>
      <c r="S699" s="28" t="s">
        <v>32</v>
      </c>
      <c r="T699" s="28">
        <v>5</v>
      </c>
      <c r="U699" s="28">
        <v>5</v>
      </c>
      <c r="V699" s="28">
        <v>5</v>
      </c>
      <c r="W699" s="28">
        <v>1</v>
      </c>
      <c r="X699" s="28">
        <v>1</v>
      </c>
      <c r="Y699" s="28">
        <v>1</v>
      </c>
      <c r="AX699" s="28" t="s">
        <v>7</v>
      </c>
      <c r="BX699" s="28">
        <v>1976</v>
      </c>
      <c r="BY699" s="28" t="s">
        <v>17</v>
      </c>
      <c r="BZ699" s="28" t="s">
        <v>2301</v>
      </c>
      <c r="CA699" s="28" t="s">
        <v>43</v>
      </c>
      <c r="CB699" s="28">
        <v>46025</v>
      </c>
      <c r="CC699" s="28">
        <v>4.6966650479251193</v>
      </c>
      <c r="CD699" s="28" t="s">
        <v>20</v>
      </c>
      <c r="CE699" s="28" t="s">
        <v>44</v>
      </c>
      <c r="CF699" s="28" t="s">
        <v>22</v>
      </c>
      <c r="CG699" s="30">
        <v>0.33333333333333331</v>
      </c>
      <c r="CH699" s="32">
        <v>0.63888888888888895</v>
      </c>
      <c r="CJ699" s="28" t="s">
        <v>2302</v>
      </c>
    </row>
    <row r="700" spans="1:88">
      <c r="A700" s="28">
        <v>6.5510678528254225</v>
      </c>
      <c r="B700" s="28">
        <f t="shared" si="10"/>
        <v>4.5857474969778096</v>
      </c>
      <c r="C700" s="28">
        <v>2860599</v>
      </c>
      <c r="D700" s="31">
        <v>40756.786354166667</v>
      </c>
      <c r="E700" s="31">
        <v>40756.786354166667</v>
      </c>
      <c r="F700" s="28" t="s">
        <v>1</v>
      </c>
      <c r="G700" s="28">
        <v>0.7</v>
      </c>
      <c r="H700" s="28" t="s">
        <v>0</v>
      </c>
      <c r="I700" s="28" t="s">
        <v>9</v>
      </c>
      <c r="J700" s="28" t="s">
        <v>10</v>
      </c>
      <c r="K700" s="28" t="s">
        <v>144</v>
      </c>
      <c r="M700" s="28" t="s">
        <v>55</v>
      </c>
      <c r="N700" s="28" t="s">
        <v>59</v>
      </c>
      <c r="O700" s="28" t="s">
        <v>154</v>
      </c>
      <c r="Q700" s="28" t="s">
        <v>173</v>
      </c>
      <c r="S700" s="28" t="s">
        <v>32</v>
      </c>
      <c r="T700" s="28">
        <v>1</v>
      </c>
      <c r="U700" s="28">
        <v>5</v>
      </c>
      <c r="V700" s="28">
        <v>2</v>
      </c>
      <c r="W700" s="28">
        <v>1</v>
      </c>
      <c r="X700" s="28">
        <v>1</v>
      </c>
      <c r="Y700" s="28">
        <v>1</v>
      </c>
      <c r="AX700" s="28" t="s">
        <v>5</v>
      </c>
      <c r="BQ700" s="28" t="s">
        <v>0</v>
      </c>
      <c r="BR700" s="28" t="s">
        <v>9</v>
      </c>
      <c r="BS700" s="28" t="s">
        <v>10</v>
      </c>
      <c r="BT700" s="28" t="s">
        <v>144</v>
      </c>
      <c r="BV700" s="28" t="s">
        <v>55</v>
      </c>
      <c r="BX700" s="28">
        <v>1956</v>
      </c>
      <c r="BY700" s="28" t="s">
        <v>65</v>
      </c>
      <c r="BZ700" s="28" t="s">
        <v>1584</v>
      </c>
      <c r="CA700" s="28" t="s">
        <v>1585</v>
      </c>
      <c r="CB700" s="28">
        <v>46035</v>
      </c>
      <c r="CC700" s="28">
        <v>6.5510678528254429</v>
      </c>
      <c r="CD700" s="28" t="s">
        <v>20</v>
      </c>
      <c r="CE700" s="28" t="s">
        <v>44</v>
      </c>
      <c r="CF700" s="28" t="s">
        <v>53</v>
      </c>
      <c r="CG700" s="30">
        <v>0.625</v>
      </c>
      <c r="CH700" s="28" t="s">
        <v>1586</v>
      </c>
      <c r="CJ700" s="28" t="s">
        <v>1587</v>
      </c>
    </row>
    <row r="701" spans="1:88">
      <c r="A701" s="28">
        <v>2.8076005083537527</v>
      </c>
      <c r="B701" s="28">
        <f t="shared" si="10"/>
        <v>1.9653203558476326</v>
      </c>
      <c r="C701" s="28">
        <v>4232</v>
      </c>
      <c r="F701" s="28" t="s">
        <v>1</v>
      </c>
      <c r="G701" s="28">
        <v>0.7</v>
      </c>
      <c r="H701" s="28" t="s">
        <v>2510</v>
      </c>
      <c r="I701" s="28" t="s">
        <v>2501</v>
      </c>
      <c r="J701" s="28" t="s">
        <v>10</v>
      </c>
      <c r="K701" s="28" t="s">
        <v>2511</v>
      </c>
      <c r="M701" s="28" t="s">
        <v>2503</v>
      </c>
      <c r="N701" s="28" t="s">
        <v>13</v>
      </c>
      <c r="O701" s="28" t="s">
        <v>2506</v>
      </c>
      <c r="Q701" s="28" t="s">
        <v>2512</v>
      </c>
      <c r="R701" s="28" t="s">
        <v>1824</v>
      </c>
      <c r="S701" s="28" t="s">
        <v>32</v>
      </c>
      <c r="T701" s="28">
        <v>1</v>
      </c>
      <c r="U701" s="28">
        <v>1</v>
      </c>
      <c r="V701" s="28">
        <v>5</v>
      </c>
      <c r="W701" s="28">
        <v>1</v>
      </c>
      <c r="X701" s="28">
        <v>1</v>
      </c>
      <c r="Y701" s="28">
        <v>1</v>
      </c>
      <c r="AS701" s="28" t="s">
        <v>2506</v>
      </c>
      <c r="AU701" s="28">
        <v>0</v>
      </c>
      <c r="AX701" s="28" t="s">
        <v>2507</v>
      </c>
      <c r="BX701" s="28">
        <v>1961</v>
      </c>
      <c r="BY701" s="28" t="s">
        <v>17</v>
      </c>
      <c r="BZ701" s="28" t="s">
        <v>3309</v>
      </c>
      <c r="CA701" s="28" t="s">
        <v>1108</v>
      </c>
      <c r="CB701" s="28">
        <v>46100</v>
      </c>
      <c r="CC701" s="28">
        <v>2.8076005083537612</v>
      </c>
      <c r="CD701" s="28" t="s">
        <v>20</v>
      </c>
      <c r="CF701" s="28" t="s">
        <v>2506</v>
      </c>
      <c r="CG701" s="30"/>
      <c r="CH701" s="30"/>
      <c r="CI701" s="28" t="s">
        <v>641</v>
      </c>
      <c r="CJ701" s="28" t="s">
        <v>2883</v>
      </c>
    </row>
    <row r="702" spans="1:88">
      <c r="A702" s="28">
        <v>5.9455069588667699</v>
      </c>
      <c r="B702" s="28">
        <f t="shared" si="10"/>
        <v>4.161854871206752</v>
      </c>
      <c r="C702" s="28">
        <v>2791271</v>
      </c>
      <c r="D702" s="31">
        <v>40736.387037037035</v>
      </c>
      <c r="E702" s="31">
        <v>40736.387037037035</v>
      </c>
      <c r="F702" s="28" t="s">
        <v>1</v>
      </c>
      <c r="G702" s="28">
        <v>0.7</v>
      </c>
      <c r="H702" s="28" t="s">
        <v>8</v>
      </c>
      <c r="I702" s="28" t="s">
        <v>9</v>
      </c>
      <c r="J702" s="28" t="s">
        <v>10</v>
      </c>
      <c r="K702" s="28" t="s">
        <v>27</v>
      </c>
      <c r="M702" s="28" t="s">
        <v>12</v>
      </c>
      <c r="N702" s="28" t="s">
        <v>59</v>
      </c>
      <c r="O702" s="28" t="s">
        <v>60</v>
      </c>
      <c r="Q702" s="28" t="s">
        <v>15</v>
      </c>
      <c r="S702" s="28" t="s">
        <v>32</v>
      </c>
      <c r="T702" s="28">
        <v>3</v>
      </c>
      <c r="U702" s="28">
        <v>5</v>
      </c>
      <c r="V702" s="28">
        <v>5</v>
      </c>
      <c r="W702" s="28">
        <v>1</v>
      </c>
      <c r="X702" s="28">
        <v>1</v>
      </c>
      <c r="Y702" s="28">
        <v>1</v>
      </c>
      <c r="AX702" s="28" t="s">
        <v>7</v>
      </c>
      <c r="BX702" s="28">
        <v>1976</v>
      </c>
      <c r="BY702" s="28" t="s">
        <v>17</v>
      </c>
      <c r="BZ702" s="28" t="s">
        <v>251</v>
      </c>
      <c r="CA702" s="28" t="s">
        <v>222</v>
      </c>
      <c r="CB702" s="28">
        <v>46110</v>
      </c>
      <c r="CC702" s="28">
        <v>5.9455069588667886</v>
      </c>
      <c r="CD702" s="28" t="s">
        <v>20</v>
      </c>
      <c r="CE702" s="28" t="s">
        <v>21</v>
      </c>
      <c r="CF702" s="28" t="s">
        <v>184</v>
      </c>
      <c r="CG702" s="30">
        <v>0.33680555555555558</v>
      </c>
      <c r="CH702" s="32">
        <v>0.61805555555555558</v>
      </c>
      <c r="CI702" s="28" t="s">
        <v>47</v>
      </c>
      <c r="CJ702" s="28" t="s">
        <v>252</v>
      </c>
    </row>
    <row r="703" spans="1:88">
      <c r="A703" s="28">
        <v>4.0554229565109754</v>
      </c>
      <c r="B703" s="28">
        <f t="shared" si="10"/>
        <v>2.8387960695576915</v>
      </c>
      <c r="C703" s="28">
        <v>2817808</v>
      </c>
      <c r="D703" s="31">
        <v>40744.009976851848</v>
      </c>
      <c r="E703" s="31">
        <v>40744.009976851848</v>
      </c>
      <c r="F703" s="28" t="s">
        <v>1</v>
      </c>
      <c r="G703" s="28">
        <v>0.7</v>
      </c>
      <c r="H703" s="28" t="s">
        <v>25</v>
      </c>
      <c r="I703" s="28" t="s">
        <v>9</v>
      </c>
      <c r="J703" s="28" t="s">
        <v>10</v>
      </c>
      <c r="K703" s="28" t="s">
        <v>144</v>
      </c>
      <c r="M703" s="28" t="s">
        <v>55</v>
      </c>
      <c r="N703" s="28" t="s">
        <v>13</v>
      </c>
      <c r="O703" s="28" t="s">
        <v>154</v>
      </c>
      <c r="Q703" s="28" t="s">
        <v>15</v>
      </c>
      <c r="S703" s="28" t="s">
        <v>32</v>
      </c>
      <c r="T703" s="28">
        <v>1</v>
      </c>
      <c r="U703" s="28">
        <v>3</v>
      </c>
      <c r="V703" s="28">
        <v>5</v>
      </c>
      <c r="W703" s="28">
        <v>5</v>
      </c>
      <c r="X703" s="28">
        <v>4</v>
      </c>
      <c r="Y703" s="28">
        <v>1</v>
      </c>
      <c r="AX703" s="28" t="s">
        <v>5</v>
      </c>
      <c r="BQ703" s="28" t="s">
        <v>25</v>
      </c>
      <c r="BR703" s="28" t="s">
        <v>9</v>
      </c>
      <c r="BS703" s="28" t="s">
        <v>10</v>
      </c>
      <c r="BT703" s="28" t="s">
        <v>144</v>
      </c>
      <c r="BV703" s="28" t="s">
        <v>55</v>
      </c>
      <c r="BX703" s="28">
        <v>1966</v>
      </c>
      <c r="BY703" s="28" t="s">
        <v>65</v>
      </c>
      <c r="BZ703" s="28" t="s">
        <v>828</v>
      </c>
      <c r="CA703" s="28" t="s">
        <v>293</v>
      </c>
      <c r="CB703" s="28">
        <v>46111</v>
      </c>
      <c r="CC703" s="28">
        <v>4.0554229565109878</v>
      </c>
      <c r="CD703" s="28" t="s">
        <v>20</v>
      </c>
      <c r="CE703" s="28" t="s">
        <v>21</v>
      </c>
      <c r="CF703" s="28" t="s">
        <v>22</v>
      </c>
      <c r="CG703" s="30">
        <v>0.34027777777777773</v>
      </c>
      <c r="CH703" s="32">
        <v>0.63402777777777775</v>
      </c>
      <c r="CJ703" s="28" t="s">
        <v>829</v>
      </c>
    </row>
    <row r="704" spans="1:88">
      <c r="A704" s="28">
        <v>4.0554229565109754</v>
      </c>
      <c r="B704" s="28">
        <f t="shared" si="10"/>
        <v>2.8387960695576915</v>
      </c>
      <c r="C704" s="28">
        <v>2863224</v>
      </c>
      <c r="D704" s="31">
        <v>40757.208124999997</v>
      </c>
      <c r="E704" s="31">
        <v>40757.208124999997</v>
      </c>
      <c r="F704" s="28" t="s">
        <v>1</v>
      </c>
      <c r="G704" s="28">
        <v>0.7</v>
      </c>
      <c r="H704" s="28" t="s">
        <v>0</v>
      </c>
      <c r="I704" s="28" t="s">
        <v>9</v>
      </c>
      <c r="J704" s="28" t="s">
        <v>10</v>
      </c>
      <c r="K704" s="28" t="s">
        <v>11</v>
      </c>
      <c r="M704" s="28" t="s">
        <v>55</v>
      </c>
      <c r="N704" s="28" t="s">
        <v>59</v>
      </c>
      <c r="O704" s="28" t="s">
        <v>60</v>
      </c>
      <c r="Q704" s="28" t="s">
        <v>15</v>
      </c>
      <c r="S704" s="28" t="s">
        <v>32</v>
      </c>
      <c r="T704" s="28">
        <v>1</v>
      </c>
      <c r="U704" s="28">
        <v>5</v>
      </c>
      <c r="V704" s="28">
        <v>3</v>
      </c>
      <c r="W704" s="28">
        <v>1</v>
      </c>
      <c r="X704" s="28">
        <v>1</v>
      </c>
      <c r="Y704" s="28">
        <v>1</v>
      </c>
      <c r="AX704" s="28" t="s">
        <v>7</v>
      </c>
      <c r="BX704" s="28">
        <v>1971</v>
      </c>
      <c r="BY704" s="28" t="s">
        <v>17</v>
      </c>
      <c r="BZ704" s="28" t="s">
        <v>1597</v>
      </c>
      <c r="CA704" s="28" t="s">
        <v>293</v>
      </c>
      <c r="CB704" s="28">
        <v>46111</v>
      </c>
      <c r="CC704" s="28">
        <v>4.0554229565109878</v>
      </c>
      <c r="CD704" s="28" t="s">
        <v>20</v>
      </c>
      <c r="CE704" s="28" t="s">
        <v>44</v>
      </c>
      <c r="CF704" s="28" t="s">
        <v>184</v>
      </c>
      <c r="CG704" s="30">
        <v>22</v>
      </c>
      <c r="CH704" s="28">
        <v>8</v>
      </c>
      <c r="CJ704" s="28" t="s">
        <v>1598</v>
      </c>
    </row>
    <row r="705" spans="1:88">
      <c r="A705" s="28">
        <v>4.2114007625306291</v>
      </c>
      <c r="B705" s="28">
        <f t="shared" si="10"/>
        <v>2.9479805337714491</v>
      </c>
      <c r="C705" s="28">
        <v>2919319</v>
      </c>
      <c r="D705" s="31">
        <v>40774.350393518522</v>
      </c>
      <c r="E705" s="31">
        <v>40774.350393518522</v>
      </c>
      <c r="F705" s="28" t="s">
        <v>1</v>
      </c>
      <c r="G705" s="28">
        <v>0.7</v>
      </c>
      <c r="H705" s="28" t="s">
        <v>25</v>
      </c>
      <c r="I705" s="28" t="s">
        <v>9</v>
      </c>
      <c r="J705" s="28" t="s">
        <v>10</v>
      </c>
      <c r="K705" s="28" t="s">
        <v>11</v>
      </c>
      <c r="M705" s="28" t="s">
        <v>55</v>
      </c>
      <c r="N705" s="28" t="s">
        <v>13</v>
      </c>
      <c r="O705" s="28" t="s">
        <v>14</v>
      </c>
      <c r="Q705" s="28" t="s">
        <v>15</v>
      </c>
      <c r="S705" s="28" t="s">
        <v>32</v>
      </c>
      <c r="T705" s="28">
        <v>4</v>
      </c>
      <c r="U705" s="28">
        <v>5</v>
      </c>
      <c r="V705" s="28">
        <v>2</v>
      </c>
      <c r="W705" s="28">
        <v>1</v>
      </c>
      <c r="X705" s="28">
        <v>1</v>
      </c>
      <c r="Y705" s="28">
        <v>1</v>
      </c>
      <c r="AX705" s="28" t="s">
        <v>7</v>
      </c>
      <c r="BX705" s="28">
        <v>1977</v>
      </c>
      <c r="BY705" s="28" t="s">
        <v>17</v>
      </c>
      <c r="BZ705" s="28" t="s">
        <v>1925</v>
      </c>
      <c r="CA705" s="28" t="s">
        <v>1926</v>
      </c>
      <c r="CB705" s="28">
        <v>46114</v>
      </c>
      <c r="CC705" s="28">
        <v>4.2114007625306416</v>
      </c>
      <c r="CD705" s="28" t="s">
        <v>20</v>
      </c>
      <c r="CE705" s="28" t="s">
        <v>120</v>
      </c>
      <c r="CF705" s="28" t="s">
        <v>22</v>
      </c>
      <c r="CG705" s="30">
        <v>0.33333333333333331</v>
      </c>
      <c r="CH705" s="28">
        <v>15</v>
      </c>
    </row>
    <row r="706" spans="1:88">
      <c r="A706" s="28">
        <v>4.2114007625306291</v>
      </c>
      <c r="B706" s="28">
        <f t="shared" ref="B706:B769" si="11">+G706*CC706</f>
        <v>2.9479805337714491</v>
      </c>
      <c r="C706" s="28">
        <v>2919411</v>
      </c>
      <c r="D706" s="31">
        <v>40774.519652777781</v>
      </c>
      <c r="E706" s="31">
        <v>40774.519652777781</v>
      </c>
      <c r="F706" s="28" t="s">
        <v>1</v>
      </c>
      <c r="G706" s="28">
        <v>0.7</v>
      </c>
      <c r="H706" s="28" t="s">
        <v>25</v>
      </c>
      <c r="I706" s="28" t="s">
        <v>9</v>
      </c>
      <c r="J706" s="28" t="s">
        <v>10</v>
      </c>
      <c r="K706" s="28" t="s">
        <v>11</v>
      </c>
      <c r="M706" s="28" t="s">
        <v>55</v>
      </c>
      <c r="N706" s="28" t="s">
        <v>59</v>
      </c>
      <c r="O706" s="28" t="s">
        <v>301</v>
      </c>
      <c r="Q706" s="28" t="s">
        <v>15</v>
      </c>
      <c r="S706" s="28" t="s">
        <v>32</v>
      </c>
      <c r="T706" s="28">
        <v>3</v>
      </c>
      <c r="U706" s="28">
        <v>3</v>
      </c>
      <c r="V706" s="28">
        <v>3</v>
      </c>
      <c r="W706" s="28">
        <v>1</v>
      </c>
      <c r="X706" s="28">
        <v>1</v>
      </c>
      <c r="Y706" s="28">
        <v>1</v>
      </c>
      <c r="AX706" s="28" t="s">
        <v>7</v>
      </c>
      <c r="BX706" s="28">
        <v>1977</v>
      </c>
      <c r="BY706" s="28" t="s">
        <v>17</v>
      </c>
      <c r="BZ706" s="28" t="s">
        <v>1933</v>
      </c>
      <c r="CA706" s="28" t="s">
        <v>1926</v>
      </c>
      <c r="CB706" s="28">
        <v>46114</v>
      </c>
      <c r="CC706" s="28">
        <v>4.2114007625306416</v>
      </c>
      <c r="CD706" s="28" t="s">
        <v>20</v>
      </c>
      <c r="CE706" s="28" t="s">
        <v>120</v>
      </c>
      <c r="CF706" s="28" t="s">
        <v>22</v>
      </c>
      <c r="CG706" s="30">
        <v>0.33333333333333331</v>
      </c>
      <c r="CH706" s="28">
        <v>15</v>
      </c>
      <c r="CJ706" s="28" t="s">
        <v>1934</v>
      </c>
    </row>
    <row r="707" spans="1:88">
      <c r="A707" s="28">
        <v>3.6333653637519152</v>
      </c>
      <c r="B707" s="28">
        <f t="shared" si="11"/>
        <v>2.5433557546263481</v>
      </c>
      <c r="C707" s="28">
        <v>3128</v>
      </c>
      <c r="F707" s="28" t="s">
        <v>1</v>
      </c>
      <c r="G707" s="28">
        <v>0.7</v>
      </c>
      <c r="H707" s="28" t="s">
        <v>2510</v>
      </c>
      <c r="I707" s="28" t="s">
        <v>2538</v>
      </c>
      <c r="J707" s="28" t="s">
        <v>10</v>
      </c>
      <c r="K707" s="28" t="s">
        <v>11</v>
      </c>
      <c r="M707" s="28" t="s">
        <v>2548</v>
      </c>
      <c r="N707" s="28" t="s">
        <v>59</v>
      </c>
      <c r="O707" s="28" t="s">
        <v>2525</v>
      </c>
      <c r="Q707" s="28" t="s">
        <v>3380</v>
      </c>
      <c r="R707" s="28" t="s">
        <v>3380</v>
      </c>
      <c r="S707" s="28" t="s">
        <v>32</v>
      </c>
      <c r="T707" s="28">
        <v>5</v>
      </c>
      <c r="U707" s="28">
        <v>5</v>
      </c>
      <c r="V707" s="28">
        <v>3</v>
      </c>
      <c r="W707" s="28">
        <v>1</v>
      </c>
      <c r="X707" s="28">
        <v>1</v>
      </c>
      <c r="Y707" s="28">
        <v>1</v>
      </c>
      <c r="AS707" s="28" t="s">
        <v>2506</v>
      </c>
      <c r="AU707" s="28">
        <v>0</v>
      </c>
      <c r="AX707" s="28" t="s">
        <v>2507</v>
      </c>
      <c r="BX707" s="28">
        <v>1964</v>
      </c>
      <c r="BY707" s="28" t="s">
        <v>17</v>
      </c>
      <c r="CA707" s="28" t="s">
        <v>1189</v>
      </c>
      <c r="CB707" s="28">
        <v>46117</v>
      </c>
      <c r="CC707" s="28">
        <v>3.6333653637519263</v>
      </c>
      <c r="CD707" s="28" t="s">
        <v>20</v>
      </c>
      <c r="CE707" s="28" t="s">
        <v>2555</v>
      </c>
      <c r="CF707" s="28" t="s">
        <v>22</v>
      </c>
      <c r="CG707" s="29">
        <v>0.33333333333333298</v>
      </c>
      <c r="CH707" s="29">
        <v>0.625</v>
      </c>
      <c r="CI707" s="28" t="s">
        <v>641</v>
      </c>
      <c r="CJ707" s="28" t="s">
        <v>3381</v>
      </c>
    </row>
    <row r="708" spans="1:88">
      <c r="A708" s="28">
        <v>3.6333653637519152</v>
      </c>
      <c r="B708" s="28">
        <f t="shared" si="11"/>
        <v>2.5433557546263481</v>
      </c>
      <c r="C708" s="28">
        <v>3182</v>
      </c>
      <c r="F708" s="28" t="s">
        <v>1</v>
      </c>
      <c r="G708" s="28">
        <v>0.7</v>
      </c>
      <c r="H708" s="28" t="s">
        <v>2510</v>
      </c>
      <c r="I708" s="28" t="s">
        <v>2501</v>
      </c>
      <c r="J708" s="28" t="s">
        <v>10</v>
      </c>
      <c r="K708" s="28" t="s">
        <v>2511</v>
      </c>
      <c r="M708" s="28" t="s">
        <v>2548</v>
      </c>
      <c r="N708" s="28" t="s">
        <v>59</v>
      </c>
      <c r="O708" s="28" t="s">
        <v>2504</v>
      </c>
      <c r="Q708" s="28" t="s">
        <v>2512</v>
      </c>
      <c r="S708" s="28" t="s">
        <v>32</v>
      </c>
      <c r="U708" s="28">
        <v>5</v>
      </c>
      <c r="AS708" s="28" t="s">
        <v>2506</v>
      </c>
      <c r="AU708" s="28">
        <v>0</v>
      </c>
      <c r="AX708" s="28" t="s">
        <v>2507</v>
      </c>
      <c r="BX708" s="28">
        <v>1968</v>
      </c>
      <c r="BY708" s="28" t="s">
        <v>17</v>
      </c>
      <c r="CA708" s="28" t="s">
        <v>1189</v>
      </c>
      <c r="CB708" s="28">
        <v>46117</v>
      </c>
      <c r="CC708" s="28">
        <v>3.6333653637519263</v>
      </c>
      <c r="CD708" s="28" t="s">
        <v>20</v>
      </c>
      <c r="CE708" s="28" t="s">
        <v>2558</v>
      </c>
      <c r="CF708" s="28" t="s">
        <v>184</v>
      </c>
      <c r="CG708" s="29">
        <v>0.30208333333333298</v>
      </c>
      <c r="CH708" s="29">
        <v>0.14583333333333301</v>
      </c>
      <c r="CI708" s="28" t="s">
        <v>23</v>
      </c>
    </row>
    <row r="709" spans="1:88">
      <c r="A709" s="28">
        <v>4.0359257307585192</v>
      </c>
      <c r="B709" s="28">
        <f t="shared" si="11"/>
        <v>2.8251480115309722</v>
      </c>
      <c r="C709" s="28">
        <v>3283</v>
      </c>
      <c r="F709" s="28" t="s">
        <v>1</v>
      </c>
      <c r="G709" s="28">
        <v>0.7</v>
      </c>
      <c r="H709" s="28" t="s">
        <v>2542</v>
      </c>
      <c r="I709" s="28" t="s">
        <v>2501</v>
      </c>
      <c r="J709" s="28" t="s">
        <v>10</v>
      </c>
      <c r="K709" s="28" t="s">
        <v>11</v>
      </c>
      <c r="M709" s="28" t="s">
        <v>2548</v>
      </c>
      <c r="N709" s="28" t="s">
        <v>13</v>
      </c>
      <c r="O709" s="28" t="s">
        <v>2506</v>
      </c>
      <c r="Q709" s="28" t="s">
        <v>3384</v>
      </c>
      <c r="R709" s="28" t="s">
        <v>3384</v>
      </c>
      <c r="S709" s="28" t="s">
        <v>32</v>
      </c>
      <c r="T709" s="28">
        <v>3</v>
      </c>
      <c r="U709" s="28">
        <v>5</v>
      </c>
      <c r="V709" s="28">
        <v>5</v>
      </c>
      <c r="W709" s="28">
        <v>1</v>
      </c>
      <c r="X709" s="28">
        <v>1</v>
      </c>
      <c r="Y709" s="28">
        <v>1</v>
      </c>
      <c r="AS709" s="28" t="s">
        <v>2506</v>
      </c>
      <c r="AU709" s="28">
        <v>0</v>
      </c>
      <c r="AX709" s="28" t="s">
        <v>2507</v>
      </c>
      <c r="BX709" s="28">
        <v>1983</v>
      </c>
      <c r="BY709" s="28" t="s">
        <v>17</v>
      </c>
      <c r="BZ709" s="28" t="s">
        <v>3385</v>
      </c>
      <c r="CA709" s="28" t="s">
        <v>1189</v>
      </c>
      <c r="CB709" s="28">
        <v>46117</v>
      </c>
      <c r="CC709" s="28">
        <v>4.0359257307585317</v>
      </c>
      <c r="CD709" s="28" t="s">
        <v>3089</v>
      </c>
      <c r="CE709" s="28" t="s">
        <v>2534</v>
      </c>
      <c r="CF709" s="28" t="s">
        <v>184</v>
      </c>
      <c r="CG709" s="29">
        <v>0.41666666666666702</v>
      </c>
      <c r="CH709" s="29">
        <v>0.76041666666666696</v>
      </c>
      <c r="CI709" s="28" t="s">
        <v>641</v>
      </c>
    </row>
    <row r="710" spans="1:88">
      <c r="A710" s="28">
        <v>3.6333653637519152</v>
      </c>
      <c r="B710" s="28">
        <f t="shared" si="11"/>
        <v>2.5433557546263481</v>
      </c>
      <c r="C710" s="28">
        <v>2825580</v>
      </c>
      <c r="D710" s="31">
        <v>40746.580393518518</v>
      </c>
      <c r="E710" s="31">
        <v>40746.580393518518</v>
      </c>
      <c r="F710" s="28" t="s">
        <v>1</v>
      </c>
      <c r="G710" s="28">
        <v>0.7</v>
      </c>
      <c r="H710" s="28" t="s">
        <v>25</v>
      </c>
      <c r="I710" s="28" t="s">
        <v>9</v>
      </c>
      <c r="J710" s="28" t="s">
        <v>1181</v>
      </c>
      <c r="K710" s="28" t="s">
        <v>29</v>
      </c>
      <c r="L710" s="28" t="s">
        <v>1182</v>
      </c>
      <c r="M710" s="28" t="s">
        <v>55</v>
      </c>
      <c r="N710" s="28" t="s">
        <v>59</v>
      </c>
      <c r="O710" s="28" t="s">
        <v>154</v>
      </c>
      <c r="Q710" s="28" t="s">
        <v>15</v>
      </c>
      <c r="S710" s="28" t="s">
        <v>32</v>
      </c>
      <c r="T710" s="28">
        <v>1</v>
      </c>
      <c r="U710" s="28">
        <v>5</v>
      </c>
      <c r="V710" s="28">
        <v>5</v>
      </c>
      <c r="W710" s="28">
        <v>4</v>
      </c>
      <c r="X710" s="28">
        <v>1</v>
      </c>
      <c r="Y710" s="28">
        <v>1</v>
      </c>
      <c r="AX710" s="28" t="s">
        <v>41</v>
      </c>
      <c r="AY710" s="28" t="s">
        <v>25</v>
      </c>
      <c r="AZ710" s="28" t="s">
        <v>9</v>
      </c>
      <c r="BA710" s="28" t="s">
        <v>38</v>
      </c>
      <c r="BC710" s="28">
        <v>64</v>
      </c>
      <c r="BD710" s="28" t="s">
        <v>570</v>
      </c>
      <c r="BE710" s="28" t="s">
        <v>4</v>
      </c>
      <c r="BF710" s="28" t="s">
        <v>29</v>
      </c>
      <c r="BG710" s="28">
        <v>131</v>
      </c>
      <c r="BH710" s="28" t="s">
        <v>1183</v>
      </c>
      <c r="BI710" s="28" t="s">
        <v>1184</v>
      </c>
      <c r="BJ710" s="28" t="s">
        <v>4</v>
      </c>
      <c r="BK710" s="28" t="s">
        <v>29</v>
      </c>
      <c r="BL710" s="28" t="s">
        <v>1185</v>
      </c>
      <c r="BM710" s="28" t="s">
        <v>1185</v>
      </c>
      <c r="BN710" s="28" t="s">
        <v>1186</v>
      </c>
      <c r="BO710" s="28" t="s">
        <v>9</v>
      </c>
      <c r="BQ710" s="28" t="s">
        <v>8</v>
      </c>
      <c r="BR710" s="28" t="s">
        <v>49</v>
      </c>
      <c r="BS710" s="28" t="s">
        <v>26</v>
      </c>
      <c r="BT710" s="28" t="s">
        <v>29</v>
      </c>
      <c r="BU710" s="28" t="s">
        <v>1187</v>
      </c>
      <c r="BV710" s="28" t="s">
        <v>55</v>
      </c>
      <c r="BX710" s="28">
        <v>1962</v>
      </c>
      <c r="BY710" s="28" t="s">
        <v>17</v>
      </c>
      <c r="BZ710" s="28" t="s">
        <v>1188</v>
      </c>
      <c r="CA710" s="28" t="s">
        <v>1189</v>
      </c>
      <c r="CB710" s="28">
        <v>46117</v>
      </c>
      <c r="CC710" s="28">
        <v>3.6333653637519263</v>
      </c>
      <c r="CD710" s="28" t="s">
        <v>20</v>
      </c>
      <c r="CE710" s="28" t="s">
        <v>21</v>
      </c>
      <c r="CF710" s="28" t="s">
        <v>22</v>
      </c>
      <c r="CG710" s="30">
        <v>0.33333333333333331</v>
      </c>
      <c r="CH710" s="32">
        <v>0.625</v>
      </c>
      <c r="CI710" s="28" t="s">
        <v>47</v>
      </c>
      <c r="CJ710" s="28" t="s">
        <v>1190</v>
      </c>
    </row>
    <row r="711" spans="1:88">
      <c r="A711" s="28">
        <v>3.6333653637519152</v>
      </c>
      <c r="B711" s="28">
        <f t="shared" si="11"/>
        <v>2.5433557546263481</v>
      </c>
      <c r="C711" s="28">
        <v>2926663</v>
      </c>
      <c r="D711" s="31">
        <v>40777.589004629626</v>
      </c>
      <c r="E711" s="31">
        <v>40777.589004629626</v>
      </c>
      <c r="F711" s="28" t="s">
        <v>1</v>
      </c>
      <c r="G711" s="28">
        <v>0.7</v>
      </c>
      <c r="H711" s="28" t="s">
        <v>8</v>
      </c>
      <c r="I711" s="28" t="s">
        <v>9</v>
      </c>
      <c r="J711" s="28" t="s">
        <v>10</v>
      </c>
      <c r="K711" s="28" t="s">
        <v>81</v>
      </c>
      <c r="M711" s="28" t="s">
        <v>55</v>
      </c>
      <c r="N711" s="28" t="s">
        <v>59</v>
      </c>
      <c r="O711" s="28" t="s">
        <v>14</v>
      </c>
      <c r="Q711" s="28" t="s">
        <v>29</v>
      </c>
      <c r="R711" s="28" t="s">
        <v>1967</v>
      </c>
      <c r="S711" s="28" t="s">
        <v>32</v>
      </c>
      <c r="T711" s="28">
        <v>1</v>
      </c>
      <c r="U711" s="28">
        <v>3</v>
      </c>
      <c r="V711" s="28">
        <v>3</v>
      </c>
      <c r="W711" s="28">
        <v>1</v>
      </c>
      <c r="X711" s="28">
        <v>1</v>
      </c>
      <c r="Y711" s="28">
        <v>1</v>
      </c>
      <c r="AX711" s="28" t="s">
        <v>7</v>
      </c>
      <c r="BX711" s="28">
        <v>1956</v>
      </c>
      <c r="BY711" s="28" t="s">
        <v>17</v>
      </c>
      <c r="BZ711" s="28" t="s">
        <v>1968</v>
      </c>
      <c r="CA711" s="28" t="s">
        <v>977</v>
      </c>
      <c r="CB711" s="28">
        <v>46117</v>
      </c>
      <c r="CC711" s="28">
        <v>3.6333653637519263</v>
      </c>
      <c r="CD711" s="28" t="s">
        <v>20</v>
      </c>
      <c r="CE711" s="28" t="s">
        <v>44</v>
      </c>
      <c r="CF711" s="28" t="s">
        <v>22</v>
      </c>
      <c r="CG711" s="30">
        <v>0.33333333333333331</v>
      </c>
      <c r="CH711" s="28">
        <v>15</v>
      </c>
    </row>
    <row r="712" spans="1:88">
      <c r="A712" s="28">
        <v>4.0359257307585192</v>
      </c>
      <c r="B712" s="28">
        <f t="shared" si="11"/>
        <v>2.8251480115309722</v>
      </c>
      <c r="C712" s="28">
        <v>3210</v>
      </c>
      <c r="F712" s="28" t="s">
        <v>1</v>
      </c>
      <c r="G712" s="28">
        <v>0.7</v>
      </c>
      <c r="H712" s="28" t="s">
        <v>2542</v>
      </c>
      <c r="I712" s="28" t="s">
        <v>2501</v>
      </c>
      <c r="J712" s="28" t="s">
        <v>10</v>
      </c>
      <c r="K712" s="28" t="s">
        <v>2511</v>
      </c>
      <c r="M712" s="28" t="s">
        <v>2518</v>
      </c>
      <c r="N712" s="28" t="s">
        <v>82</v>
      </c>
      <c r="O712" s="28" t="s">
        <v>2592</v>
      </c>
      <c r="Q712" s="28" t="s">
        <v>37</v>
      </c>
      <c r="S712" s="28" t="s">
        <v>32</v>
      </c>
      <c r="T712" s="28">
        <v>1</v>
      </c>
      <c r="U712" s="28">
        <v>5</v>
      </c>
      <c r="V712" s="28">
        <v>4</v>
      </c>
      <c r="W712" s="28">
        <v>1</v>
      </c>
      <c r="X712" s="28">
        <v>1</v>
      </c>
      <c r="Y712" s="28">
        <v>1</v>
      </c>
      <c r="AS712" s="28" t="s">
        <v>83</v>
      </c>
      <c r="AU712" s="28">
        <v>0</v>
      </c>
      <c r="AX712" s="28" t="s">
        <v>2507</v>
      </c>
      <c r="BX712" s="28">
        <v>1957</v>
      </c>
      <c r="BY712" s="28" t="s">
        <v>17</v>
      </c>
      <c r="BZ712" s="28" t="s">
        <v>3392</v>
      </c>
      <c r="CA712" s="28" t="s">
        <v>342</v>
      </c>
      <c r="CB712" s="28">
        <v>46120</v>
      </c>
      <c r="CC712" s="28">
        <v>4.0359257307585317</v>
      </c>
      <c r="CD712" s="28" t="s">
        <v>20</v>
      </c>
      <c r="CE712" s="28" t="s">
        <v>2558</v>
      </c>
      <c r="CF712" s="28" t="s">
        <v>22</v>
      </c>
      <c r="CG712" s="29">
        <v>0.33333333333333298</v>
      </c>
      <c r="CH712" s="29">
        <v>0.625</v>
      </c>
      <c r="CI712" s="28" t="s">
        <v>641</v>
      </c>
      <c r="CJ712" s="28" t="s">
        <v>3393</v>
      </c>
    </row>
    <row r="713" spans="1:88">
      <c r="A713" s="28">
        <v>4.0359257307585192</v>
      </c>
      <c r="B713" s="28">
        <f t="shared" si="11"/>
        <v>2.8251480115309722</v>
      </c>
      <c r="C713" s="28">
        <v>3352</v>
      </c>
      <c r="F713" s="28" t="s">
        <v>1</v>
      </c>
      <c r="G713" s="28">
        <v>0.7</v>
      </c>
      <c r="H713" s="28" t="s">
        <v>2542</v>
      </c>
      <c r="I713" s="28" t="s">
        <v>2501</v>
      </c>
      <c r="J713" s="28" t="s">
        <v>10</v>
      </c>
      <c r="K713" s="28" t="s">
        <v>2511</v>
      </c>
      <c r="M713" s="28" t="s">
        <v>2518</v>
      </c>
      <c r="N713" s="28" t="s">
        <v>13</v>
      </c>
      <c r="O713" s="28" t="s">
        <v>2592</v>
      </c>
      <c r="Q713" s="28" t="s">
        <v>2608</v>
      </c>
      <c r="S713" s="28" t="s">
        <v>32</v>
      </c>
      <c r="AS713" s="28" t="s">
        <v>2506</v>
      </c>
      <c r="AU713" s="28">
        <v>0</v>
      </c>
      <c r="AX713" s="28" t="s">
        <v>2507</v>
      </c>
      <c r="BX713" s="28">
        <v>1956</v>
      </c>
      <c r="BY713" s="28" t="s">
        <v>17</v>
      </c>
      <c r="CA713" s="28" t="s">
        <v>342</v>
      </c>
      <c r="CB713" s="28">
        <v>46120</v>
      </c>
      <c r="CC713" s="28">
        <v>4.0359257307585317</v>
      </c>
      <c r="CD713" s="28" t="s">
        <v>20</v>
      </c>
      <c r="CE713" s="28" t="s">
        <v>2614</v>
      </c>
      <c r="CF713" s="28" t="s">
        <v>53</v>
      </c>
      <c r="CG713" s="29">
        <v>0.375</v>
      </c>
      <c r="CH713" s="29">
        <v>0.875</v>
      </c>
      <c r="CI713" s="28" t="s">
        <v>641</v>
      </c>
      <c r="CJ713" s="28" t="s">
        <v>3397</v>
      </c>
    </row>
    <row r="714" spans="1:88">
      <c r="A714" s="28">
        <v>4.0359257307585192</v>
      </c>
      <c r="B714" s="28">
        <f t="shared" si="11"/>
        <v>2.8251480115309722</v>
      </c>
      <c r="C714" s="28">
        <v>2825458</v>
      </c>
      <c r="D714" s="31">
        <v>40746.533263888887</v>
      </c>
      <c r="E714" s="31">
        <v>40746.533263888887</v>
      </c>
      <c r="F714" s="28" t="s">
        <v>1</v>
      </c>
      <c r="G714" s="28">
        <v>0.7</v>
      </c>
      <c r="H714" s="28" t="s">
        <v>25</v>
      </c>
      <c r="I714" s="28" t="s">
        <v>88</v>
      </c>
      <c r="J714" s="28" t="s">
        <v>10</v>
      </c>
      <c r="K714" s="28" t="s">
        <v>27</v>
      </c>
      <c r="M714" s="28" t="s">
        <v>88</v>
      </c>
      <c r="N714" s="28" t="s">
        <v>13</v>
      </c>
      <c r="O714" s="28" t="s">
        <v>14</v>
      </c>
      <c r="Q714" s="28" t="s">
        <v>173</v>
      </c>
      <c r="S714" s="28" t="s">
        <v>32</v>
      </c>
      <c r="T714" s="28">
        <v>1</v>
      </c>
      <c r="U714" s="28">
        <v>5</v>
      </c>
      <c r="V714" s="28">
        <v>3</v>
      </c>
      <c r="W714" s="28">
        <v>1</v>
      </c>
      <c r="X714" s="28">
        <v>3</v>
      </c>
      <c r="Y714" s="28">
        <v>1</v>
      </c>
      <c r="AX714" s="28" t="s">
        <v>7</v>
      </c>
      <c r="BX714" s="28">
        <v>1960</v>
      </c>
      <c r="BY714" s="28" t="s">
        <v>65</v>
      </c>
      <c r="BZ714" s="28" t="s">
        <v>1171</v>
      </c>
      <c r="CA714" s="28" t="s">
        <v>342</v>
      </c>
      <c r="CB714" s="28">
        <v>46120</v>
      </c>
      <c r="CC714" s="28">
        <v>4.0359257307585317</v>
      </c>
      <c r="CD714" s="28" t="s">
        <v>20</v>
      </c>
      <c r="CE714" s="28" t="s">
        <v>21</v>
      </c>
      <c r="CF714" s="28" t="s">
        <v>22</v>
      </c>
      <c r="CG714" s="30">
        <v>0.3263888888888889</v>
      </c>
      <c r="CH714" s="28">
        <v>15</v>
      </c>
      <c r="CJ714" s="28" t="s">
        <v>1172</v>
      </c>
    </row>
    <row r="715" spans="1:88">
      <c r="A715" s="28">
        <v>0.93586683611791754</v>
      </c>
      <c r="B715" s="28">
        <f t="shared" si="11"/>
        <v>0.65510678528254429</v>
      </c>
      <c r="C715" s="28">
        <v>3072018</v>
      </c>
      <c r="D715" s="31">
        <v>40811.067071759258</v>
      </c>
      <c r="E715" s="31">
        <v>40811.067071759258</v>
      </c>
      <c r="F715" s="28" t="s">
        <v>1</v>
      </c>
      <c r="G715" s="28">
        <v>0.7</v>
      </c>
      <c r="H715" s="28" t="s">
        <v>25</v>
      </c>
      <c r="I715" s="28" t="s">
        <v>33</v>
      </c>
      <c r="J715" s="28" t="s">
        <v>10</v>
      </c>
      <c r="K715" s="28" t="s">
        <v>144</v>
      </c>
      <c r="M715" s="28" t="s">
        <v>12</v>
      </c>
      <c r="N715" s="28" t="s">
        <v>13</v>
      </c>
      <c r="O715" s="28" t="s">
        <v>14</v>
      </c>
      <c r="Q715" s="28" t="s">
        <v>15</v>
      </c>
      <c r="S715" s="28" t="s">
        <v>32</v>
      </c>
      <c r="T715" s="28">
        <v>5</v>
      </c>
      <c r="U715" s="28">
        <v>5</v>
      </c>
      <c r="V715" s="28">
        <v>5</v>
      </c>
      <c r="W715" s="28">
        <v>1</v>
      </c>
      <c r="X715" s="28">
        <v>1</v>
      </c>
      <c r="Y715" s="28">
        <v>1</v>
      </c>
      <c r="AX715" s="28" t="s">
        <v>7</v>
      </c>
      <c r="BX715" s="28">
        <v>1969</v>
      </c>
      <c r="BY715" s="28" t="s">
        <v>17</v>
      </c>
      <c r="BZ715" s="28" t="s">
        <v>2363</v>
      </c>
      <c r="CA715" s="28" t="s">
        <v>2364</v>
      </c>
      <c r="CB715" s="28">
        <v>46132</v>
      </c>
      <c r="CC715" s="28">
        <v>0.93586683611792043</v>
      </c>
      <c r="CD715" s="28" t="s">
        <v>20</v>
      </c>
      <c r="CE715" s="28" t="s">
        <v>120</v>
      </c>
      <c r="CF715" s="28" t="s">
        <v>184</v>
      </c>
      <c r="CG715" s="30">
        <v>0.625</v>
      </c>
      <c r="CH715" s="28" t="s">
        <v>45</v>
      </c>
      <c r="CJ715" s="28" t="s">
        <v>2365</v>
      </c>
    </row>
    <row r="716" spans="1:88">
      <c r="A716" s="28">
        <v>0.93586683611791754</v>
      </c>
      <c r="B716" s="28">
        <f t="shared" si="11"/>
        <v>0.65510678528254429</v>
      </c>
      <c r="C716" s="28">
        <v>2885320</v>
      </c>
      <c r="D716" s="31">
        <v>40764.195289351854</v>
      </c>
      <c r="E716" s="31">
        <v>40764.195289351854</v>
      </c>
      <c r="F716" s="28" t="s">
        <v>1</v>
      </c>
      <c r="G716" s="28">
        <v>0.7</v>
      </c>
      <c r="H716" s="28" t="s">
        <v>8</v>
      </c>
      <c r="I716" s="28" t="s">
        <v>9</v>
      </c>
      <c r="J716" s="28" t="s">
        <v>10</v>
      </c>
      <c r="K716" s="28" t="s">
        <v>11</v>
      </c>
      <c r="M716" s="28" t="s">
        <v>12</v>
      </c>
      <c r="N716" s="28" t="s">
        <v>59</v>
      </c>
      <c r="O716" s="28" t="s">
        <v>60</v>
      </c>
      <c r="Q716" s="28" t="s">
        <v>15</v>
      </c>
      <c r="S716" s="28" t="s">
        <v>32</v>
      </c>
      <c r="T716" s="28">
        <v>5</v>
      </c>
      <c r="U716" s="28">
        <v>5</v>
      </c>
      <c r="V716" s="28">
        <v>4</v>
      </c>
      <c r="W716" s="28">
        <v>1</v>
      </c>
      <c r="X716" s="28">
        <v>1</v>
      </c>
      <c r="Y716" s="28">
        <v>1</v>
      </c>
      <c r="AX716" s="28" t="s">
        <v>7</v>
      </c>
      <c r="BX716" s="28">
        <v>1990</v>
      </c>
      <c r="BY716" s="28" t="s">
        <v>65</v>
      </c>
      <c r="BZ716" s="28" t="s">
        <v>1787</v>
      </c>
      <c r="CA716" s="28" t="s">
        <v>1788</v>
      </c>
      <c r="CB716" s="28">
        <v>46137</v>
      </c>
      <c r="CC716" s="28">
        <v>0.93586683611792043</v>
      </c>
      <c r="CD716" s="28" t="s">
        <v>20</v>
      </c>
      <c r="CE716" s="28" t="s">
        <v>44</v>
      </c>
      <c r="CF716" s="28" t="s">
        <v>53</v>
      </c>
      <c r="CG716" s="30">
        <v>0.33333333333333331</v>
      </c>
      <c r="CH716" s="32">
        <v>0.83333333333333337</v>
      </c>
      <c r="CJ716" s="28" t="s">
        <v>1789</v>
      </c>
    </row>
    <row r="717" spans="1:88">
      <c r="A717" s="28">
        <v>3.7434673444716702</v>
      </c>
      <c r="B717" s="28">
        <f t="shared" si="11"/>
        <v>2.6204271411301772</v>
      </c>
      <c r="C717" s="28">
        <v>3175</v>
      </c>
      <c r="F717" s="28" t="s">
        <v>1</v>
      </c>
      <c r="G717" s="28">
        <v>0.7</v>
      </c>
      <c r="H717" s="28" t="s">
        <v>2510</v>
      </c>
      <c r="I717" s="28" t="s">
        <v>2501</v>
      </c>
      <c r="J717" s="28" t="s">
        <v>10</v>
      </c>
      <c r="K717" s="28" t="s">
        <v>144</v>
      </c>
      <c r="M717" s="28" t="s">
        <v>2503</v>
      </c>
      <c r="N717" s="28" t="s">
        <v>13</v>
      </c>
      <c r="O717" s="28" t="s">
        <v>2506</v>
      </c>
      <c r="Q717" s="28" t="s">
        <v>2505</v>
      </c>
      <c r="S717" s="28" t="s">
        <v>32</v>
      </c>
      <c r="V717" s="28">
        <v>5</v>
      </c>
      <c r="AS717" s="28" t="s">
        <v>2547</v>
      </c>
      <c r="AU717" s="28">
        <v>0</v>
      </c>
      <c r="AX717" s="28" t="s">
        <v>2507</v>
      </c>
      <c r="BX717" s="28">
        <v>1983</v>
      </c>
      <c r="BY717" s="28" t="s">
        <v>17</v>
      </c>
      <c r="BZ717" s="28" t="s">
        <v>3422</v>
      </c>
      <c r="CA717" s="28" t="s">
        <v>1788</v>
      </c>
      <c r="CB717" s="28">
        <v>46139</v>
      </c>
      <c r="CC717" s="28">
        <v>3.7434673444716817</v>
      </c>
      <c r="CD717" s="28" t="s">
        <v>171</v>
      </c>
      <c r="CE717" s="28" t="s">
        <v>93</v>
      </c>
      <c r="CF717" s="28" t="s">
        <v>184</v>
      </c>
      <c r="CG717" s="29">
        <v>0.33333333333333298</v>
      </c>
      <c r="CH717" s="29">
        <v>0.625</v>
      </c>
      <c r="CI717" s="28" t="s">
        <v>23</v>
      </c>
      <c r="CJ717" s="28" t="s">
        <v>3423</v>
      </c>
    </row>
    <row r="718" spans="1:88">
      <c r="A718" s="28">
        <v>4.562350826074848</v>
      </c>
      <c r="B718" s="28">
        <f t="shared" si="11"/>
        <v>3.1936455782524034</v>
      </c>
      <c r="C718" s="28">
        <v>4050</v>
      </c>
      <c r="F718" s="28" t="s">
        <v>1</v>
      </c>
      <c r="G718" s="28">
        <v>0.7</v>
      </c>
      <c r="H718" s="28" t="s">
        <v>2510</v>
      </c>
      <c r="I718" s="28" t="s">
        <v>2501</v>
      </c>
      <c r="J718" s="28" t="s">
        <v>10</v>
      </c>
      <c r="K718" s="28" t="s">
        <v>2511</v>
      </c>
      <c r="M718" s="28" t="s">
        <v>2518</v>
      </c>
      <c r="N718" s="28" t="s">
        <v>13</v>
      </c>
      <c r="O718" s="28" t="s">
        <v>83</v>
      </c>
      <c r="Q718" s="28" t="s">
        <v>259</v>
      </c>
      <c r="S718" s="28" t="s">
        <v>32</v>
      </c>
      <c r="T718" s="28">
        <v>4</v>
      </c>
      <c r="U718" s="28">
        <v>5</v>
      </c>
      <c r="V718" s="28">
        <v>1</v>
      </c>
      <c r="W718" s="28">
        <v>1</v>
      </c>
      <c r="X718" s="28">
        <v>1</v>
      </c>
      <c r="Y718" s="28">
        <v>1</v>
      </c>
      <c r="AS718" s="28" t="s">
        <v>2531</v>
      </c>
      <c r="AU718" s="28">
        <v>0</v>
      </c>
      <c r="AX718" s="28" t="s">
        <v>2507</v>
      </c>
      <c r="BX718" s="28">
        <v>1969</v>
      </c>
      <c r="BY718" s="28" t="s">
        <v>65</v>
      </c>
      <c r="CA718" s="28" t="s">
        <v>454</v>
      </c>
      <c r="CB718" s="28">
        <v>46160</v>
      </c>
      <c r="CC718" s="28">
        <v>4.5623508260748622</v>
      </c>
      <c r="CD718" s="28" t="s">
        <v>20</v>
      </c>
      <c r="CE718" s="28" t="s">
        <v>2534</v>
      </c>
      <c r="CF718" s="28" t="s">
        <v>184</v>
      </c>
      <c r="CG718" s="29">
        <v>0.29166666666666702</v>
      </c>
      <c r="CH718" s="29">
        <v>0.79166666666666696</v>
      </c>
      <c r="CI718" s="28" t="s">
        <v>641</v>
      </c>
    </row>
    <row r="719" spans="1:88">
      <c r="A719" s="28">
        <v>4.562350826074848</v>
      </c>
      <c r="B719" s="28">
        <f t="shared" si="11"/>
        <v>3.1936455782524034</v>
      </c>
      <c r="C719" s="28">
        <v>2907046</v>
      </c>
      <c r="D719" s="31">
        <v>40771.429398148146</v>
      </c>
      <c r="E719" s="31">
        <v>40771.429398148146</v>
      </c>
      <c r="F719" s="28" t="s">
        <v>1</v>
      </c>
      <c r="G719" s="28">
        <v>0.7</v>
      </c>
      <c r="H719" s="28" t="s">
        <v>8</v>
      </c>
      <c r="I719" s="28" t="s">
        <v>9</v>
      </c>
      <c r="J719" s="28" t="s">
        <v>10</v>
      </c>
      <c r="K719" s="28" t="s">
        <v>27</v>
      </c>
      <c r="M719" s="28" t="s">
        <v>12</v>
      </c>
      <c r="N719" s="28" t="s">
        <v>13</v>
      </c>
      <c r="O719" s="28" t="s">
        <v>14</v>
      </c>
      <c r="Q719" s="28" t="s">
        <v>15</v>
      </c>
      <c r="S719" s="28" t="s">
        <v>32</v>
      </c>
      <c r="T719" s="28">
        <v>5</v>
      </c>
      <c r="U719" s="28">
        <v>4</v>
      </c>
      <c r="V719" s="28">
        <v>4</v>
      </c>
      <c r="W719" s="28">
        <v>1</v>
      </c>
      <c r="X719" s="28">
        <v>1</v>
      </c>
      <c r="Y719" s="28">
        <v>1</v>
      </c>
      <c r="AX719" s="28" t="s">
        <v>7</v>
      </c>
      <c r="BX719" s="28">
        <v>1966</v>
      </c>
      <c r="BY719" s="28" t="s">
        <v>65</v>
      </c>
      <c r="BZ719" s="28" t="s">
        <v>1880</v>
      </c>
      <c r="CA719" s="28" t="s">
        <v>1443</v>
      </c>
      <c r="CB719" s="28">
        <v>46160</v>
      </c>
      <c r="CC719" s="28">
        <v>4.5623508260748622</v>
      </c>
      <c r="CD719" s="28" t="s">
        <v>20</v>
      </c>
      <c r="CE719" s="28" t="s">
        <v>21</v>
      </c>
      <c r="CF719" s="28" t="s">
        <v>53</v>
      </c>
      <c r="CG719" s="30">
        <v>0.33333333333333331</v>
      </c>
      <c r="CH719" s="28" t="s">
        <v>98</v>
      </c>
      <c r="CJ719" s="28" t="s">
        <v>1881</v>
      </c>
    </row>
    <row r="720" spans="1:88">
      <c r="A720" s="28">
        <v>6.8630234648647281</v>
      </c>
      <c r="B720" s="28">
        <f t="shared" si="11"/>
        <v>4.8041164254053239</v>
      </c>
      <c r="C720" s="28">
        <v>4222</v>
      </c>
      <c r="F720" s="28" t="s">
        <v>1</v>
      </c>
      <c r="G720" s="28">
        <v>0.7</v>
      </c>
      <c r="H720" s="28" t="s">
        <v>2542</v>
      </c>
      <c r="I720" s="28" t="s">
        <v>2501</v>
      </c>
      <c r="J720" s="28" t="s">
        <v>10</v>
      </c>
      <c r="K720" s="28" t="s">
        <v>2511</v>
      </c>
      <c r="M720" s="28" t="s">
        <v>2518</v>
      </c>
      <c r="N720" s="28" t="s">
        <v>59</v>
      </c>
      <c r="O720" s="28" t="s">
        <v>2525</v>
      </c>
      <c r="Q720" s="28" t="s">
        <v>2512</v>
      </c>
      <c r="S720" s="28" t="s">
        <v>32</v>
      </c>
      <c r="T720" s="28">
        <v>5</v>
      </c>
      <c r="U720" s="28">
        <v>4</v>
      </c>
      <c r="V720" s="28">
        <v>1</v>
      </c>
      <c r="W720" s="28">
        <v>1</v>
      </c>
      <c r="X720" s="28">
        <v>1</v>
      </c>
      <c r="Y720" s="28">
        <v>1</v>
      </c>
      <c r="AS720" s="28" t="s">
        <v>2506</v>
      </c>
      <c r="AU720" s="28">
        <v>0</v>
      </c>
      <c r="AX720" s="28" t="s">
        <v>2507</v>
      </c>
      <c r="BX720" s="28">
        <v>1964</v>
      </c>
      <c r="BY720" s="28" t="s">
        <v>17</v>
      </c>
      <c r="BZ720" s="28" t="s">
        <v>3436</v>
      </c>
      <c r="CA720" s="28" t="s">
        <v>878</v>
      </c>
      <c r="CB720" s="28">
        <v>46182</v>
      </c>
      <c r="CC720" s="28">
        <v>6.8630234648647495</v>
      </c>
      <c r="CD720" s="28" t="s">
        <v>20</v>
      </c>
      <c r="CF720" s="28" t="s">
        <v>2506</v>
      </c>
      <c r="CG720" s="30"/>
      <c r="CH720" s="30"/>
      <c r="CI720" s="28" t="s">
        <v>641</v>
      </c>
      <c r="CJ720" s="28" t="s">
        <v>2883</v>
      </c>
    </row>
    <row r="721" spans="1:88">
      <c r="A721" s="28">
        <v>6.8630234648647281</v>
      </c>
      <c r="B721" s="28">
        <f t="shared" si="11"/>
        <v>4.8041164254053239</v>
      </c>
      <c r="C721" s="28">
        <v>2808158</v>
      </c>
      <c r="D721" s="31">
        <v>40740.817893518521</v>
      </c>
      <c r="E721" s="31">
        <v>40740.817893518521</v>
      </c>
      <c r="F721" s="28" t="s">
        <v>1</v>
      </c>
      <c r="G721" s="28">
        <v>0.7</v>
      </c>
      <c r="H721" s="28" t="s">
        <v>8</v>
      </c>
      <c r="I721" s="28" t="s">
        <v>9</v>
      </c>
      <c r="J721" s="28" t="s">
        <v>10</v>
      </c>
      <c r="K721" s="28" t="s">
        <v>11</v>
      </c>
      <c r="M721" s="28" t="s">
        <v>55</v>
      </c>
      <c r="N721" s="28" t="s">
        <v>13</v>
      </c>
      <c r="O721" s="28" t="s">
        <v>14</v>
      </c>
      <c r="Q721" s="28" t="s">
        <v>15</v>
      </c>
      <c r="S721" s="28" t="s">
        <v>32</v>
      </c>
      <c r="T721" s="28">
        <v>1</v>
      </c>
      <c r="U721" s="28">
        <v>5</v>
      </c>
      <c r="V721" s="28">
        <v>5</v>
      </c>
      <c r="W721" s="28">
        <v>1</v>
      </c>
      <c r="X721" s="28">
        <v>1</v>
      </c>
      <c r="Y721" s="28">
        <v>1</v>
      </c>
      <c r="AX721" s="28" t="s">
        <v>7</v>
      </c>
      <c r="BX721" s="28">
        <v>1955</v>
      </c>
      <c r="BY721" s="28" t="s">
        <v>17</v>
      </c>
      <c r="BZ721" s="28" t="s">
        <v>656</v>
      </c>
      <c r="CA721" s="28" t="s">
        <v>656</v>
      </c>
      <c r="CB721" s="28">
        <v>46182</v>
      </c>
      <c r="CC721" s="28">
        <v>6.8630234648647495</v>
      </c>
      <c r="CD721" s="28" t="s">
        <v>20</v>
      </c>
      <c r="CE721" s="28" t="s">
        <v>657</v>
      </c>
      <c r="CF721" s="28" t="s">
        <v>53</v>
      </c>
      <c r="CG721" s="30">
        <v>9.5833333333333339</v>
      </c>
      <c r="CH721" s="28">
        <v>21</v>
      </c>
      <c r="CJ721" s="28" t="s">
        <v>658</v>
      </c>
    </row>
    <row r="722" spans="1:88">
      <c r="A722" s="28">
        <v>6.8630234648647281</v>
      </c>
      <c r="B722" s="28">
        <f t="shared" si="11"/>
        <v>4.8041164254053239</v>
      </c>
      <c r="C722" s="28">
        <v>2872217</v>
      </c>
      <c r="D722" s="31">
        <v>40759.541944444441</v>
      </c>
      <c r="E722" s="31">
        <v>40759.541944444441</v>
      </c>
      <c r="F722" s="28" t="s">
        <v>1</v>
      </c>
      <c r="G722" s="28">
        <v>0.7</v>
      </c>
      <c r="H722" s="28" t="s">
        <v>25</v>
      </c>
      <c r="I722" s="28" t="s">
        <v>9</v>
      </c>
      <c r="J722" s="28" t="s">
        <v>26</v>
      </c>
      <c r="K722" s="28" t="s">
        <v>81</v>
      </c>
      <c r="M722" s="28" t="s">
        <v>55</v>
      </c>
      <c r="N722" s="28" t="s">
        <v>13</v>
      </c>
      <c r="O722" s="28" t="s">
        <v>14</v>
      </c>
      <c r="Q722" s="28" t="s">
        <v>15</v>
      </c>
      <c r="S722" s="28" t="s">
        <v>32</v>
      </c>
      <c r="T722" s="28">
        <v>5</v>
      </c>
      <c r="U722" s="28">
        <v>5</v>
      </c>
      <c r="V722" s="28">
        <v>0</v>
      </c>
      <c r="W722" s="28">
        <v>0</v>
      </c>
      <c r="X722" s="28">
        <v>0</v>
      </c>
      <c r="Y722" s="28">
        <v>0</v>
      </c>
      <c r="AX722" s="28" t="s">
        <v>7</v>
      </c>
      <c r="BX722" s="28">
        <v>1960</v>
      </c>
      <c r="BY722" s="28" t="s">
        <v>65</v>
      </c>
      <c r="CA722" s="28" t="s">
        <v>1694</v>
      </c>
      <c r="CB722" s="28">
        <v>46182</v>
      </c>
      <c r="CC722" s="28">
        <v>6.8630234648647495</v>
      </c>
      <c r="CD722" s="28" t="s">
        <v>20</v>
      </c>
      <c r="CE722" s="28" t="s">
        <v>44</v>
      </c>
      <c r="CF722" s="28" t="s">
        <v>22</v>
      </c>
      <c r="CG722" s="30">
        <v>0.33333333333333331</v>
      </c>
      <c r="CH722" s="28">
        <v>15</v>
      </c>
      <c r="CJ722" s="28" t="s">
        <v>1695</v>
      </c>
    </row>
    <row r="723" spans="1:88">
      <c r="A723" s="28">
        <v>4.2539401641723531</v>
      </c>
      <c r="B723" s="28">
        <f t="shared" si="11"/>
        <v>2.9777581149206558</v>
      </c>
      <c r="C723" s="28">
        <v>2815185</v>
      </c>
      <c r="D723" s="31">
        <v>40743.620659722219</v>
      </c>
      <c r="E723" s="31">
        <v>40743.620659722219</v>
      </c>
      <c r="F723" s="28" t="s">
        <v>1</v>
      </c>
      <c r="G723" s="28">
        <v>0.7</v>
      </c>
      <c r="H723" s="28" t="s">
        <v>25</v>
      </c>
      <c r="I723" s="28" t="s">
        <v>9</v>
      </c>
      <c r="J723" s="28" t="s">
        <v>10</v>
      </c>
      <c r="K723" s="28" t="s">
        <v>27</v>
      </c>
      <c r="M723" s="28" t="s">
        <v>12</v>
      </c>
      <c r="N723" s="28" t="s">
        <v>13</v>
      </c>
      <c r="O723" s="28" t="s">
        <v>14</v>
      </c>
      <c r="Q723" s="28" t="s">
        <v>15</v>
      </c>
      <c r="S723" s="28" t="s">
        <v>32</v>
      </c>
      <c r="T723" s="28">
        <v>2</v>
      </c>
      <c r="U723" s="28">
        <v>4</v>
      </c>
      <c r="V723" s="28">
        <v>4</v>
      </c>
      <c r="W723" s="28">
        <v>2</v>
      </c>
      <c r="X723" s="28">
        <v>2</v>
      </c>
      <c r="Y723" s="28">
        <v>1</v>
      </c>
      <c r="AX723" s="28" t="s">
        <v>7</v>
      </c>
      <c r="BX723" s="28">
        <v>1979</v>
      </c>
      <c r="BY723" s="28" t="s">
        <v>65</v>
      </c>
      <c r="BZ723" s="28" t="s">
        <v>789</v>
      </c>
      <c r="CA723" s="28" t="s">
        <v>790</v>
      </c>
      <c r="CB723" s="28">
        <v>46184</v>
      </c>
      <c r="CC723" s="28">
        <v>4.2539401641723655</v>
      </c>
      <c r="CD723" s="28" t="s">
        <v>20</v>
      </c>
      <c r="CE723" s="28" t="s">
        <v>21</v>
      </c>
      <c r="CF723" s="28" t="s">
        <v>22</v>
      </c>
      <c r="CG723" s="30">
        <v>0.35069444444444442</v>
      </c>
      <c r="CH723" s="32">
        <v>0.61805555555555558</v>
      </c>
      <c r="CJ723" s="28" t="s">
        <v>791</v>
      </c>
    </row>
    <row r="724" spans="1:88">
      <c r="A724" s="28">
        <v>6.2391122407861168</v>
      </c>
      <c r="B724" s="28">
        <f t="shared" si="11"/>
        <v>4.3673785685502953</v>
      </c>
      <c r="C724" s="28">
        <v>3220</v>
      </c>
      <c r="F724" s="28" t="s">
        <v>1</v>
      </c>
      <c r="G724" s="28">
        <v>0.7</v>
      </c>
      <c r="H724" s="28" t="s">
        <v>2510</v>
      </c>
      <c r="I724" s="28" t="s">
        <v>2501</v>
      </c>
      <c r="J724" s="28" t="s">
        <v>10</v>
      </c>
      <c r="K724" s="28" t="s">
        <v>2511</v>
      </c>
      <c r="M724" s="28" t="s">
        <v>2548</v>
      </c>
      <c r="N724" s="28" t="s">
        <v>59</v>
      </c>
      <c r="O724" s="28" t="s">
        <v>2525</v>
      </c>
      <c r="Q724" s="28" t="s">
        <v>2512</v>
      </c>
      <c r="S724" s="28" t="s">
        <v>32</v>
      </c>
      <c r="T724" s="28">
        <v>3</v>
      </c>
      <c r="U724" s="28">
        <v>4</v>
      </c>
      <c r="V724" s="28">
        <v>5</v>
      </c>
      <c r="AS724" s="28" t="s">
        <v>2531</v>
      </c>
      <c r="AU724" s="28">
        <v>0</v>
      </c>
      <c r="AX724" s="28" t="s">
        <v>2507</v>
      </c>
      <c r="BX724" s="28">
        <v>1956</v>
      </c>
      <c r="BY724" s="28" t="s">
        <v>17</v>
      </c>
      <c r="BZ724" s="28" t="s">
        <v>3452</v>
      </c>
      <c r="CA724" s="28" t="s">
        <v>3453</v>
      </c>
      <c r="CB724" s="28">
        <v>46185</v>
      </c>
      <c r="CC724" s="28">
        <v>6.2391122407861364</v>
      </c>
      <c r="CD724" s="28" t="s">
        <v>20</v>
      </c>
      <c r="CE724" s="28" t="s">
        <v>2555</v>
      </c>
      <c r="CF724" s="28" t="s">
        <v>22</v>
      </c>
      <c r="CG724" s="29">
        <v>0.33333333333333298</v>
      </c>
      <c r="CH724" s="29">
        <v>0.625</v>
      </c>
      <c r="CI724" s="28" t="s">
        <v>47</v>
      </c>
      <c r="CJ724" s="28" t="s">
        <v>3454</v>
      </c>
    </row>
    <row r="725" spans="1:88">
      <c r="A725" s="28">
        <v>4.1688613608889051</v>
      </c>
      <c r="B725" s="28">
        <f t="shared" si="11"/>
        <v>2.9182029526222419</v>
      </c>
      <c r="C725" s="28">
        <v>2119</v>
      </c>
      <c r="F725" s="28" t="s">
        <v>1</v>
      </c>
      <c r="G725" s="28">
        <v>0.7</v>
      </c>
      <c r="H725" s="28" t="s">
        <v>2542</v>
      </c>
      <c r="I725" s="28" t="s">
        <v>2501</v>
      </c>
      <c r="J725" s="28" t="s">
        <v>10</v>
      </c>
      <c r="K725" s="28" t="s">
        <v>2511</v>
      </c>
      <c r="M725" s="28" t="s">
        <v>2518</v>
      </c>
      <c r="N725" s="28" t="s">
        <v>59</v>
      </c>
      <c r="O725" s="28" t="s">
        <v>83</v>
      </c>
      <c r="Q725" s="28" t="s">
        <v>2505</v>
      </c>
      <c r="S725" s="28" t="s">
        <v>32</v>
      </c>
      <c r="T725" s="28">
        <v>5</v>
      </c>
      <c r="U725" s="28">
        <v>4</v>
      </c>
      <c r="V725" s="28">
        <v>5</v>
      </c>
      <c r="W725" s="28">
        <v>1</v>
      </c>
      <c r="X725" s="28">
        <v>1</v>
      </c>
      <c r="Y725" s="28">
        <v>1</v>
      </c>
      <c r="AS725" s="28" t="s">
        <v>2506</v>
      </c>
      <c r="AU725" s="28">
        <v>0</v>
      </c>
      <c r="AX725" s="28" t="s">
        <v>2507</v>
      </c>
      <c r="BX725" s="28">
        <v>1968</v>
      </c>
      <c r="CA725" s="28" t="s">
        <v>1025</v>
      </c>
      <c r="CB725" s="28">
        <v>46200</v>
      </c>
      <c r="CC725" s="28">
        <v>4.1688613608889176</v>
      </c>
      <c r="CD725" s="28" t="s">
        <v>20</v>
      </c>
      <c r="CE725" s="28" t="s">
        <v>2515</v>
      </c>
      <c r="CF725" s="28" t="s">
        <v>184</v>
      </c>
      <c r="CG725" s="29">
        <v>0.33333333333333298</v>
      </c>
      <c r="CH725" s="29">
        <v>0.83333333333333304</v>
      </c>
      <c r="CI725" s="28" t="s">
        <v>641</v>
      </c>
      <c r="CJ725" s="28" t="s">
        <v>3473</v>
      </c>
    </row>
    <row r="726" spans="1:88">
      <c r="A726" s="28">
        <v>4.1688613608889051</v>
      </c>
      <c r="B726" s="28">
        <f t="shared" si="11"/>
        <v>2.9182029526222419</v>
      </c>
      <c r="C726" s="28">
        <v>2794334</v>
      </c>
      <c r="D726" s="31">
        <v>40737.090381944443</v>
      </c>
      <c r="E726" s="31">
        <v>40737.090381944443</v>
      </c>
      <c r="F726" s="28" t="s">
        <v>1</v>
      </c>
      <c r="G726" s="28">
        <v>0.7</v>
      </c>
      <c r="H726" s="28" t="s">
        <v>25</v>
      </c>
      <c r="I726" s="28" t="s">
        <v>9</v>
      </c>
      <c r="J726" s="28" t="s">
        <v>10</v>
      </c>
      <c r="K726" s="28" t="s">
        <v>27</v>
      </c>
      <c r="M726" s="28" t="s">
        <v>12</v>
      </c>
      <c r="N726" s="28" t="s">
        <v>13</v>
      </c>
      <c r="O726" s="28" t="s">
        <v>14</v>
      </c>
      <c r="Q726" s="28" t="s">
        <v>15</v>
      </c>
      <c r="S726" s="28" t="s">
        <v>32</v>
      </c>
      <c r="T726" s="28">
        <v>5</v>
      </c>
      <c r="U726" s="28">
        <v>5</v>
      </c>
      <c r="V726" s="28">
        <v>5</v>
      </c>
      <c r="W726" s="28">
        <v>1</v>
      </c>
      <c r="X726" s="28">
        <v>1</v>
      </c>
      <c r="Y726" s="28">
        <v>1</v>
      </c>
      <c r="AX726" s="28" t="s">
        <v>7</v>
      </c>
      <c r="BX726" s="28">
        <v>1969</v>
      </c>
      <c r="BY726" s="28" t="s">
        <v>17</v>
      </c>
      <c r="BZ726" s="28" t="s">
        <v>416</v>
      </c>
      <c r="CA726" s="28" t="s">
        <v>417</v>
      </c>
      <c r="CB726" s="28">
        <v>46200</v>
      </c>
      <c r="CC726" s="28">
        <v>4.1688613608889176</v>
      </c>
      <c r="CD726" s="28" t="s">
        <v>20</v>
      </c>
      <c r="CE726" s="28" t="s">
        <v>44</v>
      </c>
      <c r="CF726" s="28" t="s">
        <v>184</v>
      </c>
      <c r="CG726" s="30">
        <v>0.625</v>
      </c>
      <c r="CH726" s="32">
        <v>0.91666666666666663</v>
      </c>
      <c r="CJ726" s="28" t="s">
        <v>418</v>
      </c>
    </row>
    <row r="727" spans="1:88">
      <c r="A727" s="28">
        <v>5.2642509531632866</v>
      </c>
      <c r="B727" s="28">
        <f t="shared" si="11"/>
        <v>3.6849756672143115</v>
      </c>
      <c r="C727" s="28">
        <v>3036</v>
      </c>
      <c r="F727" s="28" t="s">
        <v>1</v>
      </c>
      <c r="G727" s="28">
        <v>0.7</v>
      </c>
      <c r="H727" s="28" t="s">
        <v>2500</v>
      </c>
      <c r="I727" s="28" t="s">
        <v>2501</v>
      </c>
      <c r="J727" s="28" t="s">
        <v>2726</v>
      </c>
      <c r="K727" s="28" t="s">
        <v>2511</v>
      </c>
      <c r="M727" s="28" t="s">
        <v>2503</v>
      </c>
      <c r="N727" s="28" t="s">
        <v>59</v>
      </c>
      <c r="O727" s="28" t="s">
        <v>83</v>
      </c>
      <c r="Q727" s="28" t="s">
        <v>3481</v>
      </c>
      <c r="R727" s="28" t="s">
        <v>3481</v>
      </c>
      <c r="S727" s="28" t="s">
        <v>32</v>
      </c>
      <c r="X727" s="28">
        <v>5</v>
      </c>
      <c r="AS727" s="28" t="s">
        <v>2506</v>
      </c>
      <c r="AU727" s="28">
        <v>0</v>
      </c>
      <c r="AX727" s="28" t="s">
        <v>2507</v>
      </c>
      <c r="BX727" s="28">
        <v>1963</v>
      </c>
      <c r="BY727" s="28" t="s">
        <v>65</v>
      </c>
      <c r="BZ727" s="28" t="s">
        <v>3482</v>
      </c>
      <c r="CA727" s="28" t="s">
        <v>2383</v>
      </c>
      <c r="CB727" s="28">
        <v>46210</v>
      </c>
      <c r="CC727" s="28">
        <v>5.2642509531633026</v>
      </c>
      <c r="CD727" s="28" t="s">
        <v>20</v>
      </c>
      <c r="CE727" s="28" t="s">
        <v>2555</v>
      </c>
      <c r="CF727" s="28" t="s">
        <v>22</v>
      </c>
      <c r="CG727" s="29">
        <v>0.33333333333333298</v>
      </c>
      <c r="CH727" s="29">
        <v>0.625</v>
      </c>
      <c r="CI727" s="28" t="s">
        <v>641</v>
      </c>
      <c r="CJ727" s="28" t="s">
        <v>3483</v>
      </c>
    </row>
    <row r="728" spans="1:88">
      <c r="A728" s="28">
        <v>3.1195561203930584</v>
      </c>
      <c r="B728" s="28">
        <f t="shared" si="11"/>
        <v>2.1836892842751476</v>
      </c>
      <c r="C728" s="28">
        <v>2134</v>
      </c>
      <c r="F728" s="28" t="s">
        <v>1</v>
      </c>
      <c r="G728" s="28">
        <v>0.7</v>
      </c>
      <c r="H728" s="28" t="s">
        <v>2500</v>
      </c>
      <c r="I728" s="28" t="s">
        <v>2501</v>
      </c>
      <c r="J728" s="28" t="s">
        <v>10</v>
      </c>
      <c r="K728" s="28" t="s">
        <v>11</v>
      </c>
      <c r="M728" s="28" t="s">
        <v>2503</v>
      </c>
      <c r="N728" s="28" t="s">
        <v>59</v>
      </c>
      <c r="O728" s="28" t="s">
        <v>2525</v>
      </c>
      <c r="Q728" s="28" t="s">
        <v>2505</v>
      </c>
      <c r="S728" s="28" t="s">
        <v>32</v>
      </c>
      <c r="AS728" s="28" t="s">
        <v>2506</v>
      </c>
      <c r="AU728" s="28">
        <v>0</v>
      </c>
      <c r="AX728" s="28" t="s">
        <v>2507</v>
      </c>
      <c r="BX728" s="28">
        <v>1958</v>
      </c>
      <c r="BY728" s="28" t="s">
        <v>17</v>
      </c>
      <c r="BZ728" s="28" t="s">
        <v>3487</v>
      </c>
      <c r="CA728" s="28" t="s">
        <v>1125</v>
      </c>
      <c r="CB728" s="28">
        <v>46220</v>
      </c>
      <c r="CC728" s="28">
        <v>3.1195561203930682</v>
      </c>
      <c r="CD728" s="28" t="s">
        <v>20</v>
      </c>
      <c r="CE728" s="28" t="s">
        <v>2515</v>
      </c>
      <c r="CF728" s="28" t="s">
        <v>22</v>
      </c>
      <c r="CG728" s="29">
        <v>0.33333333333333298</v>
      </c>
      <c r="CH728" s="29">
        <v>0.625</v>
      </c>
      <c r="CI728" s="28" t="s">
        <v>641</v>
      </c>
      <c r="CJ728" s="28" t="s">
        <v>3488</v>
      </c>
    </row>
    <row r="729" spans="1:88">
      <c r="A729" s="28">
        <v>3.1195561203930584</v>
      </c>
      <c r="B729" s="28">
        <f t="shared" si="11"/>
        <v>2.1836892842751476</v>
      </c>
      <c r="C729" s="28">
        <v>2825104</v>
      </c>
      <c r="D729" s="31">
        <v>40746.385185185187</v>
      </c>
      <c r="E729" s="31">
        <v>40746.385185185187</v>
      </c>
      <c r="F729" s="28" t="s">
        <v>1</v>
      </c>
      <c r="G729" s="28">
        <v>0.7</v>
      </c>
      <c r="H729" s="28" t="s">
        <v>25</v>
      </c>
      <c r="I729" s="28" t="s">
        <v>9</v>
      </c>
      <c r="J729" s="28" t="s">
        <v>10</v>
      </c>
      <c r="K729" s="28" t="s">
        <v>27</v>
      </c>
      <c r="M729" s="28" t="s">
        <v>12</v>
      </c>
      <c r="N729" s="28" t="s">
        <v>13</v>
      </c>
      <c r="O729" s="28" t="s">
        <v>220</v>
      </c>
      <c r="Q729" s="28" t="s">
        <v>15</v>
      </c>
      <c r="S729" s="28" t="s">
        <v>32</v>
      </c>
      <c r="T729" s="28">
        <v>3</v>
      </c>
      <c r="U729" s="28">
        <v>4</v>
      </c>
      <c r="V729" s="28">
        <v>3</v>
      </c>
      <c r="W729" s="28">
        <v>1</v>
      </c>
      <c r="X729" s="28">
        <v>1</v>
      </c>
      <c r="Y729" s="28">
        <v>1</v>
      </c>
      <c r="AX729" s="28" t="s">
        <v>7</v>
      </c>
      <c r="BX729" s="28">
        <v>1972</v>
      </c>
      <c r="BY729" s="28" t="s">
        <v>17</v>
      </c>
      <c r="BZ729" s="28" t="s">
        <v>1124</v>
      </c>
      <c r="CA729" s="28" t="s">
        <v>1125</v>
      </c>
      <c r="CB729" s="28">
        <v>46220</v>
      </c>
      <c r="CC729" s="28">
        <v>3.1195561203930682</v>
      </c>
      <c r="CD729" s="28" t="s">
        <v>20</v>
      </c>
      <c r="CE729" s="28" t="s">
        <v>21</v>
      </c>
      <c r="CF729" s="28" t="s">
        <v>22</v>
      </c>
      <c r="CG729" s="30">
        <v>0.33333333333333331</v>
      </c>
      <c r="CH729" s="28">
        <v>15</v>
      </c>
      <c r="CJ729" s="28" t="s">
        <v>1126</v>
      </c>
    </row>
    <row r="730" spans="1:88">
      <c r="A730" s="28">
        <v>2.8076005083537527</v>
      </c>
      <c r="B730" s="28">
        <f t="shared" si="11"/>
        <v>1.9653203558476326</v>
      </c>
      <c r="C730" s="28">
        <v>3031503</v>
      </c>
      <c r="D730" s="31">
        <v>40802.126331018517</v>
      </c>
      <c r="E730" s="31">
        <v>40802.126331018517</v>
      </c>
      <c r="F730" s="28" t="s">
        <v>1</v>
      </c>
      <c r="G730" s="28">
        <v>0.7</v>
      </c>
      <c r="H730" s="28" t="s">
        <v>8</v>
      </c>
      <c r="I730" s="28" t="s">
        <v>49</v>
      </c>
      <c r="J730" s="28" t="s">
        <v>10</v>
      </c>
      <c r="K730" s="28" t="s">
        <v>27</v>
      </c>
      <c r="M730" s="28" t="s">
        <v>12</v>
      </c>
      <c r="N730" s="28" t="s">
        <v>13</v>
      </c>
      <c r="O730" s="28" t="s">
        <v>14</v>
      </c>
      <c r="Q730" s="28" t="s">
        <v>15</v>
      </c>
      <c r="S730" s="28" t="s">
        <v>32</v>
      </c>
      <c r="T730" s="28">
        <v>5</v>
      </c>
      <c r="U730" s="28">
        <v>3</v>
      </c>
      <c r="V730" s="28">
        <v>4</v>
      </c>
      <c r="W730" s="28">
        <v>1</v>
      </c>
      <c r="X730" s="28">
        <v>1</v>
      </c>
      <c r="Y730" s="28">
        <v>1</v>
      </c>
      <c r="AX730" s="28" t="s">
        <v>7</v>
      </c>
      <c r="BX730" s="28">
        <v>1970</v>
      </c>
      <c r="BY730" s="28" t="s">
        <v>17</v>
      </c>
      <c r="BZ730" s="28" t="s">
        <v>2311</v>
      </c>
      <c r="CA730" s="28" t="s">
        <v>2312</v>
      </c>
      <c r="CB730" s="28">
        <v>46230</v>
      </c>
      <c r="CC730" s="28">
        <v>2.8076005083537612</v>
      </c>
      <c r="CD730" s="28" t="s">
        <v>20</v>
      </c>
      <c r="CE730" s="28" t="s">
        <v>63</v>
      </c>
      <c r="CF730" s="28" t="s">
        <v>184</v>
      </c>
      <c r="CG730" s="30">
        <v>0.625</v>
      </c>
      <c r="CH730" s="32">
        <v>0.91666666666666663</v>
      </c>
      <c r="CJ730" s="28" t="s">
        <v>2313</v>
      </c>
    </row>
    <row r="731" spans="1:88">
      <c r="A731" s="28">
        <v>0.93586683611791754</v>
      </c>
      <c r="B731" s="28">
        <f t="shared" si="11"/>
        <v>0.65510678528254429</v>
      </c>
      <c r="C731" s="28">
        <v>3068523</v>
      </c>
      <c r="D731" s="31">
        <v>40810.049861111111</v>
      </c>
      <c r="E731" s="31">
        <v>40810.049861111111</v>
      </c>
      <c r="F731" s="28" t="s">
        <v>1</v>
      </c>
      <c r="G731" s="28">
        <v>0.7</v>
      </c>
      <c r="H731" s="28" t="s">
        <v>8</v>
      </c>
      <c r="I731" s="28" t="s">
        <v>9</v>
      </c>
      <c r="J731" s="28" t="s">
        <v>10</v>
      </c>
      <c r="K731" s="28" t="s">
        <v>144</v>
      </c>
      <c r="M731" s="28" t="s">
        <v>55</v>
      </c>
      <c r="N731" s="28" t="s">
        <v>82</v>
      </c>
      <c r="O731" s="28" t="s">
        <v>60</v>
      </c>
      <c r="Q731" s="28" t="s">
        <v>29</v>
      </c>
      <c r="R731" s="28" t="s">
        <v>2352</v>
      </c>
      <c r="S731" s="28" t="s">
        <v>32</v>
      </c>
      <c r="T731" s="28">
        <v>5</v>
      </c>
      <c r="U731" s="28">
        <v>5</v>
      </c>
      <c r="V731" s="28">
        <v>5</v>
      </c>
      <c r="AX731" s="28" t="s">
        <v>7</v>
      </c>
      <c r="BX731" s="28">
        <v>1970</v>
      </c>
      <c r="BY731" s="28" t="s">
        <v>17</v>
      </c>
      <c r="BZ731" s="28" t="s">
        <v>2353</v>
      </c>
      <c r="CA731" s="28" t="s">
        <v>2354</v>
      </c>
      <c r="CB731" s="28">
        <v>46260</v>
      </c>
      <c r="CC731" s="28">
        <v>0.93586683611792043</v>
      </c>
      <c r="CD731" s="28" t="s">
        <v>20</v>
      </c>
      <c r="CE731" s="28" t="s">
        <v>120</v>
      </c>
      <c r="CF731" s="28" t="s">
        <v>184</v>
      </c>
      <c r="CG731" s="30">
        <v>0.90625</v>
      </c>
      <c r="CH731" s="32">
        <v>0.34027777777777773</v>
      </c>
      <c r="CJ731" s="28" t="s">
        <v>2355</v>
      </c>
    </row>
    <row r="732" spans="1:88">
      <c r="A732" s="28">
        <v>4.5233563745699348</v>
      </c>
      <c r="B732" s="28">
        <f t="shared" si="11"/>
        <v>3.1663494621989634</v>
      </c>
      <c r="C732" s="28">
        <v>2180</v>
      </c>
      <c r="F732" s="28" t="s">
        <v>1</v>
      </c>
      <c r="G732" s="28">
        <v>0.7</v>
      </c>
      <c r="H732" s="28" t="s">
        <v>2510</v>
      </c>
      <c r="J732" s="28" t="s">
        <v>10</v>
      </c>
      <c r="K732" s="28" t="s">
        <v>2511</v>
      </c>
      <c r="M732" s="28" t="s">
        <v>2503</v>
      </c>
      <c r="N732" s="28" t="s">
        <v>59</v>
      </c>
      <c r="O732" s="28" t="s">
        <v>2525</v>
      </c>
      <c r="Q732" s="28" t="s">
        <v>2512</v>
      </c>
      <c r="S732" s="28" t="s">
        <v>32</v>
      </c>
      <c r="U732" s="28">
        <v>5</v>
      </c>
      <c r="V732" s="28">
        <v>4</v>
      </c>
      <c r="W732" s="28">
        <v>3</v>
      </c>
      <c r="X732" s="28">
        <v>2</v>
      </c>
      <c r="Y732" s="28">
        <v>1</v>
      </c>
      <c r="AS732" s="28" t="s">
        <v>2531</v>
      </c>
      <c r="AU732" s="28">
        <v>0</v>
      </c>
      <c r="AX732" s="28" t="s">
        <v>2507</v>
      </c>
      <c r="BX732" s="28">
        <v>1981</v>
      </c>
      <c r="BY732" s="28" t="s">
        <v>17</v>
      </c>
      <c r="BZ732" s="28" t="s">
        <v>3509</v>
      </c>
      <c r="CA732" s="28" t="s">
        <v>638</v>
      </c>
      <c r="CB732" s="28">
        <v>46370</v>
      </c>
      <c r="CC732" s="28">
        <v>4.5233563745699481</v>
      </c>
      <c r="CD732" s="28" t="s">
        <v>20</v>
      </c>
      <c r="CE732" s="28" t="s">
        <v>2534</v>
      </c>
      <c r="CF732" s="28" t="s">
        <v>22</v>
      </c>
      <c r="CG732" s="29">
        <v>0.58333333333333304</v>
      </c>
      <c r="CH732" s="29">
        <v>0.89583333333333304</v>
      </c>
      <c r="CI732" s="28" t="s">
        <v>641</v>
      </c>
    </row>
    <row r="733" spans="1:88">
      <c r="A733" s="28">
        <v>2.5736337993242731</v>
      </c>
      <c r="B733" s="28">
        <f t="shared" si="11"/>
        <v>1.8015436595269967</v>
      </c>
      <c r="C733" s="28">
        <v>2787129</v>
      </c>
      <c r="D733" s="31">
        <v>40735.499340277776</v>
      </c>
      <c r="E733" s="31">
        <v>40735.499340277776</v>
      </c>
      <c r="F733" s="28" t="s">
        <v>1</v>
      </c>
      <c r="G733" s="28">
        <v>0.7</v>
      </c>
      <c r="H733" s="28" t="s">
        <v>25</v>
      </c>
      <c r="I733" s="28" t="s">
        <v>9</v>
      </c>
      <c r="J733" s="28" t="s">
        <v>10</v>
      </c>
      <c r="K733" s="28" t="s">
        <v>27</v>
      </c>
      <c r="M733" s="28" t="s">
        <v>49</v>
      </c>
      <c r="N733" s="28" t="s">
        <v>13</v>
      </c>
      <c r="O733" s="28" t="s">
        <v>14</v>
      </c>
      <c r="Q733" s="28" t="s">
        <v>29</v>
      </c>
      <c r="R733" s="28" t="s">
        <v>50</v>
      </c>
      <c r="S733" s="28" t="s">
        <v>32</v>
      </c>
      <c r="T733" s="28">
        <v>5</v>
      </c>
      <c r="U733" s="28">
        <v>5</v>
      </c>
      <c r="V733" s="28">
        <v>5</v>
      </c>
      <c r="W733" s="28">
        <v>1</v>
      </c>
      <c r="X733" s="28">
        <v>1</v>
      </c>
      <c r="Y733" s="28">
        <v>1</v>
      </c>
      <c r="AX733" s="28" t="s">
        <v>7</v>
      </c>
      <c r="BX733" s="28">
        <v>1966</v>
      </c>
      <c r="BY733" s="28" t="s">
        <v>17</v>
      </c>
      <c r="BZ733" s="28" t="s">
        <v>51</v>
      </c>
      <c r="CA733" s="28" t="s">
        <v>52</v>
      </c>
      <c r="CB733" s="28">
        <v>46460</v>
      </c>
      <c r="CC733" s="28">
        <v>2.573633799324281</v>
      </c>
      <c r="CD733" s="28" t="s">
        <v>20</v>
      </c>
      <c r="CE733" s="28" t="s">
        <v>21</v>
      </c>
      <c r="CF733" s="28" t="s">
        <v>53</v>
      </c>
      <c r="CG733" s="30">
        <v>0.33333333333333331</v>
      </c>
      <c r="CH733" s="28">
        <v>15</v>
      </c>
      <c r="CI733" s="28" t="s">
        <v>23</v>
      </c>
      <c r="CJ733" s="28" t="s">
        <v>54</v>
      </c>
    </row>
    <row r="734" spans="1:88">
      <c r="A734" s="28">
        <v>3.694211195202306</v>
      </c>
      <c r="B734" s="28">
        <f t="shared" si="11"/>
        <v>2.5859478366416222</v>
      </c>
      <c r="C734" s="28">
        <v>3047</v>
      </c>
      <c r="F734" s="28" t="s">
        <v>1</v>
      </c>
      <c r="G734" s="28">
        <v>0.7</v>
      </c>
      <c r="H734" s="28" t="s">
        <v>2500</v>
      </c>
      <c r="I734" s="28" t="s">
        <v>2501</v>
      </c>
      <c r="J734" s="28" t="s">
        <v>10</v>
      </c>
      <c r="K734" s="28" t="s">
        <v>2511</v>
      </c>
      <c r="M734" s="28" t="s">
        <v>2518</v>
      </c>
      <c r="N734" s="28" t="s">
        <v>59</v>
      </c>
      <c r="O734" s="28" t="s">
        <v>83</v>
      </c>
      <c r="Q734" s="28" t="s">
        <v>37</v>
      </c>
      <c r="S734" s="28" t="s">
        <v>32</v>
      </c>
      <c r="T734" s="28">
        <v>2</v>
      </c>
      <c r="U734" s="28">
        <v>4</v>
      </c>
      <c r="V734" s="28">
        <v>5</v>
      </c>
      <c r="W734" s="28">
        <v>1</v>
      </c>
      <c r="X734" s="28">
        <v>5</v>
      </c>
      <c r="Y734" s="28">
        <v>1</v>
      </c>
      <c r="AS734" s="28" t="s">
        <v>2506</v>
      </c>
      <c r="AU734" s="28">
        <v>0</v>
      </c>
      <c r="AX734" s="28" t="s">
        <v>2507</v>
      </c>
      <c r="BX734" s="28">
        <v>1958</v>
      </c>
      <c r="BY734" s="28" t="s">
        <v>65</v>
      </c>
      <c r="BZ734" s="28" t="s">
        <v>3527</v>
      </c>
      <c r="CA734" s="28" t="s">
        <v>3528</v>
      </c>
      <c r="CB734" s="28">
        <v>46470</v>
      </c>
      <c r="CC734" s="28">
        <v>3.6942111952023176</v>
      </c>
      <c r="CD734" s="28" t="s">
        <v>20</v>
      </c>
      <c r="CE734" s="28" t="s">
        <v>2558</v>
      </c>
      <c r="CF734" s="28" t="s">
        <v>22</v>
      </c>
      <c r="CG734" s="29">
        <v>0.33333333333333298</v>
      </c>
      <c r="CH734" s="29">
        <v>0.625</v>
      </c>
      <c r="CI734" s="28" t="s">
        <v>641</v>
      </c>
      <c r="CJ734" s="28" t="s">
        <v>3529</v>
      </c>
    </row>
    <row r="735" spans="1:88">
      <c r="A735" s="28">
        <v>3.694211195202306</v>
      </c>
      <c r="B735" s="28">
        <f t="shared" si="11"/>
        <v>2.5859478366416222</v>
      </c>
      <c r="C735" s="28">
        <v>3238</v>
      </c>
      <c r="F735" s="28" t="s">
        <v>1</v>
      </c>
      <c r="G735" s="28">
        <v>0.7</v>
      </c>
      <c r="H735" s="28" t="s">
        <v>2510</v>
      </c>
      <c r="I735" s="28" t="s">
        <v>2501</v>
      </c>
      <c r="J735" s="28" t="s">
        <v>10</v>
      </c>
      <c r="K735" s="28" t="s">
        <v>2511</v>
      </c>
      <c r="M735" s="28" t="s">
        <v>2524</v>
      </c>
      <c r="N735" s="28" t="s">
        <v>13</v>
      </c>
      <c r="O735" s="28" t="s">
        <v>2592</v>
      </c>
      <c r="Q735" s="28" t="s">
        <v>37</v>
      </c>
      <c r="S735" s="28" t="s">
        <v>32</v>
      </c>
      <c r="T735" s="28">
        <v>5</v>
      </c>
      <c r="U735" s="28">
        <v>3</v>
      </c>
      <c r="V735" s="28">
        <v>3</v>
      </c>
      <c r="W735" s="28">
        <v>1</v>
      </c>
      <c r="X735" s="28">
        <v>2</v>
      </c>
      <c r="Y735" s="28">
        <v>1</v>
      </c>
      <c r="AS735" s="28" t="s">
        <v>2506</v>
      </c>
      <c r="AU735" s="28">
        <v>0</v>
      </c>
      <c r="AX735" s="28" t="s">
        <v>2507</v>
      </c>
      <c r="BX735" s="28">
        <v>1985</v>
      </c>
      <c r="BY735" s="28" t="s">
        <v>17</v>
      </c>
      <c r="BZ735" s="28" t="s">
        <v>3530</v>
      </c>
      <c r="CA735" s="28" t="s">
        <v>3528</v>
      </c>
      <c r="CB735" s="28">
        <v>46470</v>
      </c>
      <c r="CC735" s="28">
        <v>3.6942111952023176</v>
      </c>
      <c r="CD735" s="28" t="s">
        <v>20</v>
      </c>
      <c r="CE735" s="28" t="s">
        <v>2521</v>
      </c>
      <c r="CF735" s="28" t="s">
        <v>22</v>
      </c>
      <c r="CG735" s="29">
        <v>0.33333333333333298</v>
      </c>
      <c r="CH735" s="29">
        <v>0.60416666666666696</v>
      </c>
      <c r="CI735" s="28" t="s">
        <v>23</v>
      </c>
    </row>
    <row r="736" spans="1:88">
      <c r="A736" s="28">
        <v>3.694211195202306</v>
      </c>
      <c r="B736" s="28">
        <f t="shared" si="11"/>
        <v>2.5859478366416222</v>
      </c>
      <c r="C736" s="28">
        <v>4059</v>
      </c>
      <c r="F736" s="28" t="s">
        <v>1</v>
      </c>
      <c r="G736" s="28">
        <v>0.7</v>
      </c>
      <c r="H736" s="28" t="s">
        <v>2500</v>
      </c>
      <c r="I736" s="28" t="s">
        <v>2501</v>
      </c>
      <c r="J736" s="28" t="s">
        <v>10</v>
      </c>
      <c r="K736" s="28" t="s">
        <v>2511</v>
      </c>
      <c r="M736" s="28" t="s">
        <v>2518</v>
      </c>
      <c r="N736" s="28" t="s">
        <v>13</v>
      </c>
      <c r="O736" s="28" t="s">
        <v>2506</v>
      </c>
      <c r="Q736" s="28" t="s">
        <v>3534</v>
      </c>
      <c r="R736" s="28" t="s">
        <v>3534</v>
      </c>
      <c r="S736" s="28" t="s">
        <v>32</v>
      </c>
      <c r="T736" s="28">
        <v>5</v>
      </c>
      <c r="U736" s="28">
        <v>5</v>
      </c>
      <c r="V736" s="28">
        <v>5</v>
      </c>
      <c r="W736" s="28">
        <v>5</v>
      </c>
      <c r="X736" s="28">
        <v>5</v>
      </c>
      <c r="Y736" s="28">
        <v>5</v>
      </c>
      <c r="AS736" s="28" t="s">
        <v>2531</v>
      </c>
      <c r="AU736" s="28">
        <v>0</v>
      </c>
      <c r="AX736" s="28" t="s">
        <v>2507</v>
      </c>
      <c r="BX736" s="28">
        <v>1981</v>
      </c>
      <c r="BY736" s="28" t="s">
        <v>17</v>
      </c>
      <c r="BZ736" s="28" t="s">
        <v>3535</v>
      </c>
      <c r="CA736" s="28" t="s">
        <v>3528</v>
      </c>
      <c r="CB736" s="28">
        <v>46470</v>
      </c>
      <c r="CC736" s="28">
        <v>3.6942111952023176</v>
      </c>
      <c r="CD736" s="28" t="s">
        <v>20</v>
      </c>
      <c r="CE736" s="28" t="s">
        <v>2534</v>
      </c>
      <c r="CF736" s="28" t="s">
        <v>22</v>
      </c>
      <c r="CG736" s="29">
        <v>0.29166666666666702</v>
      </c>
      <c r="CH736" s="29">
        <v>0.58333333333333304</v>
      </c>
      <c r="CI736" s="28" t="s">
        <v>641</v>
      </c>
    </row>
    <row r="737" spans="1:88">
      <c r="A737" s="28">
        <v>3.694211195202306</v>
      </c>
      <c r="B737" s="28">
        <f t="shared" si="11"/>
        <v>2.5859478366416222</v>
      </c>
      <c r="C737" s="28">
        <v>4132</v>
      </c>
      <c r="F737" s="28" t="s">
        <v>1</v>
      </c>
      <c r="G737" s="28">
        <v>0.7</v>
      </c>
      <c r="H737" s="28" t="s">
        <v>2542</v>
      </c>
      <c r="I737" s="28" t="s">
        <v>2535</v>
      </c>
      <c r="J737" s="28" t="s">
        <v>10</v>
      </c>
      <c r="K737" s="28" t="s">
        <v>11</v>
      </c>
      <c r="L737" s="28" t="s">
        <v>3536</v>
      </c>
      <c r="M737" s="28" t="s">
        <v>2548</v>
      </c>
      <c r="N737" s="28" t="s">
        <v>13</v>
      </c>
      <c r="O737" s="28" t="s">
        <v>2506</v>
      </c>
      <c r="Q737" s="28" t="s">
        <v>3537</v>
      </c>
      <c r="R737" s="28" t="s">
        <v>3537</v>
      </c>
      <c r="S737" s="28" t="s">
        <v>32</v>
      </c>
      <c r="T737" s="28">
        <v>1</v>
      </c>
      <c r="U737" s="28">
        <v>5</v>
      </c>
      <c r="V737" s="28">
        <v>2</v>
      </c>
      <c r="W737" s="28">
        <v>1</v>
      </c>
      <c r="X737" s="28">
        <v>1</v>
      </c>
      <c r="Y737" s="28">
        <v>1</v>
      </c>
      <c r="AS737" s="28" t="s">
        <v>83</v>
      </c>
      <c r="AU737" s="28">
        <v>0</v>
      </c>
      <c r="AX737" s="28" t="s">
        <v>2507</v>
      </c>
      <c r="BX737" s="28">
        <v>1962</v>
      </c>
      <c r="BY737" s="28" t="s">
        <v>17</v>
      </c>
      <c r="BZ737" s="28" t="s">
        <v>3538</v>
      </c>
      <c r="CA737" s="28" t="s">
        <v>515</v>
      </c>
      <c r="CB737" s="28">
        <v>46470</v>
      </c>
      <c r="CC737" s="28">
        <v>3.6942111952023176</v>
      </c>
      <c r="CD737" s="28" t="s">
        <v>20</v>
      </c>
      <c r="CE737" s="28" t="s">
        <v>2515</v>
      </c>
      <c r="CF737" s="28" t="s">
        <v>22</v>
      </c>
      <c r="CG737" s="29">
        <v>0.33333333333333298</v>
      </c>
      <c r="CH737" s="29">
        <v>0.625</v>
      </c>
      <c r="CI737" s="28" t="s">
        <v>641</v>
      </c>
      <c r="CJ737" s="28" t="s">
        <v>3539</v>
      </c>
    </row>
    <row r="738" spans="1:88">
      <c r="A738" s="28">
        <v>3.694211195202306</v>
      </c>
      <c r="B738" s="28">
        <f t="shared" si="11"/>
        <v>2.5859478366416222</v>
      </c>
      <c r="C738" s="28">
        <v>2838053</v>
      </c>
      <c r="D738" s="31">
        <v>40750.77202546296</v>
      </c>
      <c r="E738" s="31">
        <v>40750.77202546296</v>
      </c>
      <c r="F738" s="28" t="s">
        <v>1</v>
      </c>
      <c r="G738" s="28">
        <v>0.7</v>
      </c>
      <c r="H738" s="28" t="s">
        <v>25</v>
      </c>
      <c r="I738" s="28" t="s">
        <v>9</v>
      </c>
      <c r="J738" s="28" t="s">
        <v>10</v>
      </c>
      <c r="K738" s="28" t="s">
        <v>27</v>
      </c>
      <c r="M738" s="28" t="s">
        <v>88</v>
      </c>
      <c r="N738" s="28" t="s">
        <v>82</v>
      </c>
      <c r="O738" s="28" t="s">
        <v>220</v>
      </c>
      <c r="Q738" s="28" t="s">
        <v>31</v>
      </c>
      <c r="S738" s="28" t="s">
        <v>32</v>
      </c>
      <c r="U738" s="28" t="s">
        <v>1387</v>
      </c>
      <c r="V738" s="28" t="s">
        <v>1387</v>
      </c>
      <c r="AX738" s="28" t="s">
        <v>5</v>
      </c>
      <c r="BQ738" s="28" t="s">
        <v>25</v>
      </c>
      <c r="BR738" s="28" t="s">
        <v>88</v>
      </c>
      <c r="BS738" s="28" t="s">
        <v>10</v>
      </c>
      <c r="BT738" s="28" t="s">
        <v>27</v>
      </c>
      <c r="BV738" s="28" t="s">
        <v>55</v>
      </c>
      <c r="BX738" s="28">
        <v>1961</v>
      </c>
      <c r="BY738" s="28" t="s">
        <v>17</v>
      </c>
      <c r="CB738" s="28">
        <v>46470</v>
      </c>
      <c r="CC738" s="28">
        <v>3.6942111952023176</v>
      </c>
      <c r="CD738" s="28" t="s">
        <v>20</v>
      </c>
      <c r="CE738" s="28" t="s">
        <v>120</v>
      </c>
      <c r="CF738" s="28" t="s">
        <v>184</v>
      </c>
      <c r="CG738" s="30">
        <v>9.625</v>
      </c>
      <c r="CH738" s="28">
        <v>22</v>
      </c>
    </row>
    <row r="739" spans="1:88">
      <c r="A739" s="28">
        <v>3.694211195202306</v>
      </c>
      <c r="B739" s="28">
        <f t="shared" si="11"/>
        <v>2.5859478366416222</v>
      </c>
      <c r="C739" s="28">
        <v>2985733</v>
      </c>
      <c r="D739" s="31">
        <v>40792.493252314816</v>
      </c>
      <c r="E739" s="31">
        <v>40792.493252314816</v>
      </c>
      <c r="F739" s="28" t="s">
        <v>1</v>
      </c>
      <c r="G739" s="28">
        <v>0.7</v>
      </c>
      <c r="H739" s="28" t="s">
        <v>25</v>
      </c>
      <c r="I739" s="28" t="s">
        <v>9</v>
      </c>
      <c r="J739" s="28" t="s">
        <v>10</v>
      </c>
      <c r="K739" s="28" t="s">
        <v>144</v>
      </c>
      <c r="M739" s="28" t="s">
        <v>55</v>
      </c>
      <c r="N739" s="28" t="s">
        <v>13</v>
      </c>
      <c r="O739" s="28" t="s">
        <v>14</v>
      </c>
      <c r="Q739" s="28" t="s">
        <v>173</v>
      </c>
      <c r="S739" s="28" t="s">
        <v>32</v>
      </c>
      <c r="T739" s="28">
        <v>2</v>
      </c>
      <c r="U739" s="28">
        <v>5</v>
      </c>
      <c r="V739" s="28">
        <v>5</v>
      </c>
      <c r="W739" s="28">
        <v>2</v>
      </c>
      <c r="X739" s="28">
        <v>1</v>
      </c>
      <c r="AX739" s="28" t="s">
        <v>7</v>
      </c>
      <c r="BX739" s="28">
        <v>1972</v>
      </c>
      <c r="BY739" s="28" t="s">
        <v>17</v>
      </c>
      <c r="CA739" s="28" t="s">
        <v>2196</v>
      </c>
      <c r="CB739" s="28">
        <v>46470</v>
      </c>
      <c r="CC739" s="28">
        <v>3.6942111952023176</v>
      </c>
      <c r="CD739" s="28" t="s">
        <v>20</v>
      </c>
      <c r="CE739" s="28" t="s">
        <v>63</v>
      </c>
      <c r="CF739" s="28" t="s">
        <v>22</v>
      </c>
      <c r="CG739" s="30">
        <v>0.33333333333333331</v>
      </c>
      <c r="CH739" s="28">
        <v>1500</v>
      </c>
      <c r="CJ739" s="28" t="s">
        <v>2197</v>
      </c>
    </row>
    <row r="740" spans="1:88">
      <c r="A740" s="28">
        <v>3.694211195202306</v>
      </c>
      <c r="B740" s="28">
        <f t="shared" si="11"/>
        <v>2.5859478366416222</v>
      </c>
      <c r="C740" s="28">
        <v>3015141</v>
      </c>
      <c r="D740" s="31">
        <v>40799.584027777775</v>
      </c>
      <c r="E740" s="31">
        <v>40799.584027777775</v>
      </c>
      <c r="F740" s="28" t="s">
        <v>1</v>
      </c>
      <c r="G740" s="28">
        <v>0.7</v>
      </c>
      <c r="H740" s="28" t="s">
        <v>25</v>
      </c>
      <c r="I740" s="28" t="s">
        <v>9</v>
      </c>
      <c r="J740" s="28" t="s">
        <v>10</v>
      </c>
      <c r="K740" s="28" t="s">
        <v>27</v>
      </c>
      <c r="M740" s="28" t="s">
        <v>12</v>
      </c>
      <c r="N740" s="28" t="s">
        <v>13</v>
      </c>
      <c r="O740" s="28" t="s">
        <v>60</v>
      </c>
      <c r="Q740" s="28" t="s">
        <v>15</v>
      </c>
      <c r="S740" s="28" t="s">
        <v>32</v>
      </c>
      <c r="T740" s="28">
        <v>5</v>
      </c>
      <c r="U740" s="28">
        <v>5</v>
      </c>
      <c r="V740" s="35">
        <v>40636</v>
      </c>
      <c r="W740" s="28">
        <v>1</v>
      </c>
      <c r="X740" s="28">
        <v>1</v>
      </c>
      <c r="Y740" s="28">
        <v>1</v>
      </c>
      <c r="AX740" s="28" t="s">
        <v>7</v>
      </c>
      <c r="BX740" s="28">
        <v>1960</v>
      </c>
      <c r="BY740" s="28" t="s">
        <v>17</v>
      </c>
      <c r="BZ740" s="28" t="s">
        <v>2297</v>
      </c>
      <c r="CA740" s="28" t="s">
        <v>2295</v>
      </c>
      <c r="CB740" s="28">
        <v>46470</v>
      </c>
      <c r="CC740" s="28">
        <v>3.6942111952023176</v>
      </c>
      <c r="CD740" s="28" t="s">
        <v>20</v>
      </c>
      <c r="CE740" s="28" t="s">
        <v>44</v>
      </c>
      <c r="CF740" s="28" t="s">
        <v>22</v>
      </c>
      <c r="CG740" s="30">
        <v>0.33333333333333331</v>
      </c>
      <c r="CH740" s="28" t="s">
        <v>98</v>
      </c>
      <c r="CJ740" s="28" t="s">
        <v>2298</v>
      </c>
    </row>
    <row r="741" spans="1:88">
      <c r="A741" s="28">
        <v>2.9947738755773363</v>
      </c>
      <c r="B741" s="28">
        <f t="shared" si="11"/>
        <v>2.0963417129041417</v>
      </c>
      <c r="C741" s="28">
        <v>3160</v>
      </c>
      <c r="F741" s="28" t="s">
        <v>1</v>
      </c>
      <c r="G741" s="28">
        <v>0.7</v>
      </c>
      <c r="H741" s="28" t="s">
        <v>2510</v>
      </c>
      <c r="I741" s="28" t="s">
        <v>2501</v>
      </c>
      <c r="J741" s="28" t="s">
        <v>10</v>
      </c>
      <c r="K741" s="28" t="s">
        <v>2511</v>
      </c>
      <c r="M741" s="28" t="s">
        <v>2518</v>
      </c>
      <c r="N741" s="28" t="s">
        <v>13</v>
      </c>
      <c r="O741" s="28" t="s">
        <v>2525</v>
      </c>
      <c r="Q741" s="28" t="s">
        <v>2512</v>
      </c>
      <c r="S741" s="28" t="s">
        <v>32</v>
      </c>
      <c r="T741" s="28">
        <v>5</v>
      </c>
      <c r="U741" s="28">
        <v>1</v>
      </c>
      <c r="V741" s="28">
        <v>5</v>
      </c>
      <c r="W741" s="28">
        <v>1</v>
      </c>
      <c r="X741" s="28">
        <v>1</v>
      </c>
      <c r="Y741" s="28">
        <v>1</v>
      </c>
      <c r="AS741" s="28" t="s">
        <v>2531</v>
      </c>
      <c r="AU741" s="28">
        <v>0</v>
      </c>
      <c r="AX741" s="28" t="s">
        <v>2507</v>
      </c>
      <c r="BX741" s="28">
        <v>1977</v>
      </c>
      <c r="BY741" s="28" t="s">
        <v>17</v>
      </c>
      <c r="CA741" s="28" t="s">
        <v>3607</v>
      </c>
      <c r="CB741" s="28">
        <v>46600</v>
      </c>
      <c r="CC741" s="28">
        <v>2.9947738755773456</v>
      </c>
      <c r="CD741" s="28" t="s">
        <v>20</v>
      </c>
      <c r="CE741" s="28" t="s">
        <v>2558</v>
      </c>
      <c r="CF741" s="28" t="s">
        <v>184</v>
      </c>
      <c r="CG741" s="29">
        <v>0.33333333333333298</v>
      </c>
      <c r="CH741" s="29">
        <v>0.625</v>
      </c>
      <c r="CI741" s="28" t="s">
        <v>641</v>
      </c>
      <c r="CJ741" s="28" t="s">
        <v>3608</v>
      </c>
    </row>
    <row r="742" spans="1:88">
      <c r="A742" s="28">
        <v>0.93586683611791754</v>
      </c>
      <c r="B742" s="28">
        <f t="shared" si="11"/>
        <v>0.65510678528254429</v>
      </c>
      <c r="C742" s="28">
        <v>3281</v>
      </c>
      <c r="F742" s="28" t="s">
        <v>1</v>
      </c>
      <c r="G742" s="28">
        <v>0.7</v>
      </c>
      <c r="H742" s="28" t="s">
        <v>2523</v>
      </c>
      <c r="I742" s="28" t="s">
        <v>2538</v>
      </c>
      <c r="J742" s="28" t="s">
        <v>10</v>
      </c>
      <c r="K742" s="28" t="s">
        <v>81</v>
      </c>
      <c r="M742" s="28" t="s">
        <v>2548</v>
      </c>
      <c r="N742" s="28" t="s">
        <v>59</v>
      </c>
      <c r="O742" s="28" t="s">
        <v>2525</v>
      </c>
      <c r="Q742" s="28" t="s">
        <v>2608</v>
      </c>
      <c r="S742" s="28" t="s">
        <v>32</v>
      </c>
      <c r="T742" s="28">
        <v>3</v>
      </c>
      <c r="U742" s="28">
        <v>5</v>
      </c>
      <c r="V742" s="28">
        <v>5</v>
      </c>
      <c r="W742" s="28">
        <v>1</v>
      </c>
      <c r="X742" s="28">
        <v>1</v>
      </c>
      <c r="Y742" s="28">
        <v>1</v>
      </c>
      <c r="AS742" s="28" t="s">
        <v>2506</v>
      </c>
      <c r="AU742" s="28">
        <v>0</v>
      </c>
      <c r="AX742" s="28" t="s">
        <v>2507</v>
      </c>
      <c r="BX742" s="28">
        <v>1966</v>
      </c>
      <c r="BY742" s="28" t="s">
        <v>17</v>
      </c>
      <c r="CA742" s="28" t="s">
        <v>3615</v>
      </c>
      <c r="CB742" s="28">
        <v>46640</v>
      </c>
      <c r="CC742" s="28">
        <v>0.93586683611792043</v>
      </c>
      <c r="CD742" s="28" t="s">
        <v>20</v>
      </c>
      <c r="CE742" s="28" t="s">
        <v>2515</v>
      </c>
      <c r="CF742" s="28" t="s">
        <v>184</v>
      </c>
      <c r="CG742" s="30"/>
      <c r="CH742" s="30"/>
      <c r="CI742" s="28" t="s">
        <v>641</v>
      </c>
    </row>
    <row r="743" spans="1:88">
      <c r="A743" s="28">
        <v>5.1676125298685012</v>
      </c>
      <c r="B743" s="28">
        <f t="shared" si="11"/>
        <v>3.6173287709079616</v>
      </c>
      <c r="C743" s="28">
        <v>4180</v>
      </c>
      <c r="F743" s="28" t="s">
        <v>1</v>
      </c>
      <c r="G743" s="28">
        <v>0.7</v>
      </c>
      <c r="H743" s="28" t="s">
        <v>2542</v>
      </c>
      <c r="I743" s="28" t="s">
        <v>2501</v>
      </c>
      <c r="J743" s="28" t="s">
        <v>10</v>
      </c>
      <c r="K743" s="28" t="s">
        <v>2511</v>
      </c>
      <c r="M743" s="28" t="s">
        <v>2518</v>
      </c>
      <c r="N743" s="28" t="s">
        <v>82</v>
      </c>
      <c r="O743" s="28" t="s">
        <v>301</v>
      </c>
      <c r="Q743" s="28" t="s">
        <v>2505</v>
      </c>
      <c r="S743" s="28" t="s">
        <v>32</v>
      </c>
      <c r="T743" s="28">
        <v>5</v>
      </c>
      <c r="U743" s="28">
        <v>5</v>
      </c>
      <c r="V743" s="28">
        <v>5</v>
      </c>
      <c r="W743" s="28">
        <v>1</v>
      </c>
      <c r="X743" s="28">
        <v>1</v>
      </c>
      <c r="Y743" s="28">
        <v>1</v>
      </c>
      <c r="AS743" s="28" t="s">
        <v>2531</v>
      </c>
      <c r="AU743" s="28">
        <v>0</v>
      </c>
      <c r="AX743" s="28" t="s">
        <v>2507</v>
      </c>
      <c r="BX743" s="28">
        <v>1973</v>
      </c>
      <c r="BY743" s="28" t="s">
        <v>17</v>
      </c>
      <c r="BZ743" s="28" t="s">
        <v>3676</v>
      </c>
      <c r="CA743" s="28" t="s">
        <v>530</v>
      </c>
      <c r="CB743" s="28">
        <v>46900</v>
      </c>
      <c r="CC743" s="28">
        <v>5.1676125298685172</v>
      </c>
      <c r="CD743" s="28" t="s">
        <v>20</v>
      </c>
      <c r="CE743" s="28" t="s">
        <v>2558</v>
      </c>
      <c r="CF743" s="28" t="s">
        <v>184</v>
      </c>
      <c r="CG743" s="29">
        <v>0.33333333333333298</v>
      </c>
      <c r="CH743" s="29">
        <v>0.625</v>
      </c>
      <c r="CI743" s="28" t="s">
        <v>641</v>
      </c>
      <c r="CJ743" s="28" t="s">
        <v>3677</v>
      </c>
    </row>
    <row r="744" spans="1:88">
      <c r="A744" s="28">
        <v>5.1676125298685012</v>
      </c>
      <c r="B744" s="28">
        <f t="shared" si="11"/>
        <v>3.6173287709079616</v>
      </c>
      <c r="C744" s="28">
        <v>2794172</v>
      </c>
      <c r="D744" s="31">
        <v>40737.043865740743</v>
      </c>
      <c r="E744" s="31">
        <v>40737.043865740743</v>
      </c>
      <c r="F744" s="28" t="s">
        <v>1</v>
      </c>
      <c r="G744" s="28">
        <v>0.7</v>
      </c>
      <c r="H744" s="28" t="s">
        <v>25</v>
      </c>
      <c r="I744" s="28" t="s">
        <v>9</v>
      </c>
      <c r="J744" s="28" t="s">
        <v>10</v>
      </c>
      <c r="K744" s="28" t="s">
        <v>11</v>
      </c>
      <c r="M744" s="28" t="s">
        <v>55</v>
      </c>
      <c r="N744" s="28" t="s">
        <v>13</v>
      </c>
      <c r="O744" s="28" t="s">
        <v>14</v>
      </c>
      <c r="Q744" s="28" t="s">
        <v>15</v>
      </c>
      <c r="S744" s="28" t="s">
        <v>32</v>
      </c>
      <c r="T744" s="28">
        <v>3</v>
      </c>
      <c r="U744" s="28">
        <v>3</v>
      </c>
      <c r="V744" s="28">
        <v>3</v>
      </c>
      <c r="W744" s="28">
        <v>1</v>
      </c>
      <c r="X744" s="28">
        <v>1</v>
      </c>
      <c r="Y744" s="28">
        <v>1</v>
      </c>
      <c r="AX744" s="28" t="s">
        <v>7</v>
      </c>
      <c r="BX744" s="28">
        <v>1963</v>
      </c>
      <c r="BY744" s="28" t="s">
        <v>65</v>
      </c>
      <c r="BZ744" s="28" t="s">
        <v>412</v>
      </c>
      <c r="CA744" s="28" t="s">
        <v>413</v>
      </c>
      <c r="CB744" s="28">
        <v>46900</v>
      </c>
      <c r="CC744" s="28">
        <v>5.1676125298685172</v>
      </c>
      <c r="CD744" s="28" t="s">
        <v>20</v>
      </c>
      <c r="CE744" s="28" t="s">
        <v>44</v>
      </c>
      <c r="CF744" s="28" t="s">
        <v>184</v>
      </c>
      <c r="CG744" s="30">
        <v>0.625</v>
      </c>
      <c r="CH744" s="28" t="s">
        <v>414</v>
      </c>
      <c r="CJ744" s="28" t="s">
        <v>415</v>
      </c>
    </row>
    <row r="745" spans="1:88">
      <c r="A745" s="28">
        <v>5.1676125298685012</v>
      </c>
      <c r="B745" s="28">
        <f t="shared" si="11"/>
        <v>3.6173287709079616</v>
      </c>
      <c r="C745" s="28">
        <v>2857826</v>
      </c>
      <c r="D745" s="31">
        <v>40755.918796296297</v>
      </c>
      <c r="E745" s="31">
        <v>40755.918796296297</v>
      </c>
      <c r="F745" s="28" t="s">
        <v>1</v>
      </c>
      <c r="G745" s="28">
        <v>0.7</v>
      </c>
      <c r="H745" s="28" t="s">
        <v>0</v>
      </c>
      <c r="I745" s="28" t="s">
        <v>9</v>
      </c>
      <c r="J745" s="28" t="s">
        <v>10</v>
      </c>
      <c r="K745" s="28" t="s">
        <v>11</v>
      </c>
      <c r="M745" s="28" t="s">
        <v>55</v>
      </c>
      <c r="N745" s="28" t="s">
        <v>13</v>
      </c>
      <c r="O745" s="28" t="s">
        <v>14</v>
      </c>
      <c r="Q745" s="28" t="s">
        <v>29</v>
      </c>
      <c r="R745" s="28" t="s">
        <v>1552</v>
      </c>
      <c r="S745" s="28" t="s">
        <v>32</v>
      </c>
      <c r="T745" s="28">
        <v>1</v>
      </c>
      <c r="U745" s="28">
        <v>5</v>
      </c>
      <c r="V745" s="28">
        <v>5</v>
      </c>
      <c r="W745" s="28">
        <v>5</v>
      </c>
      <c r="X745" s="28">
        <v>1</v>
      </c>
      <c r="Y745" s="28">
        <v>1</v>
      </c>
      <c r="AX745" s="28" t="s">
        <v>7</v>
      </c>
      <c r="BX745" s="28">
        <v>1985</v>
      </c>
      <c r="BY745" s="28" t="s">
        <v>17</v>
      </c>
      <c r="BZ745" s="28" t="s">
        <v>1553</v>
      </c>
      <c r="CA745" s="28" t="s">
        <v>413</v>
      </c>
      <c r="CB745" s="28">
        <v>46900</v>
      </c>
      <c r="CC745" s="28">
        <v>5.1676125298685172</v>
      </c>
      <c r="CD745" s="28" t="s">
        <v>20</v>
      </c>
      <c r="CE745" s="28" t="s">
        <v>657</v>
      </c>
      <c r="CF745" s="28" t="s">
        <v>53</v>
      </c>
      <c r="CG745" s="30">
        <v>0.375</v>
      </c>
      <c r="CH745" s="32">
        <v>0.875</v>
      </c>
      <c r="CJ745" s="28" t="s">
        <v>1554</v>
      </c>
    </row>
    <row r="746" spans="1:88">
      <c r="A746" s="28">
        <v>2.6516227023340999</v>
      </c>
      <c r="B746" s="28">
        <f t="shared" si="11"/>
        <v>1.8561358916338755</v>
      </c>
      <c r="C746" s="28">
        <v>3272</v>
      </c>
      <c r="F746" s="28" t="s">
        <v>1</v>
      </c>
      <c r="G746" s="28">
        <v>0.7</v>
      </c>
      <c r="H746" s="28" t="s">
        <v>2542</v>
      </c>
      <c r="I746" s="28" t="s">
        <v>2501</v>
      </c>
      <c r="J746" s="28" t="s">
        <v>10</v>
      </c>
      <c r="K746" s="28" t="s">
        <v>11</v>
      </c>
      <c r="M746" s="28" t="s">
        <v>2503</v>
      </c>
      <c r="N746" s="28" t="s">
        <v>59</v>
      </c>
      <c r="O746" s="28" t="s">
        <v>2525</v>
      </c>
      <c r="Q746" s="28" t="s">
        <v>2506</v>
      </c>
      <c r="S746" s="28" t="s">
        <v>32</v>
      </c>
      <c r="T746" s="28">
        <v>1</v>
      </c>
      <c r="U746" s="28">
        <v>5</v>
      </c>
      <c r="V746" s="28">
        <v>2</v>
      </c>
      <c r="W746" s="28">
        <v>3</v>
      </c>
      <c r="X746" s="28">
        <v>5</v>
      </c>
      <c r="Y746" s="28">
        <v>1</v>
      </c>
      <c r="AS746" s="28" t="s">
        <v>83</v>
      </c>
      <c r="AU746" s="28">
        <v>0</v>
      </c>
      <c r="AX746" s="28" t="s">
        <v>2507</v>
      </c>
      <c r="BX746" s="28">
        <v>1988</v>
      </c>
      <c r="BY746" s="28" t="s">
        <v>17</v>
      </c>
      <c r="BZ746" s="28" t="s">
        <v>3699</v>
      </c>
      <c r="CA746" s="28" t="s">
        <v>413</v>
      </c>
      <c r="CB746" s="28">
        <v>46901</v>
      </c>
      <c r="CC746" s="28">
        <v>2.6516227023341079</v>
      </c>
      <c r="CD746" s="28" t="s">
        <v>20</v>
      </c>
      <c r="CF746" s="28" t="s">
        <v>184</v>
      </c>
      <c r="CG746" s="29">
        <v>0.625</v>
      </c>
      <c r="CH746" s="29">
        <v>0.91666666666666696</v>
      </c>
      <c r="CJ746" s="28" t="s">
        <v>3700</v>
      </c>
    </row>
    <row r="747" spans="1:88">
      <c r="A747" s="28">
        <v>2.6516227023340999</v>
      </c>
      <c r="B747" s="28">
        <f t="shared" si="11"/>
        <v>1.8561358916338755</v>
      </c>
      <c r="C747" s="28">
        <v>2825073</v>
      </c>
      <c r="D747" s="31">
        <v>40746.373888888891</v>
      </c>
      <c r="E747" s="31">
        <v>40746.373888888891</v>
      </c>
      <c r="F747" s="28" t="s">
        <v>1</v>
      </c>
      <c r="G747" s="28">
        <v>0.7</v>
      </c>
      <c r="H747" s="28" t="s">
        <v>25</v>
      </c>
      <c r="I747" s="28" t="s">
        <v>9</v>
      </c>
      <c r="J747" s="28" t="s">
        <v>10</v>
      </c>
      <c r="K747" s="28" t="s">
        <v>27</v>
      </c>
      <c r="M747" s="28" t="s">
        <v>12</v>
      </c>
      <c r="N747" s="28" t="s">
        <v>13</v>
      </c>
      <c r="O747" s="28" t="s">
        <v>14</v>
      </c>
      <c r="Q747" s="28" t="s">
        <v>15</v>
      </c>
      <c r="S747" s="28" t="s">
        <v>32</v>
      </c>
      <c r="T747" s="28">
        <v>5</v>
      </c>
      <c r="U747" s="28">
        <v>5</v>
      </c>
      <c r="V747" s="28">
        <v>5</v>
      </c>
      <c r="W747" s="28">
        <v>3</v>
      </c>
      <c r="X747" s="28">
        <v>1</v>
      </c>
      <c r="Y747" s="28">
        <v>1</v>
      </c>
      <c r="AX747" s="28" t="s">
        <v>7</v>
      </c>
      <c r="BX747" s="28">
        <v>1976</v>
      </c>
      <c r="BY747" s="28" t="s">
        <v>17</v>
      </c>
      <c r="BZ747" s="28" t="s">
        <v>1116</v>
      </c>
      <c r="CA747" s="28" t="s">
        <v>1117</v>
      </c>
      <c r="CB747" s="28">
        <v>46901</v>
      </c>
      <c r="CC747" s="28">
        <v>2.6516227023341079</v>
      </c>
      <c r="CD747" s="28" t="s">
        <v>171</v>
      </c>
      <c r="CE747" s="28" t="s">
        <v>21</v>
      </c>
      <c r="CF747" s="28" t="s">
        <v>22</v>
      </c>
      <c r="CG747" s="30">
        <v>0.33333333333333331</v>
      </c>
      <c r="CH747" s="28">
        <v>15</v>
      </c>
      <c r="CJ747" s="28" t="s">
        <v>1118</v>
      </c>
    </row>
    <row r="748" spans="1:88">
      <c r="A748" s="28">
        <v>3.9594366143450359</v>
      </c>
      <c r="B748" s="28">
        <f t="shared" si="11"/>
        <v>2.7716056300415333</v>
      </c>
      <c r="C748" s="28">
        <v>2960480</v>
      </c>
      <c r="D748" s="31">
        <v>40786.410960648151</v>
      </c>
      <c r="E748" s="31">
        <v>40786.410960648151</v>
      </c>
      <c r="F748" s="28" t="s">
        <v>1</v>
      </c>
      <c r="G748" s="28">
        <v>0.7</v>
      </c>
      <c r="H748" s="28" t="s">
        <v>0</v>
      </c>
      <c r="I748" s="28" t="s">
        <v>9</v>
      </c>
      <c r="J748" s="28" t="s">
        <v>10</v>
      </c>
      <c r="K748" s="28" t="s">
        <v>27</v>
      </c>
      <c r="M748" s="28" t="s">
        <v>12</v>
      </c>
      <c r="N748" s="28" t="s">
        <v>13</v>
      </c>
      <c r="O748" s="28" t="s">
        <v>14</v>
      </c>
      <c r="Q748" s="28" t="s">
        <v>173</v>
      </c>
      <c r="S748" s="28" t="s">
        <v>32</v>
      </c>
      <c r="T748" s="28">
        <v>2</v>
      </c>
      <c r="U748" s="28">
        <v>4</v>
      </c>
      <c r="V748" s="28">
        <v>4</v>
      </c>
      <c r="W748" s="28">
        <v>4</v>
      </c>
      <c r="X748" s="28">
        <v>4</v>
      </c>
      <c r="Y748" s="28">
        <v>4</v>
      </c>
      <c r="AX748" s="28" t="s">
        <v>5</v>
      </c>
      <c r="BQ748" s="28" t="s">
        <v>0</v>
      </c>
      <c r="BR748" s="28" t="s">
        <v>33</v>
      </c>
      <c r="BS748" s="28" t="s">
        <v>10</v>
      </c>
      <c r="BV748" s="28" t="s">
        <v>55</v>
      </c>
      <c r="BX748" s="28">
        <v>1965</v>
      </c>
      <c r="BY748" s="28" t="s">
        <v>17</v>
      </c>
      <c r="CA748" s="28" t="s">
        <v>2128</v>
      </c>
      <c r="CB748" s="28">
        <v>46910</v>
      </c>
      <c r="CC748" s="28">
        <v>3.9594366143450479</v>
      </c>
      <c r="CD748" s="28" t="s">
        <v>20</v>
      </c>
      <c r="CE748" s="28" t="s">
        <v>44</v>
      </c>
      <c r="CF748" s="28" t="s">
        <v>22</v>
      </c>
      <c r="CG748" s="30">
        <v>0.33333333333333331</v>
      </c>
      <c r="CH748" s="32">
        <v>0.625</v>
      </c>
      <c r="CI748" s="28" t="s">
        <v>47</v>
      </c>
      <c r="CJ748" s="28" t="s">
        <v>2129</v>
      </c>
    </row>
    <row r="749" spans="1:88">
      <c r="A749" s="28">
        <v>3.9594366143450359</v>
      </c>
      <c r="B749" s="28">
        <f t="shared" si="11"/>
        <v>2.7716056300415333</v>
      </c>
      <c r="C749" s="28">
        <v>2964829</v>
      </c>
      <c r="D749" s="31">
        <v>40786.969606481478</v>
      </c>
      <c r="E749" s="31">
        <v>40786.969606481478</v>
      </c>
      <c r="F749" s="28" t="s">
        <v>1</v>
      </c>
      <c r="G749" s="28">
        <v>0.7</v>
      </c>
      <c r="H749" s="28" t="s">
        <v>25</v>
      </c>
      <c r="I749" s="28" t="s">
        <v>49</v>
      </c>
      <c r="J749" s="28" t="s">
        <v>10</v>
      </c>
      <c r="K749" s="28" t="s">
        <v>11</v>
      </c>
      <c r="M749" s="28" t="s">
        <v>12</v>
      </c>
      <c r="N749" s="28" t="s">
        <v>13</v>
      </c>
      <c r="O749" s="28" t="s">
        <v>14</v>
      </c>
      <c r="Q749" s="28" t="s">
        <v>15</v>
      </c>
      <c r="S749" s="28" t="s">
        <v>32</v>
      </c>
      <c r="T749" s="28">
        <v>3</v>
      </c>
      <c r="U749" s="28">
        <v>5</v>
      </c>
      <c r="V749" s="28">
        <v>4</v>
      </c>
      <c r="W749" s="28">
        <v>1</v>
      </c>
      <c r="X749" s="28">
        <v>1</v>
      </c>
      <c r="Y749" s="28">
        <v>1</v>
      </c>
      <c r="AX749" s="28" t="s">
        <v>7</v>
      </c>
      <c r="BX749" s="28">
        <v>1976</v>
      </c>
      <c r="BY749" s="28" t="s">
        <v>17</v>
      </c>
      <c r="BZ749" s="28" t="s">
        <v>2135</v>
      </c>
      <c r="CA749" s="28" t="s">
        <v>2136</v>
      </c>
      <c r="CB749" s="28">
        <v>46910</v>
      </c>
      <c r="CC749" s="28">
        <v>3.9594366143450479</v>
      </c>
      <c r="CD749" s="28" t="s">
        <v>20</v>
      </c>
      <c r="CE749" s="28" t="s">
        <v>93</v>
      </c>
      <c r="CF749" s="28" t="s">
        <v>184</v>
      </c>
      <c r="CG749" s="30">
        <v>0.33333333333333331</v>
      </c>
      <c r="CH749" s="28">
        <v>15</v>
      </c>
      <c r="CJ749" s="28" t="s">
        <v>2137</v>
      </c>
    </row>
    <row r="750" spans="1:88">
      <c r="A750" s="28">
        <v>6.7460401103499885</v>
      </c>
      <c r="B750" s="28">
        <f t="shared" si="11"/>
        <v>4.7222280772450063</v>
      </c>
      <c r="C750" s="28">
        <v>3317</v>
      </c>
      <c r="F750" s="28" t="s">
        <v>1</v>
      </c>
      <c r="G750" s="28">
        <v>0.7</v>
      </c>
      <c r="H750" s="28" t="s">
        <v>2542</v>
      </c>
      <c r="I750" s="28" t="s">
        <v>2501</v>
      </c>
      <c r="J750" s="28" t="s">
        <v>10</v>
      </c>
      <c r="K750" s="28" t="s">
        <v>144</v>
      </c>
      <c r="M750" s="28" t="s">
        <v>2503</v>
      </c>
      <c r="N750" s="28" t="s">
        <v>13</v>
      </c>
      <c r="O750" s="28" t="s">
        <v>258</v>
      </c>
      <c r="Q750" s="28" t="s">
        <v>2506</v>
      </c>
      <c r="S750" s="28" t="s">
        <v>32</v>
      </c>
      <c r="T750" s="28">
        <v>5</v>
      </c>
      <c r="U750" s="28">
        <v>1</v>
      </c>
      <c r="V750" s="28">
        <v>5</v>
      </c>
      <c r="W750" s="28">
        <v>1</v>
      </c>
      <c r="X750" s="28">
        <v>1</v>
      </c>
      <c r="Y750" s="28">
        <v>1</v>
      </c>
      <c r="AS750" s="28" t="s">
        <v>2531</v>
      </c>
      <c r="AU750" s="28">
        <v>0</v>
      </c>
      <c r="AX750" s="28" t="s">
        <v>2507</v>
      </c>
      <c r="BX750" s="28">
        <v>1989</v>
      </c>
      <c r="BY750" s="28" t="s">
        <v>65</v>
      </c>
      <c r="BZ750" s="28" t="s">
        <v>3717</v>
      </c>
      <c r="CA750" s="28" t="s">
        <v>128</v>
      </c>
      <c r="CB750" s="28">
        <v>46920</v>
      </c>
      <c r="CC750" s="28">
        <v>6.7460401103500098</v>
      </c>
      <c r="CD750" s="28" t="s">
        <v>20</v>
      </c>
      <c r="CE750" s="28" t="s">
        <v>2515</v>
      </c>
      <c r="CF750" s="28" t="s">
        <v>184</v>
      </c>
      <c r="CG750" s="29">
        <v>0.33333333333333298</v>
      </c>
      <c r="CH750" s="29">
        <v>0.625</v>
      </c>
      <c r="CI750" s="28" t="s">
        <v>641</v>
      </c>
      <c r="CJ750" s="28" t="s">
        <v>3718</v>
      </c>
    </row>
    <row r="751" spans="1:88">
      <c r="A751" s="28">
        <v>6.7460401103499885</v>
      </c>
      <c r="B751" s="28">
        <f t="shared" si="11"/>
        <v>4.7222280772450063</v>
      </c>
      <c r="C751" s="28">
        <v>4023</v>
      </c>
      <c r="F751" s="28" t="s">
        <v>1</v>
      </c>
      <c r="G751" s="28">
        <v>0.7</v>
      </c>
      <c r="H751" s="28" t="s">
        <v>2542</v>
      </c>
      <c r="I751" s="28" t="s">
        <v>2501</v>
      </c>
      <c r="J751" s="28" t="s">
        <v>10</v>
      </c>
      <c r="K751" s="28" t="s">
        <v>2511</v>
      </c>
      <c r="M751" s="28" t="s">
        <v>2518</v>
      </c>
      <c r="N751" s="28" t="s">
        <v>13</v>
      </c>
      <c r="O751" s="28" t="s">
        <v>2504</v>
      </c>
      <c r="Q751" s="28" t="s">
        <v>37</v>
      </c>
      <c r="S751" s="28" t="s">
        <v>32</v>
      </c>
      <c r="T751" s="28">
        <v>1</v>
      </c>
      <c r="U751" s="28">
        <v>1</v>
      </c>
      <c r="V751" s="28">
        <v>4</v>
      </c>
      <c r="W751" s="28">
        <v>1</v>
      </c>
      <c r="X751" s="28">
        <v>5</v>
      </c>
      <c r="Y751" s="28">
        <v>1</v>
      </c>
      <c r="AS751" s="28" t="s">
        <v>2506</v>
      </c>
      <c r="AU751" s="28">
        <v>0</v>
      </c>
      <c r="AX751" s="28" t="s">
        <v>2507</v>
      </c>
      <c r="BX751" s="28">
        <v>1967</v>
      </c>
      <c r="BY751" s="28" t="s">
        <v>17</v>
      </c>
      <c r="CA751" s="28" t="s">
        <v>783</v>
      </c>
      <c r="CB751" s="28">
        <v>46920</v>
      </c>
      <c r="CC751" s="28">
        <v>6.7460401103500098</v>
      </c>
      <c r="CD751" s="28" t="s">
        <v>20</v>
      </c>
      <c r="CE751" s="28" t="s">
        <v>3719</v>
      </c>
      <c r="CF751" s="28" t="s">
        <v>22</v>
      </c>
      <c r="CG751" s="29">
        <v>0.33333333333333298</v>
      </c>
      <c r="CH751" s="29">
        <v>0.625</v>
      </c>
      <c r="CI751" s="28" t="s">
        <v>47</v>
      </c>
      <c r="CJ751" s="28" t="s">
        <v>3720</v>
      </c>
    </row>
    <row r="752" spans="1:88">
      <c r="A752" s="28">
        <v>6.7460401103499885</v>
      </c>
      <c r="B752" s="28">
        <f t="shared" si="11"/>
        <v>4.7222280772450063</v>
      </c>
      <c r="C752" s="28">
        <v>4060</v>
      </c>
      <c r="F752" s="28" t="s">
        <v>1</v>
      </c>
      <c r="G752" s="28">
        <v>0.7</v>
      </c>
      <c r="H752" s="28" t="s">
        <v>2500</v>
      </c>
      <c r="I752" s="28" t="s">
        <v>2535</v>
      </c>
      <c r="J752" s="28" t="s">
        <v>26</v>
      </c>
      <c r="K752" s="28" t="s">
        <v>2511</v>
      </c>
      <c r="M752" s="28" t="s">
        <v>2518</v>
      </c>
      <c r="N752" s="28" t="s">
        <v>59</v>
      </c>
      <c r="O752" s="28" t="s">
        <v>2504</v>
      </c>
      <c r="Q752" s="28" t="s">
        <v>2608</v>
      </c>
      <c r="S752" s="28" t="s">
        <v>32</v>
      </c>
      <c r="T752" s="28">
        <v>5</v>
      </c>
      <c r="U752" s="28">
        <v>5</v>
      </c>
      <c r="V752" s="28">
        <v>5</v>
      </c>
      <c r="W752" s="28">
        <v>5</v>
      </c>
      <c r="X752" s="28">
        <v>5</v>
      </c>
      <c r="Y752" s="28">
        <v>5</v>
      </c>
      <c r="AS752" s="28" t="s">
        <v>2506</v>
      </c>
      <c r="AU752" s="28">
        <v>0</v>
      </c>
      <c r="AX752" s="28" t="s">
        <v>2507</v>
      </c>
      <c r="BX752" s="28">
        <v>1962</v>
      </c>
      <c r="BY752" s="28" t="s">
        <v>17</v>
      </c>
      <c r="BZ752" s="28" t="s">
        <v>3721</v>
      </c>
      <c r="CA752" s="28" t="s">
        <v>3722</v>
      </c>
      <c r="CB752" s="28">
        <v>46920</v>
      </c>
      <c r="CC752" s="28">
        <v>6.7460401103500098</v>
      </c>
      <c r="CD752" s="28" t="s">
        <v>20</v>
      </c>
      <c r="CE752" s="28" t="s">
        <v>2534</v>
      </c>
      <c r="CF752" s="28" t="s">
        <v>22</v>
      </c>
      <c r="CG752" s="29">
        <v>0.27777777777777801</v>
      </c>
      <c r="CH752" s="29">
        <v>0.58333333333333304</v>
      </c>
      <c r="CI752" s="28" t="s">
        <v>641</v>
      </c>
    </row>
    <row r="753" spans="1:88">
      <c r="A753" s="28">
        <v>6.7460401103499885</v>
      </c>
      <c r="B753" s="28">
        <f t="shared" si="11"/>
        <v>4.7222280772450063</v>
      </c>
      <c r="C753" s="28">
        <v>4245</v>
      </c>
      <c r="F753" s="28" t="s">
        <v>1</v>
      </c>
      <c r="G753" s="28">
        <v>0.7</v>
      </c>
      <c r="H753" s="28" t="s">
        <v>2542</v>
      </c>
      <c r="I753" s="28" t="s">
        <v>2501</v>
      </c>
      <c r="J753" s="28" t="s">
        <v>10</v>
      </c>
      <c r="K753" s="28" t="s">
        <v>2511</v>
      </c>
      <c r="M753" s="28" t="s">
        <v>2518</v>
      </c>
      <c r="N753" s="28" t="s">
        <v>13</v>
      </c>
      <c r="O753" s="28" t="s">
        <v>2504</v>
      </c>
      <c r="Q753" s="28" t="s">
        <v>37</v>
      </c>
      <c r="S753" s="28" t="s">
        <v>32</v>
      </c>
      <c r="T753" s="28">
        <v>1</v>
      </c>
      <c r="U753" s="28">
        <v>1</v>
      </c>
      <c r="V753" s="28">
        <v>5</v>
      </c>
      <c r="W753" s="28">
        <v>1</v>
      </c>
      <c r="X753" s="28">
        <v>5</v>
      </c>
      <c r="Y753" s="28">
        <v>1</v>
      </c>
      <c r="AS753" s="28" t="s">
        <v>2531</v>
      </c>
      <c r="AU753" s="28">
        <v>0</v>
      </c>
      <c r="AX753" s="28" t="s">
        <v>2507</v>
      </c>
      <c r="BX753" s="28">
        <v>1967</v>
      </c>
      <c r="BY753" s="28" t="s">
        <v>17</v>
      </c>
      <c r="CA753" s="28" t="s">
        <v>783</v>
      </c>
      <c r="CB753" s="28">
        <v>46920</v>
      </c>
      <c r="CC753" s="28">
        <v>6.7460401103500098</v>
      </c>
      <c r="CD753" s="28" t="s">
        <v>20</v>
      </c>
      <c r="CE753" s="28" t="s">
        <v>2558</v>
      </c>
      <c r="CF753" s="28" t="s">
        <v>22</v>
      </c>
      <c r="CG753" s="29">
        <v>0.33333333333333298</v>
      </c>
      <c r="CH753" s="29">
        <v>0.625</v>
      </c>
      <c r="CI753" s="28" t="s">
        <v>47</v>
      </c>
      <c r="CJ753" s="28" t="s">
        <v>3725</v>
      </c>
    </row>
    <row r="754" spans="1:88">
      <c r="A754" s="28">
        <v>6.7460401103499885</v>
      </c>
      <c r="B754" s="28">
        <f t="shared" si="11"/>
        <v>4.7222280772450063</v>
      </c>
      <c r="C754" s="28">
        <v>2815171</v>
      </c>
      <c r="D754" s="31">
        <v>40743.617962962962</v>
      </c>
      <c r="E754" s="31">
        <v>40743.617962962962</v>
      </c>
      <c r="F754" s="28" t="s">
        <v>1</v>
      </c>
      <c r="G754" s="28">
        <v>0.7</v>
      </c>
      <c r="H754" s="28" t="s">
        <v>0</v>
      </c>
      <c r="I754" s="28" t="s">
        <v>9</v>
      </c>
      <c r="J754" s="28" t="s">
        <v>10</v>
      </c>
      <c r="K754" s="28" t="s">
        <v>144</v>
      </c>
      <c r="M754" s="28" t="s">
        <v>55</v>
      </c>
      <c r="N754" s="28" t="s">
        <v>13</v>
      </c>
      <c r="O754" s="28" t="s">
        <v>60</v>
      </c>
      <c r="Q754" s="28" t="s">
        <v>37</v>
      </c>
      <c r="S754" s="28" t="s">
        <v>32</v>
      </c>
      <c r="T754" s="28">
        <v>5</v>
      </c>
      <c r="U754" s="28">
        <v>5</v>
      </c>
      <c r="V754" s="28">
        <v>1</v>
      </c>
      <c r="W754" s="28">
        <v>0</v>
      </c>
      <c r="X754" s="28">
        <v>0</v>
      </c>
      <c r="Y754" s="28">
        <v>0</v>
      </c>
      <c r="AX754" s="28" t="s">
        <v>7</v>
      </c>
      <c r="BX754" s="28">
        <v>1952</v>
      </c>
      <c r="BY754" s="28" t="s">
        <v>17</v>
      </c>
      <c r="BZ754" s="28" t="s">
        <v>782</v>
      </c>
      <c r="CA754" s="28" t="s">
        <v>783</v>
      </c>
      <c r="CB754" s="28">
        <v>46920</v>
      </c>
      <c r="CC754" s="28">
        <v>6.7460401103500098</v>
      </c>
      <c r="CD754" s="28" t="s">
        <v>20</v>
      </c>
      <c r="CE754" s="28" t="s">
        <v>44</v>
      </c>
      <c r="CF754" s="28" t="s">
        <v>22</v>
      </c>
      <c r="CG754" s="30">
        <v>7.4</v>
      </c>
      <c r="CH754" s="28">
        <v>15.3</v>
      </c>
      <c r="CJ754" s="28" t="s">
        <v>784</v>
      </c>
    </row>
    <row r="755" spans="1:88">
      <c r="A755" s="28">
        <v>6.7460401103499885</v>
      </c>
      <c r="B755" s="28">
        <f t="shared" si="11"/>
        <v>4.7222280772450063</v>
      </c>
      <c r="C755" s="28">
        <v>2822142</v>
      </c>
      <c r="D755" s="31">
        <v>40745.627696759257</v>
      </c>
      <c r="E755" s="31">
        <v>40745.627696759257</v>
      </c>
      <c r="F755" s="28" t="s">
        <v>1</v>
      </c>
      <c r="G755" s="28">
        <v>0.7</v>
      </c>
      <c r="H755" s="28" t="s">
        <v>25</v>
      </c>
      <c r="I755" s="28" t="s">
        <v>9</v>
      </c>
      <c r="J755" s="28" t="s">
        <v>10</v>
      </c>
      <c r="K755" s="28" t="s">
        <v>144</v>
      </c>
      <c r="M755" s="28" t="s">
        <v>55</v>
      </c>
      <c r="N755" s="28" t="s">
        <v>13</v>
      </c>
      <c r="O755" s="28" t="s">
        <v>60</v>
      </c>
      <c r="Q755" s="28" t="s">
        <v>31</v>
      </c>
      <c r="S755" s="28" t="s">
        <v>32</v>
      </c>
      <c r="T755" s="28">
        <v>5</v>
      </c>
      <c r="U755" s="28">
        <v>5</v>
      </c>
      <c r="V755" s="28">
        <v>3</v>
      </c>
      <c r="W755" s="28">
        <v>1</v>
      </c>
      <c r="X755" s="28">
        <v>1</v>
      </c>
      <c r="Y755" s="28">
        <v>1</v>
      </c>
      <c r="AX755" s="28" t="s">
        <v>5</v>
      </c>
      <c r="BQ755" s="28" t="s">
        <v>8</v>
      </c>
      <c r="BR755" s="28" t="s">
        <v>9</v>
      </c>
      <c r="BS755" s="28" t="s">
        <v>10</v>
      </c>
      <c r="BT755" s="28" t="s">
        <v>144</v>
      </c>
      <c r="BV755" s="28" t="s">
        <v>55</v>
      </c>
      <c r="BX755" s="28">
        <v>1954</v>
      </c>
      <c r="BY755" s="28" t="s">
        <v>17</v>
      </c>
      <c r="BZ755" s="28" t="s">
        <v>1038</v>
      </c>
      <c r="CA755" s="28" t="s">
        <v>194</v>
      </c>
      <c r="CB755" s="28">
        <v>46920</v>
      </c>
      <c r="CC755" s="28">
        <v>6.7460401103500098</v>
      </c>
      <c r="CD755" s="28" t="s">
        <v>20</v>
      </c>
      <c r="CE755" s="28" t="s">
        <v>44</v>
      </c>
      <c r="CF755" s="28" t="s">
        <v>184</v>
      </c>
      <c r="CG755" s="30">
        <v>15</v>
      </c>
      <c r="CH755" s="28">
        <v>8</v>
      </c>
      <c r="CJ755" s="28" t="s">
        <v>1039</v>
      </c>
    </row>
    <row r="756" spans="1:88">
      <c r="A756" s="28">
        <v>6.7460401103499885</v>
      </c>
      <c r="B756" s="28">
        <f t="shared" si="11"/>
        <v>4.7222280772450063</v>
      </c>
      <c r="C756" s="28">
        <v>3010093</v>
      </c>
      <c r="D756" s="31">
        <v>40798.646666666667</v>
      </c>
      <c r="E756" s="31">
        <v>40798.646666666667</v>
      </c>
      <c r="F756" s="28" t="s">
        <v>1</v>
      </c>
      <c r="G756" s="28">
        <v>0.7</v>
      </c>
      <c r="H756" s="28" t="s">
        <v>0</v>
      </c>
      <c r="I756" s="28" t="s">
        <v>9</v>
      </c>
      <c r="J756" s="28" t="s">
        <v>10</v>
      </c>
      <c r="K756" s="28" t="s">
        <v>27</v>
      </c>
      <c r="M756" s="28" t="s">
        <v>55</v>
      </c>
      <c r="N756" s="28" t="s">
        <v>13</v>
      </c>
      <c r="O756" s="28" t="s">
        <v>220</v>
      </c>
      <c r="Q756" s="28" t="s">
        <v>31</v>
      </c>
      <c r="S756" s="28" t="s">
        <v>32</v>
      </c>
      <c r="T756" s="28">
        <v>1</v>
      </c>
      <c r="U756" s="28">
        <v>5</v>
      </c>
      <c r="V756" s="28">
        <v>5</v>
      </c>
      <c r="W756" s="28">
        <v>3</v>
      </c>
      <c r="X756" s="28">
        <v>3</v>
      </c>
      <c r="Y756" s="28">
        <v>1</v>
      </c>
      <c r="AX756" s="28" t="s">
        <v>5</v>
      </c>
      <c r="BQ756" s="28" t="s">
        <v>0</v>
      </c>
      <c r="BR756" s="28" t="s">
        <v>9</v>
      </c>
      <c r="BS756" s="28" t="s">
        <v>10</v>
      </c>
      <c r="BV756" s="28" t="s">
        <v>55</v>
      </c>
      <c r="BX756" s="28">
        <v>1983</v>
      </c>
      <c r="BY756" s="28" t="s">
        <v>65</v>
      </c>
      <c r="BZ756" s="28" t="s">
        <v>2280</v>
      </c>
      <c r="CA756" s="28" t="s">
        <v>128</v>
      </c>
      <c r="CB756" s="28">
        <v>46920</v>
      </c>
      <c r="CC756" s="28">
        <v>6.7460401103500098</v>
      </c>
      <c r="CD756" s="28" t="s">
        <v>20</v>
      </c>
      <c r="CE756" s="28" t="s">
        <v>93</v>
      </c>
      <c r="CF756" s="28" t="s">
        <v>22</v>
      </c>
      <c r="CG756" s="30">
        <v>0.33333333333333331</v>
      </c>
      <c r="CH756" s="32">
        <v>0.77083333333333337</v>
      </c>
      <c r="CJ756" s="28" t="s">
        <v>2281</v>
      </c>
    </row>
    <row r="757" spans="1:88">
      <c r="A757" s="28">
        <v>6.6550530568385247</v>
      </c>
      <c r="B757" s="28">
        <f t="shared" si="11"/>
        <v>4.658537139786981</v>
      </c>
      <c r="C757" s="28">
        <v>4045</v>
      </c>
      <c r="F757" s="28" t="s">
        <v>1</v>
      </c>
      <c r="G757" s="28">
        <v>0.7</v>
      </c>
      <c r="H757" s="28" t="s">
        <v>2542</v>
      </c>
      <c r="I757" s="28" t="s">
        <v>2501</v>
      </c>
      <c r="J757" s="28" t="s">
        <v>10</v>
      </c>
      <c r="K757" s="28" t="s">
        <v>2511</v>
      </c>
      <c r="M757" s="28" t="s">
        <v>2518</v>
      </c>
      <c r="N757" s="28" t="s">
        <v>13</v>
      </c>
      <c r="O757" s="28" t="s">
        <v>2506</v>
      </c>
      <c r="Q757" s="28" t="s">
        <v>2505</v>
      </c>
      <c r="S757" s="28" t="s">
        <v>32</v>
      </c>
      <c r="AS757" s="28" t="s">
        <v>2645</v>
      </c>
      <c r="AU757" s="28">
        <v>0</v>
      </c>
      <c r="AX757" s="28" t="s">
        <v>2507</v>
      </c>
      <c r="BX757" s="28">
        <v>1969</v>
      </c>
      <c r="BY757" s="28" t="s">
        <v>17</v>
      </c>
      <c r="CA757" s="28" t="s">
        <v>284</v>
      </c>
      <c r="CB757" s="28">
        <v>46940</v>
      </c>
      <c r="CC757" s="28">
        <v>6.6550530568385451</v>
      </c>
      <c r="CF757" s="28" t="s">
        <v>2506</v>
      </c>
      <c r="CG757" s="30"/>
      <c r="CH757" s="30"/>
    </row>
    <row r="758" spans="1:88">
      <c r="A758" s="28">
        <v>7.7988903009826469</v>
      </c>
      <c r="B758" s="28">
        <f t="shared" si="11"/>
        <v>5.4592232106878695</v>
      </c>
      <c r="C758" s="28">
        <v>3087</v>
      </c>
      <c r="F758" s="28" t="s">
        <v>1</v>
      </c>
      <c r="G758" s="28">
        <v>0.7</v>
      </c>
      <c r="H758" s="28" t="s">
        <v>2500</v>
      </c>
      <c r="I758" s="28" t="s">
        <v>2501</v>
      </c>
      <c r="J758" s="28" t="s">
        <v>10</v>
      </c>
      <c r="K758" s="28" t="s">
        <v>2511</v>
      </c>
      <c r="M758" s="28" t="s">
        <v>2518</v>
      </c>
      <c r="N758" s="28" t="s">
        <v>13</v>
      </c>
      <c r="O758" s="28" t="s">
        <v>2592</v>
      </c>
      <c r="Q758" s="28" t="s">
        <v>2505</v>
      </c>
      <c r="S758" s="28" t="s">
        <v>32</v>
      </c>
      <c r="T758" s="28">
        <v>5</v>
      </c>
      <c r="U758" s="28">
        <v>5</v>
      </c>
      <c r="V758" s="28">
        <v>4</v>
      </c>
      <c r="W758" s="28">
        <v>4</v>
      </c>
      <c r="X758" s="28">
        <v>3</v>
      </c>
      <c r="Y758" s="28">
        <v>1</v>
      </c>
      <c r="AS758" s="28" t="s">
        <v>2506</v>
      </c>
      <c r="AU758" s="28">
        <v>0</v>
      </c>
      <c r="AX758" s="28" t="s">
        <v>2507</v>
      </c>
      <c r="BX758" s="28">
        <v>1980</v>
      </c>
      <c r="BY758" s="28" t="s">
        <v>17</v>
      </c>
      <c r="BZ758" s="28" t="s">
        <v>3761</v>
      </c>
      <c r="CA758" s="28" t="s">
        <v>1997</v>
      </c>
      <c r="CB758" s="28">
        <v>46950</v>
      </c>
      <c r="CC758" s="28">
        <v>7.7988903009826709</v>
      </c>
      <c r="CD758" s="28" t="s">
        <v>20</v>
      </c>
      <c r="CE758" s="28" t="s">
        <v>2515</v>
      </c>
      <c r="CF758" s="28" t="s">
        <v>184</v>
      </c>
      <c r="CG758" s="29">
        <v>0.33333333333333298</v>
      </c>
      <c r="CH758" s="29">
        <v>0.54166666666666696</v>
      </c>
      <c r="CI758" s="28" t="s">
        <v>641</v>
      </c>
      <c r="CJ758" s="28" t="s">
        <v>3762</v>
      </c>
    </row>
    <row r="759" spans="1:88">
      <c r="A759" s="28">
        <v>7.7988903009826469</v>
      </c>
      <c r="B759" s="28">
        <f t="shared" si="11"/>
        <v>5.4592232106878695</v>
      </c>
      <c r="C759" s="28">
        <v>3214</v>
      </c>
      <c r="F759" s="28" t="s">
        <v>1</v>
      </c>
      <c r="G759" s="28">
        <v>0.7</v>
      </c>
      <c r="H759" s="28" t="s">
        <v>2500</v>
      </c>
      <c r="I759" s="28" t="s">
        <v>2501</v>
      </c>
      <c r="J759" s="28" t="s">
        <v>10</v>
      </c>
      <c r="K759" s="28" t="s">
        <v>2511</v>
      </c>
      <c r="M759" s="28" t="s">
        <v>2503</v>
      </c>
      <c r="N759" s="28" t="s">
        <v>59</v>
      </c>
      <c r="O759" s="28" t="s">
        <v>2525</v>
      </c>
      <c r="Q759" s="28" t="s">
        <v>2512</v>
      </c>
      <c r="S759" s="28" t="s">
        <v>32</v>
      </c>
      <c r="T759" s="28">
        <v>1</v>
      </c>
      <c r="U759" s="28">
        <v>5</v>
      </c>
      <c r="V759" s="28">
        <v>2</v>
      </c>
      <c r="W759" s="28">
        <v>1</v>
      </c>
      <c r="X759" s="28">
        <v>1</v>
      </c>
      <c r="Y759" s="28">
        <v>1</v>
      </c>
      <c r="AS759" s="28" t="s">
        <v>2547</v>
      </c>
      <c r="AU759" s="28">
        <v>0</v>
      </c>
      <c r="AX759" s="28" t="s">
        <v>2507</v>
      </c>
      <c r="BX759" s="28">
        <v>1967</v>
      </c>
      <c r="BY759" s="28" t="s">
        <v>65</v>
      </c>
      <c r="BZ759" s="28" t="s">
        <v>3765</v>
      </c>
      <c r="CA759" s="28" t="s">
        <v>1997</v>
      </c>
      <c r="CB759" s="28">
        <v>46950</v>
      </c>
      <c r="CC759" s="28">
        <v>7.7988903009826709</v>
      </c>
      <c r="CD759" s="28" t="s">
        <v>20</v>
      </c>
      <c r="CE759" s="28" t="s">
        <v>2555</v>
      </c>
      <c r="CF759" s="28" t="s">
        <v>22</v>
      </c>
      <c r="CG759" s="29">
        <v>0.31944444444444398</v>
      </c>
      <c r="CH759" s="29">
        <v>0.625</v>
      </c>
      <c r="CI759" s="28" t="s">
        <v>641</v>
      </c>
      <c r="CJ759" s="28" t="s">
        <v>3766</v>
      </c>
    </row>
    <row r="760" spans="1:88">
      <c r="A760" s="28">
        <v>7.7988903009826469</v>
      </c>
      <c r="B760" s="28">
        <f t="shared" si="11"/>
        <v>5.4592232106878695</v>
      </c>
      <c r="C760" s="28">
        <v>2931042</v>
      </c>
      <c r="D760" s="31">
        <v>40778.484120370369</v>
      </c>
      <c r="E760" s="31">
        <v>40778.484120370369</v>
      </c>
      <c r="F760" s="28" t="s">
        <v>1</v>
      </c>
      <c r="G760" s="28">
        <v>0.7</v>
      </c>
      <c r="H760" s="28" t="s">
        <v>0</v>
      </c>
      <c r="I760" s="28" t="s">
        <v>9</v>
      </c>
      <c r="J760" s="28" t="s">
        <v>10</v>
      </c>
      <c r="K760" s="28" t="s">
        <v>27</v>
      </c>
      <c r="M760" s="28" t="s">
        <v>12</v>
      </c>
      <c r="N760" s="28" t="s">
        <v>59</v>
      </c>
      <c r="O760" s="28" t="s">
        <v>301</v>
      </c>
      <c r="Q760" s="28" t="s">
        <v>37</v>
      </c>
      <c r="S760" s="28" t="s">
        <v>32</v>
      </c>
      <c r="T760" s="28">
        <v>1</v>
      </c>
      <c r="U760" s="28">
        <v>5</v>
      </c>
      <c r="V760" s="28">
        <v>1</v>
      </c>
      <c r="W760" s="28">
        <v>1</v>
      </c>
      <c r="X760" s="28">
        <v>1</v>
      </c>
      <c r="Y760" s="28">
        <v>1</v>
      </c>
      <c r="AX760" s="28" t="s">
        <v>5</v>
      </c>
      <c r="BQ760" s="28" t="s">
        <v>0</v>
      </c>
      <c r="BR760" s="28" t="s">
        <v>33</v>
      </c>
      <c r="BS760" s="28" t="s">
        <v>10</v>
      </c>
      <c r="BV760" s="28" t="s">
        <v>55</v>
      </c>
      <c r="BX760" s="28">
        <v>1967</v>
      </c>
      <c r="BY760" s="28" t="s">
        <v>65</v>
      </c>
      <c r="CA760" s="28" t="s">
        <v>1997</v>
      </c>
      <c r="CB760" s="28">
        <v>46950</v>
      </c>
      <c r="CC760" s="28">
        <v>7.7988903009826709</v>
      </c>
      <c r="CD760" s="28" t="s">
        <v>20</v>
      </c>
      <c r="CE760" s="28" t="s">
        <v>63</v>
      </c>
      <c r="CF760" s="28" t="s">
        <v>22</v>
      </c>
      <c r="CG760" s="30">
        <v>0.33333333333333331</v>
      </c>
      <c r="CH760" s="32">
        <v>0.625</v>
      </c>
      <c r="CJ760" s="28" t="s">
        <v>1998</v>
      </c>
    </row>
    <row r="761" spans="1:88">
      <c r="A761" s="28">
        <v>6.2391122407861168</v>
      </c>
      <c r="B761" s="28">
        <f t="shared" si="11"/>
        <v>4.3673785685502953</v>
      </c>
      <c r="C761" s="28">
        <v>2131</v>
      </c>
      <c r="F761" s="28" t="s">
        <v>1</v>
      </c>
      <c r="G761" s="28">
        <v>0.7</v>
      </c>
      <c r="H761" s="28" t="s">
        <v>2542</v>
      </c>
      <c r="I761" s="28" t="s">
        <v>2501</v>
      </c>
      <c r="J761" s="28" t="s">
        <v>10</v>
      </c>
      <c r="K761" s="28" t="s">
        <v>2511</v>
      </c>
      <c r="M761" s="28" t="s">
        <v>2548</v>
      </c>
      <c r="N761" s="28" t="s">
        <v>59</v>
      </c>
      <c r="O761" s="28" t="s">
        <v>83</v>
      </c>
      <c r="Q761" s="28" t="s">
        <v>2512</v>
      </c>
      <c r="S761" s="28" t="s">
        <v>32</v>
      </c>
      <c r="T761" s="28">
        <v>5</v>
      </c>
      <c r="U761" s="28">
        <v>4</v>
      </c>
      <c r="V761" s="28">
        <v>1</v>
      </c>
      <c r="W761" s="28">
        <v>4</v>
      </c>
      <c r="X761" s="28">
        <v>4</v>
      </c>
      <c r="Y761" s="28">
        <v>1</v>
      </c>
      <c r="AS761" s="28" t="s">
        <v>2506</v>
      </c>
      <c r="AU761" s="28">
        <v>0</v>
      </c>
      <c r="AX761" s="28" t="s">
        <v>2507</v>
      </c>
      <c r="BX761" s="28">
        <v>1985</v>
      </c>
      <c r="BY761" s="28" t="s">
        <v>65</v>
      </c>
      <c r="CA761" s="28" t="s">
        <v>3773</v>
      </c>
      <c r="CB761" s="28">
        <v>46960</v>
      </c>
      <c r="CC761" s="28">
        <v>6.2391122407861364</v>
      </c>
      <c r="CD761" s="28" t="s">
        <v>20</v>
      </c>
      <c r="CF761" s="28" t="s">
        <v>184</v>
      </c>
      <c r="CG761" s="29">
        <v>0.31597222222222199</v>
      </c>
      <c r="CH761" s="29">
        <v>0.63888888888888895</v>
      </c>
      <c r="CI761" s="28" t="s">
        <v>641</v>
      </c>
    </row>
    <row r="762" spans="1:88">
      <c r="A762" s="28">
        <v>6.2391122407861168</v>
      </c>
      <c r="B762" s="28">
        <f t="shared" si="11"/>
        <v>4.3673785685502953</v>
      </c>
      <c r="C762" s="28">
        <v>2160</v>
      </c>
      <c r="F762" s="28" t="s">
        <v>1</v>
      </c>
      <c r="G762" s="28">
        <v>0.7</v>
      </c>
      <c r="H762" s="28" t="s">
        <v>2542</v>
      </c>
      <c r="J762" s="28" t="s">
        <v>10</v>
      </c>
      <c r="K762" s="28" t="s">
        <v>11</v>
      </c>
      <c r="M762" s="28" t="s">
        <v>2518</v>
      </c>
      <c r="N762" s="28" t="s">
        <v>13</v>
      </c>
      <c r="O762" s="28" t="s">
        <v>2525</v>
      </c>
      <c r="Q762" s="28" t="s">
        <v>37</v>
      </c>
      <c r="R762" s="28" t="s">
        <v>3777</v>
      </c>
      <c r="S762" s="28" t="s">
        <v>32</v>
      </c>
      <c r="T762" s="28">
        <v>5</v>
      </c>
      <c r="U762" s="28">
        <v>5</v>
      </c>
      <c r="AS762" s="28" t="s">
        <v>2531</v>
      </c>
      <c r="AU762" s="28">
        <v>0</v>
      </c>
      <c r="AX762" s="28" t="s">
        <v>2507</v>
      </c>
      <c r="BX762" s="28">
        <v>1964</v>
      </c>
      <c r="BY762" s="28" t="s">
        <v>17</v>
      </c>
      <c r="BZ762" s="28" t="s">
        <v>3778</v>
      </c>
      <c r="CA762" s="28" t="s">
        <v>3773</v>
      </c>
      <c r="CB762" s="28">
        <v>46960</v>
      </c>
      <c r="CC762" s="28">
        <v>6.2391122407861364</v>
      </c>
      <c r="CD762" s="28" t="s">
        <v>20</v>
      </c>
      <c r="CE762" s="28" t="s">
        <v>2534</v>
      </c>
      <c r="CF762" s="28" t="s">
        <v>2506</v>
      </c>
      <c r="CG762" s="29">
        <v>0.60416666666666696</v>
      </c>
      <c r="CH762" s="29">
        <v>0.89583333333333304</v>
      </c>
      <c r="CI762" s="28" t="s">
        <v>641</v>
      </c>
      <c r="CJ762" s="28" t="s">
        <v>3779</v>
      </c>
    </row>
    <row r="763" spans="1:88">
      <c r="A763" s="28">
        <v>3.6557298285856152</v>
      </c>
      <c r="B763" s="28">
        <f t="shared" si="11"/>
        <v>2.5590108800099385</v>
      </c>
      <c r="C763" s="28">
        <v>3204</v>
      </c>
      <c r="F763" s="28" t="s">
        <v>1</v>
      </c>
      <c r="G763" s="28">
        <v>0.7</v>
      </c>
      <c r="H763" s="28" t="s">
        <v>2542</v>
      </c>
      <c r="I763" s="28" t="s">
        <v>2501</v>
      </c>
      <c r="J763" s="28" t="s">
        <v>10</v>
      </c>
      <c r="K763" s="28" t="s">
        <v>2511</v>
      </c>
      <c r="M763" s="28" t="s">
        <v>2518</v>
      </c>
      <c r="N763" s="28" t="s">
        <v>59</v>
      </c>
      <c r="O763" s="28" t="s">
        <v>301</v>
      </c>
      <c r="Q763" s="28" t="s">
        <v>37</v>
      </c>
      <c r="S763" s="28" t="s">
        <v>32</v>
      </c>
      <c r="T763" s="28">
        <v>1</v>
      </c>
      <c r="U763" s="28">
        <v>5</v>
      </c>
      <c r="V763" s="28">
        <v>4</v>
      </c>
      <c r="W763" s="28">
        <v>1</v>
      </c>
      <c r="X763" s="28">
        <v>1</v>
      </c>
      <c r="Y763" s="28">
        <v>1</v>
      </c>
      <c r="AS763" s="28" t="s">
        <v>83</v>
      </c>
      <c r="AU763" s="28">
        <v>0</v>
      </c>
      <c r="AX763" s="28" t="s">
        <v>2507</v>
      </c>
      <c r="BX763" s="28">
        <v>1955</v>
      </c>
      <c r="BY763" s="28" t="s">
        <v>17</v>
      </c>
      <c r="CA763" s="28" t="s">
        <v>149</v>
      </c>
      <c r="CB763" s="28">
        <v>46980</v>
      </c>
      <c r="CC763" s="28">
        <v>3.6557298285856268</v>
      </c>
      <c r="CD763" s="28" t="s">
        <v>20</v>
      </c>
      <c r="CE763" s="28" t="s">
        <v>2558</v>
      </c>
      <c r="CF763" s="28" t="s">
        <v>22</v>
      </c>
      <c r="CG763" s="29">
        <v>0.32291666666666702</v>
      </c>
      <c r="CH763" s="29">
        <v>0.63194444444444398</v>
      </c>
      <c r="CI763" s="28" t="s">
        <v>641</v>
      </c>
      <c r="CJ763" s="28" t="s">
        <v>3803</v>
      </c>
    </row>
    <row r="764" spans="1:88">
      <c r="A764" s="28">
        <v>3.6557298285856152</v>
      </c>
      <c r="B764" s="28">
        <f t="shared" si="11"/>
        <v>2.5590108800099385</v>
      </c>
      <c r="C764" s="28">
        <v>4179</v>
      </c>
      <c r="F764" s="28" t="s">
        <v>1</v>
      </c>
      <c r="G764" s="28">
        <v>0.7</v>
      </c>
      <c r="H764" s="28" t="s">
        <v>2542</v>
      </c>
      <c r="I764" s="28" t="s">
        <v>2501</v>
      </c>
      <c r="J764" s="28" t="s">
        <v>2726</v>
      </c>
      <c r="K764" s="28" t="s">
        <v>11</v>
      </c>
      <c r="M764" s="28" t="s">
        <v>2503</v>
      </c>
      <c r="N764" s="28" t="s">
        <v>13</v>
      </c>
      <c r="O764" s="28" t="s">
        <v>2504</v>
      </c>
      <c r="Q764" s="28" t="s">
        <v>37</v>
      </c>
      <c r="S764" s="28" t="s">
        <v>32</v>
      </c>
      <c r="T764" s="28">
        <v>3</v>
      </c>
      <c r="U764" s="28">
        <v>5</v>
      </c>
      <c r="V764" s="28">
        <v>4</v>
      </c>
      <c r="W764" s="28">
        <v>1</v>
      </c>
      <c r="X764" s="28">
        <v>1</v>
      </c>
      <c r="Y764" s="28">
        <v>1</v>
      </c>
      <c r="AS764" s="28" t="s">
        <v>2547</v>
      </c>
      <c r="AU764" s="28">
        <v>0</v>
      </c>
      <c r="AX764" s="28" t="s">
        <v>2507</v>
      </c>
      <c r="BX764" s="28">
        <v>1983</v>
      </c>
      <c r="BY764" s="28" t="s">
        <v>17</v>
      </c>
      <c r="BZ764" s="28" t="s">
        <v>3805</v>
      </c>
      <c r="CA764" s="28" t="s">
        <v>878</v>
      </c>
      <c r="CB764" s="28">
        <v>46980</v>
      </c>
      <c r="CC764" s="28">
        <v>3.6557298285856268</v>
      </c>
      <c r="CD764" s="28" t="s">
        <v>20</v>
      </c>
      <c r="CE764" s="28" t="s">
        <v>2558</v>
      </c>
      <c r="CF764" s="28" t="s">
        <v>184</v>
      </c>
      <c r="CG764" s="29">
        <v>0.33333333333333298</v>
      </c>
      <c r="CH764" s="29">
        <v>0.625</v>
      </c>
      <c r="CI764" s="28" t="s">
        <v>23</v>
      </c>
      <c r="CJ764" s="28" t="s">
        <v>3806</v>
      </c>
    </row>
    <row r="765" spans="1:88">
      <c r="A765" s="28">
        <v>3.6557298285856152</v>
      </c>
      <c r="B765" s="28">
        <f t="shared" si="11"/>
        <v>2.5590108800099385</v>
      </c>
      <c r="C765" s="28">
        <v>4196</v>
      </c>
      <c r="F765" s="28" t="s">
        <v>1</v>
      </c>
      <c r="G765" s="28">
        <v>0.7</v>
      </c>
      <c r="H765" s="28" t="s">
        <v>2542</v>
      </c>
      <c r="I765" s="28" t="s">
        <v>2501</v>
      </c>
      <c r="J765" s="28" t="s">
        <v>10</v>
      </c>
      <c r="K765" s="28" t="s">
        <v>11</v>
      </c>
      <c r="M765" s="28" t="s">
        <v>2503</v>
      </c>
      <c r="N765" s="28" t="s">
        <v>59</v>
      </c>
      <c r="O765" s="28" t="s">
        <v>301</v>
      </c>
      <c r="Q765" s="28" t="s">
        <v>37</v>
      </c>
      <c r="S765" s="28" t="s">
        <v>32</v>
      </c>
      <c r="T765" s="28">
        <v>2</v>
      </c>
      <c r="U765" s="28">
        <v>4</v>
      </c>
      <c r="V765" s="28">
        <v>3</v>
      </c>
      <c r="W765" s="28">
        <v>1</v>
      </c>
      <c r="X765" s="28">
        <v>1</v>
      </c>
      <c r="Y765" s="28">
        <v>1</v>
      </c>
      <c r="AS765" s="28" t="s">
        <v>2506</v>
      </c>
      <c r="AU765" s="28">
        <v>0</v>
      </c>
      <c r="AX765" s="28" t="s">
        <v>2507</v>
      </c>
      <c r="BX765" s="28">
        <v>1979</v>
      </c>
      <c r="BY765" s="28" t="s">
        <v>65</v>
      </c>
      <c r="CA765" s="28" t="s">
        <v>878</v>
      </c>
      <c r="CB765" s="28">
        <v>46980</v>
      </c>
      <c r="CC765" s="28">
        <v>3.6557298285856268</v>
      </c>
      <c r="CD765" s="28" t="s">
        <v>20</v>
      </c>
      <c r="CE765" s="28" t="s">
        <v>2558</v>
      </c>
      <c r="CF765" s="28" t="s">
        <v>184</v>
      </c>
      <c r="CG765" s="29">
        <v>0.625</v>
      </c>
      <c r="CH765" s="29">
        <v>0.91666666666666696</v>
      </c>
      <c r="CI765" s="28" t="s">
        <v>641</v>
      </c>
    </row>
    <row r="766" spans="1:88">
      <c r="A766" s="28">
        <v>3.6557298285856152</v>
      </c>
      <c r="B766" s="28">
        <f t="shared" si="11"/>
        <v>2.5590108800099385</v>
      </c>
      <c r="C766" s="28">
        <v>2836075</v>
      </c>
      <c r="D766" s="31">
        <v>40750.363645833335</v>
      </c>
      <c r="E766" s="31">
        <v>40750.363645833335</v>
      </c>
      <c r="F766" s="28" t="s">
        <v>1</v>
      </c>
      <c r="G766" s="28">
        <v>0.7</v>
      </c>
      <c r="H766" s="28" t="s">
        <v>25</v>
      </c>
      <c r="I766" s="28" t="s">
        <v>9</v>
      </c>
      <c r="J766" s="28" t="s">
        <v>1181</v>
      </c>
      <c r="K766" s="28" t="s">
        <v>29</v>
      </c>
      <c r="L766" s="28" t="s">
        <v>1349</v>
      </c>
      <c r="M766" s="28" t="s">
        <v>55</v>
      </c>
      <c r="N766" s="28" t="s">
        <v>59</v>
      </c>
      <c r="O766" s="28" t="s">
        <v>60</v>
      </c>
      <c r="Q766" s="28" t="s">
        <v>15</v>
      </c>
      <c r="S766" s="28" t="s">
        <v>32</v>
      </c>
      <c r="T766" s="28">
        <v>5</v>
      </c>
      <c r="U766" s="28">
        <v>5</v>
      </c>
      <c r="V766" s="28">
        <v>5</v>
      </c>
      <c r="W766" s="28">
        <v>5</v>
      </c>
      <c r="X766" s="28">
        <v>2</v>
      </c>
      <c r="Y766" s="28">
        <v>2</v>
      </c>
      <c r="AX766" s="28" t="s">
        <v>7</v>
      </c>
      <c r="BX766" s="28">
        <v>1982</v>
      </c>
      <c r="BY766" s="28" t="s">
        <v>17</v>
      </c>
      <c r="BZ766" s="28" t="s">
        <v>1350</v>
      </c>
      <c r="CA766" s="28" t="s">
        <v>149</v>
      </c>
      <c r="CB766" s="28">
        <v>46980</v>
      </c>
      <c r="CC766" s="28">
        <v>3.6557298285856268</v>
      </c>
      <c r="CD766" s="28" t="s">
        <v>20</v>
      </c>
      <c r="CE766" s="28" t="s">
        <v>101</v>
      </c>
      <c r="CF766" s="28" t="s">
        <v>22</v>
      </c>
      <c r="CG766" s="30">
        <v>0.34375</v>
      </c>
      <c r="CH766" s="28" t="s">
        <v>79</v>
      </c>
      <c r="CI766" s="28" t="s">
        <v>23</v>
      </c>
      <c r="CJ766" s="28" t="s">
        <v>1351</v>
      </c>
    </row>
    <row r="767" spans="1:88">
      <c r="A767" s="28">
        <v>3.6557298285856152</v>
      </c>
      <c r="B767" s="28">
        <f t="shared" si="11"/>
        <v>2.5590108800099385</v>
      </c>
      <c r="C767" s="28">
        <v>2929866</v>
      </c>
      <c r="D767" s="31">
        <v>40778.008368055554</v>
      </c>
      <c r="E767" s="31">
        <v>40778.008368055554</v>
      </c>
      <c r="F767" s="28" t="s">
        <v>1</v>
      </c>
      <c r="G767" s="28">
        <v>0.7</v>
      </c>
      <c r="H767" s="28" t="s">
        <v>25</v>
      </c>
      <c r="I767" s="28" t="s">
        <v>9</v>
      </c>
      <c r="J767" s="28" t="s">
        <v>10</v>
      </c>
      <c r="K767" s="28" t="s">
        <v>27</v>
      </c>
      <c r="M767" s="28" t="s">
        <v>12</v>
      </c>
      <c r="N767" s="28" t="s">
        <v>13</v>
      </c>
      <c r="O767" s="28" t="s">
        <v>14</v>
      </c>
      <c r="Q767" s="28" t="s">
        <v>15</v>
      </c>
      <c r="S767" s="28" t="s">
        <v>32</v>
      </c>
      <c r="T767" s="28">
        <v>1</v>
      </c>
      <c r="U767" s="28">
        <v>5</v>
      </c>
      <c r="V767" s="28">
        <v>2</v>
      </c>
      <c r="W767" s="28">
        <v>1</v>
      </c>
      <c r="X767" s="28">
        <v>1</v>
      </c>
      <c r="Y767" s="28">
        <v>1</v>
      </c>
      <c r="AX767" s="28" t="s">
        <v>5</v>
      </c>
      <c r="BQ767" s="28" t="s">
        <v>25</v>
      </c>
      <c r="BR767" s="28" t="s">
        <v>33</v>
      </c>
      <c r="BS767" s="28" t="s">
        <v>10</v>
      </c>
      <c r="BV767" s="28" t="s">
        <v>12</v>
      </c>
      <c r="BX767" s="28">
        <v>1984</v>
      </c>
      <c r="BY767" s="28" t="s">
        <v>17</v>
      </c>
      <c r="CA767" s="28" t="s">
        <v>1324</v>
      </c>
      <c r="CB767" s="28">
        <v>46980</v>
      </c>
      <c r="CC767" s="28">
        <v>3.6557298285856268</v>
      </c>
      <c r="CD767" s="28" t="s">
        <v>20</v>
      </c>
      <c r="CE767" s="28" t="s">
        <v>101</v>
      </c>
      <c r="CF767" s="28" t="s">
        <v>22</v>
      </c>
      <c r="CG767" s="30">
        <v>0.33333333333333331</v>
      </c>
      <c r="CH767" s="28">
        <v>15</v>
      </c>
      <c r="CJ767" s="28" t="s">
        <v>1976</v>
      </c>
    </row>
    <row r="768" spans="1:88">
      <c r="A768" s="28">
        <v>0.93586683611791754</v>
      </c>
      <c r="B768" s="28">
        <f t="shared" si="11"/>
        <v>0.65510678528254429</v>
      </c>
      <c r="C768" s="28">
        <v>2118</v>
      </c>
      <c r="F768" s="28" t="s">
        <v>1</v>
      </c>
      <c r="G768" s="28">
        <v>0.7</v>
      </c>
      <c r="H768" s="28" t="s">
        <v>2542</v>
      </c>
      <c r="I768" s="28" t="s">
        <v>2501</v>
      </c>
      <c r="J768" s="28" t="s">
        <v>26</v>
      </c>
      <c r="K768" s="28" t="s">
        <v>2511</v>
      </c>
      <c r="M768" s="28" t="s">
        <v>2518</v>
      </c>
      <c r="N768" s="28" t="s">
        <v>59</v>
      </c>
      <c r="O768" s="28" t="s">
        <v>2525</v>
      </c>
      <c r="Q768" s="28" t="s">
        <v>2512</v>
      </c>
      <c r="S768" s="28" t="s">
        <v>32</v>
      </c>
      <c r="T768" s="28">
        <v>4</v>
      </c>
      <c r="U768" s="28">
        <v>4</v>
      </c>
      <c r="V768" s="28">
        <v>4</v>
      </c>
      <c r="W768" s="28">
        <v>1</v>
      </c>
      <c r="X768" s="28">
        <v>1</v>
      </c>
      <c r="Y768" s="28">
        <v>1</v>
      </c>
      <c r="AS768" s="28" t="s">
        <v>2547</v>
      </c>
      <c r="AU768" s="28">
        <v>0</v>
      </c>
      <c r="AX768" s="28" t="s">
        <v>2507</v>
      </c>
      <c r="BY768" s="28" t="s">
        <v>17</v>
      </c>
      <c r="CA768" s="28" t="s">
        <v>222</v>
      </c>
      <c r="CC768" s="28">
        <v>0.93586683611792043</v>
      </c>
      <c r="CD768" s="28" t="s">
        <v>20</v>
      </c>
      <c r="CF768" s="28" t="s">
        <v>22</v>
      </c>
      <c r="CG768" s="29">
        <v>0.3125</v>
      </c>
      <c r="CH768" s="29">
        <v>0.61805555555555602</v>
      </c>
      <c r="CI768" s="28" t="s">
        <v>47</v>
      </c>
    </row>
    <row r="769" spans="1:87">
      <c r="A769" s="28">
        <v>0.93586683611791754</v>
      </c>
      <c r="B769" s="28">
        <f t="shared" si="11"/>
        <v>0.65510678528254429</v>
      </c>
      <c r="C769" s="28">
        <v>4130</v>
      </c>
      <c r="F769" s="28" t="s">
        <v>1</v>
      </c>
      <c r="G769" s="28">
        <v>0.7</v>
      </c>
      <c r="H769" s="28" t="s">
        <v>2542</v>
      </c>
      <c r="I769" s="28" t="s">
        <v>2501</v>
      </c>
      <c r="J769" s="28" t="s">
        <v>26</v>
      </c>
      <c r="K769" s="28" t="s">
        <v>2511</v>
      </c>
      <c r="M769" s="28" t="s">
        <v>2518</v>
      </c>
      <c r="N769" s="28" t="s">
        <v>82</v>
      </c>
      <c r="O769" s="28" t="s">
        <v>2504</v>
      </c>
      <c r="Q769" s="28" t="s">
        <v>2581</v>
      </c>
      <c r="R769" s="28" t="s">
        <v>2581</v>
      </c>
      <c r="S769" s="28" t="s">
        <v>32</v>
      </c>
      <c r="T769" s="28">
        <v>5</v>
      </c>
      <c r="U769" s="28">
        <v>3</v>
      </c>
      <c r="V769" s="28">
        <v>3</v>
      </c>
      <c r="W769" s="28">
        <v>1</v>
      </c>
      <c r="X769" s="28">
        <v>1</v>
      </c>
      <c r="Y769" s="28">
        <v>1</v>
      </c>
      <c r="AS769" s="28" t="s">
        <v>2506</v>
      </c>
      <c r="AU769" s="28">
        <v>0</v>
      </c>
      <c r="AX769" s="28" t="s">
        <v>641</v>
      </c>
      <c r="AY769" s="28" t="s">
        <v>2510</v>
      </c>
      <c r="AZ769" s="28" t="s">
        <v>2535</v>
      </c>
      <c r="BA769" s="28" t="s">
        <v>38</v>
      </c>
      <c r="BE769" s="28" t="s">
        <v>641</v>
      </c>
      <c r="BO769" s="28" t="s">
        <v>2518</v>
      </c>
      <c r="CC769" s="28">
        <v>0.93586683611792043</v>
      </c>
      <c r="CF769" s="28" t="s">
        <v>2506</v>
      </c>
      <c r="CG769" s="30"/>
      <c r="CH769" s="30"/>
    </row>
    <row r="770" spans="1:87">
      <c r="A770" s="28">
        <v>0.93586683611791754</v>
      </c>
      <c r="B770" s="28">
        <f t="shared" ref="B770:B833" si="12">+G770*CC770</f>
        <v>0.65510678528254429</v>
      </c>
      <c r="C770" s="28">
        <v>4209</v>
      </c>
      <c r="F770" s="28" t="s">
        <v>1</v>
      </c>
      <c r="G770" s="28">
        <v>0.7</v>
      </c>
      <c r="H770" s="28" t="s">
        <v>2542</v>
      </c>
      <c r="I770" s="28" t="s">
        <v>2535</v>
      </c>
      <c r="J770" s="28" t="s">
        <v>10</v>
      </c>
      <c r="K770" s="28" t="s">
        <v>11</v>
      </c>
      <c r="M770" s="28" t="s">
        <v>2518</v>
      </c>
      <c r="N770" s="28" t="s">
        <v>13</v>
      </c>
      <c r="O770" s="28" t="s">
        <v>2592</v>
      </c>
      <c r="Q770" s="28" t="s">
        <v>2512</v>
      </c>
      <c r="S770" s="28" t="s">
        <v>32</v>
      </c>
      <c r="T770" s="28">
        <v>5</v>
      </c>
      <c r="U770" s="28">
        <v>1</v>
      </c>
      <c r="V770" s="28">
        <v>1</v>
      </c>
      <c r="W770" s="28">
        <v>1</v>
      </c>
      <c r="X770" s="28">
        <v>1</v>
      </c>
      <c r="Y770" s="28">
        <v>1</v>
      </c>
      <c r="AS770" s="28" t="s">
        <v>83</v>
      </c>
      <c r="AU770" s="28">
        <v>0</v>
      </c>
      <c r="AX770" s="28" t="s">
        <v>2507</v>
      </c>
      <c r="BX770" s="28">
        <v>1951</v>
      </c>
      <c r="BY770" s="28" t="s">
        <v>17</v>
      </c>
      <c r="CC770" s="28">
        <v>0.93586683611792043</v>
      </c>
      <c r="CD770" s="28" t="s">
        <v>20</v>
      </c>
      <c r="CE770" s="28" t="s">
        <v>2515</v>
      </c>
      <c r="CF770" s="28" t="s">
        <v>53</v>
      </c>
      <c r="CG770" s="29">
        <v>0.375</v>
      </c>
      <c r="CH770" s="29">
        <v>0.875</v>
      </c>
      <c r="CI770" s="28" t="s">
        <v>641</v>
      </c>
    </row>
    <row r="771" spans="1:87">
      <c r="A771" s="28">
        <v>0.93586683611791754</v>
      </c>
      <c r="B771" s="28">
        <f t="shared" si="12"/>
        <v>0.65510678528254429</v>
      </c>
      <c r="C771" s="28">
        <v>2787080</v>
      </c>
      <c r="D771" s="31">
        <v>40735.477037037039</v>
      </c>
      <c r="E771" s="31">
        <v>40735.477037037039</v>
      </c>
      <c r="F771" s="28" t="s">
        <v>1</v>
      </c>
      <c r="G771" s="28">
        <v>0.7</v>
      </c>
      <c r="H771" s="28" t="s">
        <v>25</v>
      </c>
      <c r="I771" s="28" t="s">
        <v>9</v>
      </c>
      <c r="J771" s="28" t="s">
        <v>26</v>
      </c>
      <c r="K771" s="28" t="s">
        <v>27</v>
      </c>
      <c r="M771" s="28" t="s">
        <v>12</v>
      </c>
      <c r="N771" s="28" t="s">
        <v>28</v>
      </c>
      <c r="O771" s="28" t="s">
        <v>29</v>
      </c>
      <c r="P771" s="28" t="s">
        <v>30</v>
      </c>
      <c r="Q771" s="28" t="s">
        <v>31</v>
      </c>
      <c r="S771" s="28" t="s">
        <v>32</v>
      </c>
      <c r="T771" s="28">
        <v>3</v>
      </c>
      <c r="U771" s="28">
        <v>5</v>
      </c>
      <c r="V771" s="28">
        <v>5</v>
      </c>
      <c r="W771" s="28">
        <v>3</v>
      </c>
      <c r="X771" s="28">
        <v>4</v>
      </c>
      <c r="Y771" s="28">
        <v>1</v>
      </c>
      <c r="AX771" s="28" t="s">
        <v>7</v>
      </c>
      <c r="CC771" s="28">
        <v>0.93586683611792043</v>
      </c>
      <c r="CG771" s="30"/>
    </row>
    <row r="772" spans="1:87">
      <c r="A772" s="28">
        <v>0.93586683611791754</v>
      </c>
      <c r="B772" s="28">
        <f t="shared" si="12"/>
        <v>0.65510678528254429</v>
      </c>
      <c r="C772" s="28">
        <v>2787166</v>
      </c>
      <c r="D772" s="31">
        <v>40735.514884259261</v>
      </c>
      <c r="E772" s="31">
        <v>40735.514884259261</v>
      </c>
      <c r="F772" s="28" t="s">
        <v>1</v>
      </c>
      <c r="G772" s="28">
        <v>0.7</v>
      </c>
      <c r="H772" s="28" t="s">
        <v>25</v>
      </c>
      <c r="I772" s="28" t="s">
        <v>33</v>
      </c>
      <c r="J772" s="28" t="s">
        <v>10</v>
      </c>
      <c r="K772" s="28" t="s">
        <v>81</v>
      </c>
      <c r="M772" s="28" t="s">
        <v>55</v>
      </c>
      <c r="N772" s="28" t="s">
        <v>82</v>
      </c>
      <c r="O772" s="28" t="s">
        <v>83</v>
      </c>
      <c r="Q772" s="28" t="s">
        <v>29</v>
      </c>
      <c r="R772" s="28" t="s">
        <v>84</v>
      </c>
      <c r="S772" s="28" t="s">
        <v>32</v>
      </c>
      <c r="T772" s="28" t="s">
        <v>85</v>
      </c>
      <c r="U772" s="28" t="s">
        <v>85</v>
      </c>
      <c r="V772" s="28" t="s">
        <v>86</v>
      </c>
      <c r="W772" s="28" t="s">
        <v>86</v>
      </c>
      <c r="X772" s="28" t="s">
        <v>86</v>
      </c>
      <c r="Y772" s="28" t="s">
        <v>86</v>
      </c>
      <c r="AX772" s="28" t="s">
        <v>5</v>
      </c>
      <c r="CC772" s="28">
        <v>0.93586683611792043</v>
      </c>
      <c r="CG772" s="30"/>
    </row>
    <row r="773" spans="1:87">
      <c r="A773" s="28">
        <v>0.93586683611791754</v>
      </c>
      <c r="B773" s="28">
        <f t="shared" si="12"/>
        <v>0.65510678528254429</v>
      </c>
      <c r="C773" s="28">
        <v>2791461</v>
      </c>
      <c r="D773" s="31">
        <v>40736.46534722222</v>
      </c>
      <c r="E773" s="31">
        <v>40736.46534722222</v>
      </c>
      <c r="F773" s="28" t="s">
        <v>1</v>
      </c>
      <c r="G773" s="28">
        <v>0.7</v>
      </c>
      <c r="H773" s="28" t="s">
        <v>25</v>
      </c>
      <c r="I773" s="28" t="s">
        <v>9</v>
      </c>
      <c r="J773" s="28" t="s">
        <v>10</v>
      </c>
      <c r="K773" s="28" t="s">
        <v>81</v>
      </c>
      <c r="M773" s="28" t="s">
        <v>55</v>
      </c>
      <c r="N773" s="28" t="s">
        <v>59</v>
      </c>
      <c r="O773" s="28" t="s">
        <v>14</v>
      </c>
      <c r="Q773" s="28" t="s">
        <v>173</v>
      </c>
      <c r="S773" s="28" t="s">
        <v>32</v>
      </c>
      <c r="T773" s="28">
        <v>2</v>
      </c>
      <c r="U773" s="28">
        <v>5</v>
      </c>
      <c r="V773" s="28">
        <v>4</v>
      </c>
      <c r="W773" s="28">
        <v>3</v>
      </c>
      <c r="X773" s="28">
        <v>1</v>
      </c>
      <c r="Y773" s="28">
        <v>1</v>
      </c>
      <c r="AX773" s="28" t="s">
        <v>5</v>
      </c>
      <c r="BQ773" s="28" t="s">
        <v>25</v>
      </c>
      <c r="BR773" s="28" t="s">
        <v>9</v>
      </c>
      <c r="BS773" s="28" t="s">
        <v>10</v>
      </c>
      <c r="BT773" s="28" t="s">
        <v>29</v>
      </c>
      <c r="BU773" s="28" t="s">
        <v>315</v>
      </c>
      <c r="BV773" s="28" t="s">
        <v>55</v>
      </c>
      <c r="BX773" s="28">
        <v>1954</v>
      </c>
      <c r="BY773" s="28" t="s">
        <v>65</v>
      </c>
      <c r="CC773" s="28">
        <v>0.93586683611792043</v>
      </c>
      <c r="CG773" s="30"/>
    </row>
    <row r="774" spans="1:87">
      <c r="A774" s="28">
        <v>0.93586683611791754</v>
      </c>
      <c r="B774" s="28">
        <f t="shared" si="12"/>
        <v>0.65510678528254429</v>
      </c>
      <c r="C774" s="28">
        <v>2793074</v>
      </c>
      <c r="D774" s="31">
        <v>40736.834988425922</v>
      </c>
      <c r="E774" s="31">
        <v>40736.834988425922</v>
      </c>
      <c r="F774" s="28" t="s">
        <v>1</v>
      </c>
      <c r="G774" s="28">
        <v>0.7</v>
      </c>
      <c r="H774" s="28" t="s">
        <v>0</v>
      </c>
      <c r="I774" s="28" t="s">
        <v>9</v>
      </c>
      <c r="J774" s="28" t="s">
        <v>257</v>
      </c>
      <c r="K774" s="28" t="s">
        <v>11</v>
      </c>
      <c r="M774" s="28" t="s">
        <v>55</v>
      </c>
      <c r="O774" s="28" t="s">
        <v>60</v>
      </c>
      <c r="Q774" s="28" t="s">
        <v>15</v>
      </c>
      <c r="S774" s="28" t="s">
        <v>32</v>
      </c>
      <c r="CC774" s="28">
        <v>0.93586683611792043</v>
      </c>
      <c r="CG774" s="30"/>
    </row>
    <row r="775" spans="1:87">
      <c r="A775" s="28">
        <v>0.93586683611791754</v>
      </c>
      <c r="B775" s="28">
        <f t="shared" si="12"/>
        <v>0.65510678528254429</v>
      </c>
      <c r="C775" s="28">
        <v>2794765</v>
      </c>
      <c r="D775" s="31">
        <v>40737.3047337963</v>
      </c>
      <c r="E775" s="31">
        <v>40737.3047337963</v>
      </c>
      <c r="F775" s="28" t="s">
        <v>1</v>
      </c>
      <c r="G775" s="28">
        <v>0.7</v>
      </c>
      <c r="H775" s="28" t="s">
        <v>0</v>
      </c>
      <c r="I775" s="28" t="s">
        <v>9</v>
      </c>
      <c r="J775" s="28" t="s">
        <v>10</v>
      </c>
      <c r="K775" s="28" t="s">
        <v>11</v>
      </c>
      <c r="M775" s="28" t="s">
        <v>55</v>
      </c>
      <c r="N775" s="28" t="s">
        <v>28</v>
      </c>
      <c r="O775" s="28" t="s">
        <v>220</v>
      </c>
      <c r="Q775" s="28" t="s">
        <v>29</v>
      </c>
      <c r="R775" s="28" t="s">
        <v>425</v>
      </c>
      <c r="S775" s="28" t="s">
        <v>32</v>
      </c>
      <c r="T775" s="28">
        <v>10</v>
      </c>
      <c r="U775" s="28">
        <v>10</v>
      </c>
      <c r="V775" s="28">
        <v>10</v>
      </c>
      <c r="W775" s="28">
        <v>5</v>
      </c>
      <c r="X775" s="28">
        <v>7</v>
      </c>
      <c r="Y775" s="28">
        <v>7</v>
      </c>
      <c r="AX775" s="28" t="s">
        <v>7</v>
      </c>
      <c r="CC775" s="28">
        <v>0.93586683611792043</v>
      </c>
      <c r="CG775" s="30"/>
    </row>
    <row r="776" spans="1:87">
      <c r="A776" s="28">
        <v>0.93586683611791754</v>
      </c>
      <c r="B776" s="28">
        <f t="shared" si="12"/>
        <v>0.65510678528254429</v>
      </c>
      <c r="C776" s="28">
        <v>2795354</v>
      </c>
      <c r="D776" s="31">
        <v>40737.597743055558</v>
      </c>
      <c r="E776" s="31">
        <v>40737.597743055558</v>
      </c>
      <c r="F776" s="28" t="s">
        <v>1</v>
      </c>
      <c r="G776" s="28">
        <v>0.7</v>
      </c>
      <c r="H776" s="28" t="s">
        <v>8</v>
      </c>
      <c r="I776" s="28" t="s">
        <v>9</v>
      </c>
      <c r="J776" s="28" t="s">
        <v>10</v>
      </c>
      <c r="K776" s="28" t="s">
        <v>27</v>
      </c>
      <c r="M776" s="28" t="s">
        <v>55</v>
      </c>
      <c r="N776" s="28" t="s">
        <v>59</v>
      </c>
      <c r="O776" s="28" t="s">
        <v>14</v>
      </c>
      <c r="Q776" s="28" t="s">
        <v>15</v>
      </c>
      <c r="S776" s="28" t="s">
        <v>32</v>
      </c>
      <c r="T776" s="28">
        <v>5</v>
      </c>
      <c r="U776" s="28">
        <v>5</v>
      </c>
      <c r="V776" s="28">
        <v>5</v>
      </c>
      <c r="W776" s="28">
        <v>1</v>
      </c>
      <c r="X776" s="28">
        <v>1</v>
      </c>
      <c r="Y776" s="28">
        <v>1</v>
      </c>
      <c r="AX776" s="28" t="s">
        <v>5</v>
      </c>
      <c r="CC776" s="28">
        <v>0.93586683611792043</v>
      </c>
      <c r="CG776" s="30"/>
    </row>
    <row r="777" spans="1:87">
      <c r="A777" s="28">
        <v>0.93586683611791754</v>
      </c>
      <c r="B777" s="28">
        <f t="shared" si="12"/>
        <v>0.65510678528254429</v>
      </c>
      <c r="C777" s="28">
        <v>2802427</v>
      </c>
      <c r="D777" s="31">
        <v>40739.040879629632</v>
      </c>
      <c r="E777" s="31">
        <v>40739.040879629632</v>
      </c>
      <c r="F777" s="28" t="s">
        <v>1</v>
      </c>
      <c r="G777" s="28">
        <v>0.7</v>
      </c>
      <c r="H777" s="28" t="s">
        <v>25</v>
      </c>
      <c r="I777" s="28" t="s">
        <v>9</v>
      </c>
      <c r="J777" s="28" t="s">
        <v>10</v>
      </c>
      <c r="K777" s="28" t="s">
        <v>27</v>
      </c>
      <c r="M777" s="28" t="s">
        <v>12</v>
      </c>
      <c r="N777" s="28" t="s">
        <v>59</v>
      </c>
      <c r="O777" s="28" t="s">
        <v>220</v>
      </c>
      <c r="Q777" s="28" t="s">
        <v>15</v>
      </c>
      <c r="S777" s="28" t="s">
        <v>32</v>
      </c>
      <c r="T777" s="28">
        <v>5</v>
      </c>
      <c r="U777" s="28">
        <v>5</v>
      </c>
      <c r="V777" s="28">
        <v>1</v>
      </c>
      <c r="W777" s="28">
        <v>1</v>
      </c>
      <c r="X777" s="28">
        <v>1</v>
      </c>
      <c r="Y777" s="28">
        <v>1</v>
      </c>
      <c r="AX777" s="28" t="s">
        <v>7</v>
      </c>
      <c r="CC777" s="28">
        <v>0.93586683611792043</v>
      </c>
      <c r="CG777" s="30"/>
    </row>
    <row r="778" spans="1:87">
      <c r="A778" s="28">
        <v>0.93586683611791754</v>
      </c>
      <c r="B778" s="28">
        <f t="shared" si="12"/>
        <v>0.65510678528254429</v>
      </c>
      <c r="C778" s="28">
        <v>2815012</v>
      </c>
      <c r="D778" s="31">
        <v>40743.573773148149</v>
      </c>
      <c r="E778" s="31">
        <v>40743.573773148149</v>
      </c>
      <c r="F778" s="28" t="s">
        <v>1</v>
      </c>
      <c r="G778" s="28">
        <v>0.7</v>
      </c>
      <c r="H778" s="28" t="s">
        <v>25</v>
      </c>
      <c r="I778" s="28" t="s">
        <v>9</v>
      </c>
      <c r="J778" s="28" t="s">
        <v>10</v>
      </c>
      <c r="K778" s="28" t="s">
        <v>27</v>
      </c>
      <c r="M778" s="28" t="s">
        <v>12</v>
      </c>
      <c r="N778" s="28" t="s">
        <v>59</v>
      </c>
      <c r="O778" s="28" t="s">
        <v>60</v>
      </c>
      <c r="Q778" s="28" t="s">
        <v>173</v>
      </c>
      <c r="S778" s="28" t="s">
        <v>32</v>
      </c>
      <c r="T778" s="28">
        <v>2</v>
      </c>
      <c r="U778" s="28">
        <v>3</v>
      </c>
      <c r="V778" s="28">
        <v>5</v>
      </c>
      <c r="W778" s="28">
        <v>1</v>
      </c>
      <c r="X778" s="28">
        <v>3</v>
      </c>
      <c r="Y778" s="28">
        <v>1</v>
      </c>
      <c r="AX778" s="28" t="s">
        <v>7</v>
      </c>
      <c r="CC778" s="28">
        <v>0.93586683611792043</v>
      </c>
      <c r="CG778" s="30"/>
    </row>
    <row r="779" spans="1:87">
      <c r="A779" s="28">
        <v>0.93586683611791754</v>
      </c>
      <c r="B779" s="28">
        <f t="shared" si="12"/>
        <v>0.65510678528254429</v>
      </c>
      <c r="C779" s="28">
        <v>2815701</v>
      </c>
      <c r="D779" s="31">
        <v>40743.70890046296</v>
      </c>
      <c r="E779" s="31">
        <v>40743.70890046296</v>
      </c>
      <c r="F779" s="28" t="s">
        <v>1</v>
      </c>
      <c r="G779" s="28">
        <v>0.7</v>
      </c>
      <c r="H779" s="28" t="s">
        <v>25</v>
      </c>
      <c r="I779" s="28" t="s">
        <v>9</v>
      </c>
      <c r="J779" s="28" t="s">
        <v>10</v>
      </c>
      <c r="K779" s="28" t="s">
        <v>27</v>
      </c>
      <c r="M779" s="28" t="s">
        <v>12</v>
      </c>
      <c r="N779" s="28" t="s">
        <v>59</v>
      </c>
      <c r="O779" s="28" t="s">
        <v>301</v>
      </c>
      <c r="Q779" s="28" t="s">
        <v>37</v>
      </c>
      <c r="S779" s="28" t="s">
        <v>32</v>
      </c>
      <c r="T779" s="28">
        <v>1</v>
      </c>
      <c r="U779" s="28">
        <v>5</v>
      </c>
      <c r="V779" s="28">
        <v>4</v>
      </c>
      <c r="W779" s="28">
        <v>1</v>
      </c>
      <c r="X779" s="28">
        <v>1</v>
      </c>
      <c r="Y779" s="28">
        <v>1</v>
      </c>
      <c r="AX779" s="28" t="s">
        <v>5</v>
      </c>
      <c r="CC779" s="28">
        <v>0.93586683611792043</v>
      </c>
      <c r="CG779" s="30"/>
    </row>
    <row r="780" spans="1:87">
      <c r="A780" s="28">
        <v>0.93586683611791754</v>
      </c>
      <c r="B780" s="28">
        <f t="shared" si="12"/>
        <v>0.65510678528254429</v>
      </c>
      <c r="C780" s="28">
        <v>2818685</v>
      </c>
      <c r="D780" s="31">
        <v>40744.435393518521</v>
      </c>
      <c r="E780" s="31">
        <v>40744.435393518521</v>
      </c>
      <c r="F780" s="28" t="s">
        <v>1</v>
      </c>
      <c r="G780" s="28">
        <v>0.7</v>
      </c>
      <c r="H780" s="28" t="s">
        <v>8</v>
      </c>
      <c r="I780" s="28" t="s">
        <v>9</v>
      </c>
      <c r="J780" s="28" t="s">
        <v>257</v>
      </c>
      <c r="K780" s="28" t="s">
        <v>27</v>
      </c>
      <c r="M780" s="28" t="s">
        <v>55</v>
      </c>
      <c r="N780" s="28" t="s">
        <v>13</v>
      </c>
      <c r="O780" s="28" t="s">
        <v>14</v>
      </c>
      <c r="Q780" s="28" t="s">
        <v>15</v>
      </c>
      <c r="S780" s="28" t="s">
        <v>32</v>
      </c>
      <c r="T780" s="28">
        <v>3</v>
      </c>
      <c r="U780" s="28">
        <v>4</v>
      </c>
      <c r="V780" s="28">
        <v>5</v>
      </c>
      <c r="W780" s="28">
        <v>1</v>
      </c>
      <c r="X780" s="28">
        <v>1</v>
      </c>
      <c r="Y780" s="28">
        <v>1</v>
      </c>
      <c r="AX780" s="28" t="s">
        <v>5</v>
      </c>
      <c r="BQ780" s="28" t="s">
        <v>8</v>
      </c>
      <c r="BR780" s="28" t="s">
        <v>9</v>
      </c>
      <c r="BS780" s="28" t="s">
        <v>257</v>
      </c>
      <c r="BT780" s="28" t="s">
        <v>27</v>
      </c>
      <c r="BV780" s="28" t="s">
        <v>55</v>
      </c>
      <c r="CC780" s="28">
        <v>0.93586683611792043</v>
      </c>
      <c r="CG780" s="30"/>
    </row>
    <row r="781" spans="1:87">
      <c r="A781" s="28">
        <v>0.93586683611791754</v>
      </c>
      <c r="B781" s="28">
        <f t="shared" si="12"/>
        <v>0.65510678528254429</v>
      </c>
      <c r="C781" s="28">
        <v>2820222</v>
      </c>
      <c r="D781" s="31">
        <v>40744.869293981479</v>
      </c>
      <c r="E781" s="31">
        <v>40744.869293981479</v>
      </c>
      <c r="F781" s="28" t="s">
        <v>1</v>
      </c>
      <c r="G781" s="28">
        <v>0.7</v>
      </c>
      <c r="H781" s="28" t="s">
        <v>8</v>
      </c>
      <c r="I781" s="28" t="s">
        <v>9</v>
      </c>
      <c r="J781" s="28" t="s">
        <v>10</v>
      </c>
      <c r="K781" s="28" t="s">
        <v>144</v>
      </c>
      <c r="M781" s="28" t="s">
        <v>55</v>
      </c>
      <c r="N781" s="28" t="s">
        <v>13</v>
      </c>
      <c r="O781" s="28" t="s">
        <v>14</v>
      </c>
      <c r="Q781" s="28" t="s">
        <v>15</v>
      </c>
      <c r="S781" s="28" t="s">
        <v>32</v>
      </c>
      <c r="T781" s="28">
        <v>5</v>
      </c>
      <c r="U781" s="28">
        <v>5</v>
      </c>
      <c r="V781" s="28">
        <v>5</v>
      </c>
      <c r="W781" s="28">
        <v>1</v>
      </c>
      <c r="X781" s="28">
        <v>2</v>
      </c>
      <c r="Y781" s="28">
        <v>1</v>
      </c>
      <c r="AX781" s="28" t="s">
        <v>5</v>
      </c>
      <c r="BQ781" s="28" t="s">
        <v>8</v>
      </c>
      <c r="BR781" s="28" t="s">
        <v>9</v>
      </c>
      <c r="BS781" s="28" t="s">
        <v>10</v>
      </c>
      <c r="BT781" s="28" t="s">
        <v>81</v>
      </c>
      <c r="BV781" s="28" t="s">
        <v>49</v>
      </c>
      <c r="CC781" s="28">
        <v>0.93586683611792043</v>
      </c>
      <c r="CG781" s="30"/>
    </row>
    <row r="782" spans="1:87">
      <c r="A782" s="28">
        <v>0.93586683611791754</v>
      </c>
      <c r="B782" s="28">
        <f t="shared" si="12"/>
        <v>0.65510678528254429</v>
      </c>
      <c r="C782" s="28">
        <v>2821530</v>
      </c>
      <c r="D782" s="31">
        <v>40745.356076388889</v>
      </c>
      <c r="E782" s="31">
        <v>40745.356076388889</v>
      </c>
      <c r="F782" s="28" t="s">
        <v>1</v>
      </c>
      <c r="G782" s="28">
        <v>0.7</v>
      </c>
      <c r="H782" s="28" t="s">
        <v>25</v>
      </c>
      <c r="I782" s="28" t="s">
        <v>9</v>
      </c>
      <c r="J782" s="28" t="s">
        <v>10</v>
      </c>
      <c r="K782" s="28" t="s">
        <v>27</v>
      </c>
      <c r="M782" s="28" t="s">
        <v>55</v>
      </c>
      <c r="N782" s="28" t="s">
        <v>59</v>
      </c>
      <c r="O782" s="28" t="s">
        <v>60</v>
      </c>
      <c r="Q782" s="28" t="s">
        <v>173</v>
      </c>
      <c r="S782" s="28" t="s">
        <v>32</v>
      </c>
      <c r="T782" s="28">
        <v>4</v>
      </c>
      <c r="U782" s="28">
        <v>3</v>
      </c>
      <c r="V782" s="28">
        <v>5</v>
      </c>
      <c r="W782" s="28">
        <v>1</v>
      </c>
      <c r="X782" s="28">
        <v>1</v>
      </c>
      <c r="Y782" s="28">
        <v>1</v>
      </c>
      <c r="AX782" s="28" t="s">
        <v>7</v>
      </c>
      <c r="CC782" s="28">
        <v>0.93586683611792043</v>
      </c>
      <c r="CG782" s="30"/>
    </row>
    <row r="783" spans="1:87">
      <c r="A783" s="28">
        <v>0.93586683611791754</v>
      </c>
      <c r="B783" s="28">
        <f t="shared" si="12"/>
        <v>0.65510678528254429</v>
      </c>
      <c r="C783" s="28">
        <v>2821867</v>
      </c>
      <c r="D783" s="31">
        <v>40745.551990740743</v>
      </c>
      <c r="E783" s="31">
        <v>40745.551990740743</v>
      </c>
      <c r="F783" s="28" t="s">
        <v>1</v>
      </c>
      <c r="G783" s="28">
        <v>0.7</v>
      </c>
      <c r="H783" s="28" t="s">
        <v>25</v>
      </c>
      <c r="I783" s="28" t="s">
        <v>33</v>
      </c>
      <c r="J783" s="28" t="s">
        <v>10</v>
      </c>
      <c r="K783" s="28" t="s">
        <v>144</v>
      </c>
      <c r="M783" s="28" t="s">
        <v>12</v>
      </c>
      <c r="N783" s="28" t="s">
        <v>59</v>
      </c>
      <c r="O783" s="28" t="s">
        <v>60</v>
      </c>
      <c r="Q783" s="28" t="s">
        <v>15</v>
      </c>
      <c r="S783" s="28" t="s">
        <v>32</v>
      </c>
      <c r="T783" s="28">
        <v>5</v>
      </c>
      <c r="U783" s="28">
        <v>3</v>
      </c>
      <c r="V783" s="28">
        <v>5</v>
      </c>
      <c r="W783" s="28">
        <v>1</v>
      </c>
      <c r="X783" s="28">
        <v>1</v>
      </c>
      <c r="Y783" s="28">
        <v>1</v>
      </c>
      <c r="AX783" s="28" t="s">
        <v>5</v>
      </c>
      <c r="CC783" s="28">
        <v>0.93586683611792043</v>
      </c>
      <c r="CG783" s="30"/>
    </row>
    <row r="784" spans="1:87">
      <c r="A784" s="28">
        <v>0.93586683611791754</v>
      </c>
      <c r="B784" s="28">
        <f t="shared" si="12"/>
        <v>0.65510678528254429</v>
      </c>
      <c r="C784" s="28">
        <v>2827875</v>
      </c>
      <c r="D784" s="31">
        <v>40746.930462962962</v>
      </c>
      <c r="E784" s="31">
        <v>40746.930462962962</v>
      </c>
      <c r="F784" s="28" t="s">
        <v>6</v>
      </c>
      <c r="G784" s="28">
        <v>0.7</v>
      </c>
      <c r="H784" s="28" t="s">
        <v>8</v>
      </c>
      <c r="I784" s="28" t="s">
        <v>9</v>
      </c>
      <c r="J784" s="28" t="s">
        <v>10</v>
      </c>
      <c r="K784" s="28" t="s">
        <v>11</v>
      </c>
      <c r="M784" s="28" t="s">
        <v>55</v>
      </c>
      <c r="N784" s="28" t="s">
        <v>13</v>
      </c>
      <c r="O784" s="28" t="s">
        <v>60</v>
      </c>
      <c r="Q784" s="28" t="s">
        <v>37</v>
      </c>
      <c r="S784" s="28" t="s">
        <v>32</v>
      </c>
      <c r="T784" s="28">
        <v>1</v>
      </c>
      <c r="U784" s="28">
        <v>3</v>
      </c>
      <c r="V784" s="28">
        <v>4</v>
      </c>
      <c r="W784" s="28">
        <v>4</v>
      </c>
      <c r="X784" s="28">
        <v>2</v>
      </c>
      <c r="Y784" s="28">
        <v>4</v>
      </c>
      <c r="AW784" s="28" t="s">
        <v>25</v>
      </c>
      <c r="AX784" s="28" t="s">
        <v>5</v>
      </c>
      <c r="BQ784" s="28" t="s">
        <v>8</v>
      </c>
      <c r="BR784" s="28" t="s">
        <v>33</v>
      </c>
      <c r="BS784" s="28" t="s">
        <v>10</v>
      </c>
      <c r="BT784" s="28" t="s">
        <v>144</v>
      </c>
      <c r="BV784" s="28" t="s">
        <v>55</v>
      </c>
      <c r="CC784" s="28">
        <v>0.93586683611792043</v>
      </c>
      <c r="CG784" s="30"/>
    </row>
    <row r="785" spans="1:88">
      <c r="A785" s="28">
        <v>0.93586683611791754</v>
      </c>
      <c r="B785" s="28">
        <f t="shared" si="12"/>
        <v>0.65510678528254429</v>
      </c>
      <c r="C785" s="28">
        <v>2828694</v>
      </c>
      <c r="D785" s="31">
        <v>40747.248773148145</v>
      </c>
      <c r="E785" s="31">
        <v>40747.248773148145</v>
      </c>
      <c r="F785" s="28" t="s">
        <v>1</v>
      </c>
      <c r="G785" s="28">
        <v>0.7</v>
      </c>
      <c r="H785" s="28" t="s">
        <v>0</v>
      </c>
      <c r="I785" s="28" t="s">
        <v>33</v>
      </c>
      <c r="J785" s="28" t="s">
        <v>10</v>
      </c>
      <c r="K785" s="28" t="s">
        <v>11</v>
      </c>
      <c r="M785" s="28" t="s">
        <v>12</v>
      </c>
      <c r="N785" s="28" t="s">
        <v>59</v>
      </c>
      <c r="O785" s="28" t="s">
        <v>154</v>
      </c>
      <c r="Q785" s="28" t="s">
        <v>29</v>
      </c>
      <c r="R785" s="28" t="s">
        <v>1227</v>
      </c>
      <c r="S785" s="28" t="s">
        <v>32</v>
      </c>
      <c r="T785" s="28">
        <v>5</v>
      </c>
      <c r="U785" s="28">
        <v>3</v>
      </c>
      <c r="V785" s="28">
        <v>4</v>
      </c>
      <c r="W785" s="28">
        <v>4</v>
      </c>
      <c r="X785" s="28">
        <v>2</v>
      </c>
      <c r="Y785" s="28">
        <v>4</v>
      </c>
      <c r="AX785" s="28" t="s">
        <v>5</v>
      </c>
      <c r="CC785" s="28">
        <v>0.93586683611792043</v>
      </c>
      <c r="CG785" s="30"/>
    </row>
    <row r="786" spans="1:88">
      <c r="A786" s="28">
        <v>0.93586683611791754</v>
      </c>
      <c r="B786" s="28">
        <f t="shared" si="12"/>
        <v>0.65510678528254429</v>
      </c>
      <c r="C786" s="28">
        <v>2836399</v>
      </c>
      <c r="D786" s="31">
        <v>40750.504652777781</v>
      </c>
      <c r="E786" s="31">
        <v>40750.504652777781</v>
      </c>
      <c r="F786" s="28" t="s">
        <v>1</v>
      </c>
      <c r="G786" s="28">
        <v>0.7</v>
      </c>
      <c r="H786" s="28" t="s">
        <v>25</v>
      </c>
      <c r="I786" s="28" t="s">
        <v>33</v>
      </c>
      <c r="J786" s="28" t="s">
        <v>10</v>
      </c>
      <c r="K786" s="28" t="s">
        <v>144</v>
      </c>
      <c r="M786" s="28" t="s">
        <v>12</v>
      </c>
      <c r="N786" s="28" t="s">
        <v>82</v>
      </c>
      <c r="O786" s="28" t="s">
        <v>60</v>
      </c>
      <c r="Q786" s="28" t="s">
        <v>31</v>
      </c>
      <c r="S786" s="28" t="s">
        <v>32</v>
      </c>
      <c r="T786" s="28">
        <v>1</v>
      </c>
      <c r="U786" s="28">
        <v>1</v>
      </c>
      <c r="V786" s="28">
        <v>4</v>
      </c>
      <c r="W786" s="28">
        <v>1</v>
      </c>
      <c r="X786" s="28">
        <v>1</v>
      </c>
      <c r="Y786" s="28">
        <v>1</v>
      </c>
      <c r="AX786" s="28" t="s">
        <v>7</v>
      </c>
      <c r="CC786" s="28">
        <v>0.93586683611792043</v>
      </c>
      <c r="CG786" s="30"/>
    </row>
    <row r="787" spans="1:88">
      <c r="A787" s="28">
        <v>0.93586683611791754</v>
      </c>
      <c r="B787" s="28">
        <f t="shared" si="12"/>
        <v>0.65510678528254429</v>
      </c>
      <c r="C787" s="28">
        <v>2840090</v>
      </c>
      <c r="D787" s="31">
        <v>40751.135081018518</v>
      </c>
      <c r="E787" s="31">
        <v>40751.135081018518</v>
      </c>
      <c r="F787" s="28" t="s">
        <v>1</v>
      </c>
      <c r="G787" s="28">
        <v>0.7</v>
      </c>
      <c r="H787" s="28" t="s">
        <v>25</v>
      </c>
      <c r="I787" s="28" t="s">
        <v>9</v>
      </c>
      <c r="J787" s="28" t="s">
        <v>10</v>
      </c>
      <c r="K787" s="28" t="s">
        <v>27</v>
      </c>
      <c r="M787" s="28" t="s">
        <v>12</v>
      </c>
      <c r="N787" s="28" t="s">
        <v>82</v>
      </c>
      <c r="O787" s="28" t="s">
        <v>14</v>
      </c>
      <c r="Q787" s="28" t="s">
        <v>173</v>
      </c>
      <c r="S787" s="28" t="s">
        <v>32</v>
      </c>
      <c r="T787" s="28">
        <v>5</v>
      </c>
      <c r="U787" s="28">
        <v>5</v>
      </c>
      <c r="V787" s="28">
        <v>2</v>
      </c>
      <c r="W787" s="28">
        <v>3</v>
      </c>
      <c r="X787" s="28">
        <v>1</v>
      </c>
      <c r="Y787" s="28">
        <v>1</v>
      </c>
      <c r="AX787" s="28" t="s">
        <v>7</v>
      </c>
      <c r="CC787" s="28">
        <v>0.93586683611792043</v>
      </c>
      <c r="CG787" s="30"/>
    </row>
    <row r="788" spans="1:88">
      <c r="A788" s="28">
        <v>0.93586683611791754</v>
      </c>
      <c r="B788" s="28">
        <f t="shared" si="12"/>
        <v>0.65510678528254429</v>
      </c>
      <c r="C788" s="28">
        <v>2852655</v>
      </c>
      <c r="D788" s="31">
        <v>40753.980196759258</v>
      </c>
      <c r="E788" s="31">
        <v>40753.980196759258</v>
      </c>
      <c r="F788" s="28" t="s">
        <v>1</v>
      </c>
      <c r="G788" s="28">
        <v>0.7</v>
      </c>
      <c r="H788" s="28" t="s">
        <v>8</v>
      </c>
      <c r="I788" s="28" t="s">
        <v>9</v>
      </c>
      <c r="J788" s="28" t="s">
        <v>10</v>
      </c>
      <c r="K788" s="28" t="s">
        <v>27</v>
      </c>
      <c r="M788" s="28" t="s">
        <v>12</v>
      </c>
      <c r="N788" s="28" t="s">
        <v>13</v>
      </c>
      <c r="O788" s="28" t="s">
        <v>14</v>
      </c>
      <c r="Q788" s="28" t="s">
        <v>15</v>
      </c>
      <c r="S788" s="28" t="s">
        <v>32</v>
      </c>
      <c r="T788" s="28">
        <v>5</v>
      </c>
      <c r="U788" s="28">
        <v>5</v>
      </c>
      <c r="V788" s="28">
        <v>3</v>
      </c>
      <c r="W788" s="28">
        <v>1</v>
      </c>
      <c r="X788" s="28">
        <v>1</v>
      </c>
      <c r="Y788" s="28">
        <v>1</v>
      </c>
      <c r="AX788" s="28" t="s">
        <v>7</v>
      </c>
      <c r="CC788" s="28">
        <v>0.93586683611792043</v>
      </c>
      <c r="CG788" s="30"/>
    </row>
    <row r="789" spans="1:88">
      <c r="A789" s="28">
        <v>0.93586683611791754</v>
      </c>
      <c r="B789" s="28">
        <f t="shared" si="12"/>
        <v>0.65510678528254429</v>
      </c>
      <c r="C789" s="28">
        <v>2859465</v>
      </c>
      <c r="D789" s="31">
        <v>40756.583310185182</v>
      </c>
      <c r="E789" s="31">
        <v>40756.583310185182</v>
      </c>
      <c r="F789" s="28" t="s">
        <v>1</v>
      </c>
      <c r="G789" s="28">
        <v>0.7</v>
      </c>
      <c r="H789" s="28" t="s">
        <v>0</v>
      </c>
      <c r="I789" s="28" t="s">
        <v>49</v>
      </c>
      <c r="J789" s="28" t="s">
        <v>1181</v>
      </c>
      <c r="K789" s="28" t="s">
        <v>27</v>
      </c>
      <c r="M789" s="28" t="s">
        <v>55</v>
      </c>
      <c r="N789" s="28" t="s">
        <v>59</v>
      </c>
      <c r="O789" s="28" t="s">
        <v>14</v>
      </c>
      <c r="Q789" s="28" t="s">
        <v>173</v>
      </c>
      <c r="S789" s="28" t="s">
        <v>32</v>
      </c>
      <c r="T789" s="28">
        <v>1</v>
      </c>
      <c r="U789" s="28">
        <v>5</v>
      </c>
      <c r="V789" s="28">
        <v>5</v>
      </c>
      <c r="W789" s="28">
        <v>5</v>
      </c>
      <c r="X789" s="28">
        <v>1</v>
      </c>
      <c r="Y789" s="28">
        <v>1</v>
      </c>
      <c r="AX789" s="28" t="s">
        <v>5</v>
      </c>
      <c r="BQ789" s="28" t="s">
        <v>0</v>
      </c>
      <c r="BR789" s="28" t="s">
        <v>33</v>
      </c>
      <c r="BS789" s="28" t="s">
        <v>1181</v>
      </c>
      <c r="BT789" s="28" t="s">
        <v>27</v>
      </c>
      <c r="BV789" s="28" t="s">
        <v>12</v>
      </c>
      <c r="BX789" s="28">
        <v>1970</v>
      </c>
      <c r="BY789" s="28" t="s">
        <v>17</v>
      </c>
      <c r="CC789" s="28">
        <v>0.93586683611792043</v>
      </c>
      <c r="CD789" s="28" t="s">
        <v>20</v>
      </c>
      <c r="CE789" s="28" t="s">
        <v>93</v>
      </c>
      <c r="CF789" s="28" t="s">
        <v>22</v>
      </c>
      <c r="CG789" s="30">
        <v>8.3333333333333339</v>
      </c>
      <c r="CH789" s="28">
        <v>15</v>
      </c>
    </row>
    <row r="790" spans="1:88">
      <c r="A790" s="28">
        <v>0.93586683611791754</v>
      </c>
      <c r="B790" s="28">
        <f t="shared" si="12"/>
        <v>0.65510678528254429</v>
      </c>
      <c r="C790" s="28">
        <v>2865022</v>
      </c>
      <c r="D790" s="31">
        <v>40757.781006944446</v>
      </c>
      <c r="E790" s="31">
        <v>40757.781006944446</v>
      </c>
      <c r="F790" s="28" t="s">
        <v>1</v>
      </c>
      <c r="G790" s="28">
        <v>0.7</v>
      </c>
      <c r="H790" s="28" t="s">
        <v>0</v>
      </c>
      <c r="I790" s="28" t="s">
        <v>9</v>
      </c>
      <c r="J790" s="28" t="s">
        <v>10</v>
      </c>
      <c r="K790" s="28" t="s">
        <v>81</v>
      </c>
      <c r="M790" s="28" t="s">
        <v>55</v>
      </c>
      <c r="N790" s="28" t="s">
        <v>13</v>
      </c>
      <c r="O790" s="28" t="s">
        <v>14</v>
      </c>
      <c r="Q790" s="28" t="s">
        <v>31</v>
      </c>
      <c r="S790" s="28" t="s">
        <v>32</v>
      </c>
      <c r="T790" s="28">
        <v>5</v>
      </c>
      <c r="U790" s="28">
        <v>5</v>
      </c>
      <c r="V790" s="28">
        <v>5</v>
      </c>
      <c r="W790" s="28">
        <v>1</v>
      </c>
      <c r="X790" s="28">
        <v>1</v>
      </c>
      <c r="Y790" s="28">
        <v>1</v>
      </c>
      <c r="AX790" s="28" t="s">
        <v>5</v>
      </c>
      <c r="CC790" s="28">
        <v>0.93586683611792043</v>
      </c>
      <c r="CG790" s="30"/>
    </row>
    <row r="791" spans="1:88">
      <c r="A791" s="28">
        <v>0.93586683611791754</v>
      </c>
      <c r="B791" s="28">
        <f t="shared" si="12"/>
        <v>0.65510678528254429</v>
      </c>
      <c r="C791" s="28">
        <v>2865068</v>
      </c>
      <c r="D791" s="31">
        <v>40757.791643518518</v>
      </c>
      <c r="E791" s="31">
        <v>40757.791643518518</v>
      </c>
      <c r="F791" s="28" t="s">
        <v>1</v>
      </c>
      <c r="G791" s="28">
        <v>0.7</v>
      </c>
      <c r="H791" s="28" t="s">
        <v>0</v>
      </c>
      <c r="I791" s="28" t="s">
        <v>9</v>
      </c>
      <c r="J791" s="28" t="s">
        <v>10</v>
      </c>
      <c r="K791" s="28" t="s">
        <v>81</v>
      </c>
      <c r="M791" s="28" t="s">
        <v>55</v>
      </c>
      <c r="N791" s="28" t="s">
        <v>13</v>
      </c>
      <c r="O791" s="28" t="s">
        <v>14</v>
      </c>
      <c r="Q791" s="28" t="s">
        <v>31</v>
      </c>
      <c r="S791" s="28" t="s">
        <v>32</v>
      </c>
      <c r="T791" s="28">
        <v>5</v>
      </c>
      <c r="U791" s="28">
        <v>5</v>
      </c>
      <c r="V791" s="28">
        <v>5</v>
      </c>
      <c r="W791" s="28">
        <v>1</v>
      </c>
      <c r="X791" s="28">
        <v>1</v>
      </c>
      <c r="Y791" s="28">
        <v>1</v>
      </c>
      <c r="AX791" s="28" t="s">
        <v>5</v>
      </c>
      <c r="CC791" s="28">
        <v>0.93586683611792043</v>
      </c>
      <c r="CG791" s="30"/>
    </row>
    <row r="792" spans="1:88">
      <c r="A792" s="28">
        <v>0.93586683611791754</v>
      </c>
      <c r="B792" s="28">
        <f t="shared" si="12"/>
        <v>0.65510678528254429</v>
      </c>
      <c r="C792" s="28">
        <v>2907214</v>
      </c>
      <c r="D792" s="31">
        <v>40771.558587962965</v>
      </c>
      <c r="E792" s="31">
        <v>40771.558587962965</v>
      </c>
      <c r="F792" s="28" t="s">
        <v>1</v>
      </c>
      <c r="G792" s="28">
        <v>0.7</v>
      </c>
      <c r="H792" s="28" t="s">
        <v>0</v>
      </c>
      <c r="I792" s="28" t="s">
        <v>9</v>
      </c>
      <c r="J792" s="28" t="s">
        <v>10</v>
      </c>
      <c r="K792" s="28" t="s">
        <v>27</v>
      </c>
      <c r="M792" s="28" t="s">
        <v>12</v>
      </c>
      <c r="N792" s="28" t="s">
        <v>59</v>
      </c>
      <c r="O792" s="28" t="s">
        <v>60</v>
      </c>
      <c r="Q792" s="28" t="s">
        <v>173</v>
      </c>
      <c r="S792" s="28" t="s">
        <v>32</v>
      </c>
      <c r="T792" s="28">
        <v>5</v>
      </c>
      <c r="U792" s="28">
        <v>4</v>
      </c>
      <c r="V792" s="28">
        <v>3</v>
      </c>
      <c r="W792" s="28">
        <v>1</v>
      </c>
      <c r="X792" s="28">
        <v>1</v>
      </c>
      <c r="Y792" s="28">
        <v>1</v>
      </c>
      <c r="AX792" s="28" t="s">
        <v>5</v>
      </c>
      <c r="BQ792" s="28" t="s">
        <v>0</v>
      </c>
      <c r="BR792" s="28" t="s">
        <v>33</v>
      </c>
      <c r="BS792" s="28" t="s">
        <v>10</v>
      </c>
      <c r="BV792" s="28" t="s">
        <v>55</v>
      </c>
      <c r="CC792" s="28">
        <v>0.93586683611792043</v>
      </c>
      <c r="CG792" s="30"/>
    </row>
    <row r="793" spans="1:88">
      <c r="A793" s="28">
        <v>0.93586683611791754</v>
      </c>
      <c r="B793" s="28">
        <f t="shared" si="12"/>
        <v>0.65510678528254429</v>
      </c>
      <c r="C793" s="28">
        <v>2918235</v>
      </c>
      <c r="D793" s="31">
        <v>40774.036145833335</v>
      </c>
      <c r="E793" s="31">
        <v>40774.036145833335</v>
      </c>
      <c r="F793" s="28" t="s">
        <v>1</v>
      </c>
      <c r="G793" s="28">
        <v>0.7</v>
      </c>
      <c r="H793" s="28" t="s">
        <v>0</v>
      </c>
      <c r="I793" s="28" t="s">
        <v>9</v>
      </c>
      <c r="J793" s="28" t="s">
        <v>10</v>
      </c>
      <c r="K793" s="28" t="s">
        <v>11</v>
      </c>
      <c r="M793" s="28" t="s">
        <v>55</v>
      </c>
      <c r="N793" s="28" t="s">
        <v>13</v>
      </c>
      <c r="O793" s="28" t="s">
        <v>220</v>
      </c>
      <c r="Q793" s="28" t="s">
        <v>173</v>
      </c>
      <c r="S793" s="28" t="s">
        <v>32</v>
      </c>
      <c r="T793" s="28">
        <v>1</v>
      </c>
      <c r="U793" s="28">
        <v>5</v>
      </c>
      <c r="V793" s="28">
        <v>5</v>
      </c>
      <c r="W793" s="28">
        <v>1</v>
      </c>
      <c r="X793" s="28">
        <v>1</v>
      </c>
      <c r="Y793" s="28">
        <v>1</v>
      </c>
      <c r="AX793" s="28" t="s">
        <v>7</v>
      </c>
      <c r="CC793" s="28">
        <v>0.93586683611792043</v>
      </c>
      <c r="CG793" s="30"/>
    </row>
    <row r="794" spans="1:88">
      <c r="A794" s="28">
        <v>0.93586683611791754</v>
      </c>
      <c r="B794" s="28">
        <f t="shared" si="12"/>
        <v>0.65510678528254429</v>
      </c>
      <c r="C794" s="28">
        <v>2990986</v>
      </c>
      <c r="D794" s="31">
        <v>40793.537847222222</v>
      </c>
      <c r="E794" s="31">
        <v>40793.537847222222</v>
      </c>
      <c r="F794" s="28" t="s">
        <v>1</v>
      </c>
      <c r="G794" s="28">
        <v>0.7</v>
      </c>
      <c r="H794" s="28" t="s">
        <v>8</v>
      </c>
      <c r="I794" s="28" t="s">
        <v>9</v>
      </c>
      <c r="J794" s="28" t="s">
        <v>26</v>
      </c>
      <c r="K794" s="28" t="s">
        <v>27</v>
      </c>
      <c r="M794" s="28" t="s">
        <v>55</v>
      </c>
      <c r="N794" s="28" t="s">
        <v>13</v>
      </c>
      <c r="O794" s="28" t="s">
        <v>14</v>
      </c>
      <c r="Q794" s="28" t="s">
        <v>15</v>
      </c>
      <c r="S794" s="28" t="s">
        <v>32</v>
      </c>
      <c r="T794" s="28">
        <v>1</v>
      </c>
      <c r="U794" s="28">
        <v>5</v>
      </c>
      <c r="V794" s="28">
        <v>5</v>
      </c>
      <c r="W794" s="28">
        <v>1</v>
      </c>
      <c r="X794" s="28">
        <v>1</v>
      </c>
      <c r="Y794" s="28">
        <v>5</v>
      </c>
      <c r="AX794" s="28" t="s">
        <v>5</v>
      </c>
      <c r="BQ794" s="28" t="s">
        <v>8</v>
      </c>
      <c r="BR794" s="28" t="s">
        <v>9</v>
      </c>
      <c r="BS794" s="28" t="s">
        <v>26</v>
      </c>
      <c r="BV794" s="28" t="s">
        <v>55</v>
      </c>
      <c r="CC794" s="28">
        <v>0.93586683611792043</v>
      </c>
      <c r="CG794" s="30"/>
    </row>
    <row r="795" spans="1:88">
      <c r="A795" s="28">
        <v>0.93586683611791754</v>
      </c>
      <c r="B795" s="28">
        <f t="shared" si="12"/>
        <v>0.65510678528254429</v>
      </c>
      <c r="C795" s="28">
        <v>3015449</v>
      </c>
      <c r="D795" s="31">
        <v>40799.655787037038</v>
      </c>
      <c r="E795" s="31">
        <v>40799.655787037038</v>
      </c>
      <c r="F795" s="28" t="s">
        <v>1</v>
      </c>
      <c r="G795" s="28">
        <v>0.7</v>
      </c>
      <c r="H795" s="28" t="s">
        <v>25</v>
      </c>
      <c r="I795" s="28" t="s">
        <v>9</v>
      </c>
      <c r="J795" s="28" t="s">
        <v>10</v>
      </c>
      <c r="K795" s="28" t="s">
        <v>11</v>
      </c>
      <c r="M795" s="28" t="s">
        <v>55</v>
      </c>
      <c r="N795" s="28" t="s">
        <v>59</v>
      </c>
      <c r="O795" s="28" t="s">
        <v>14</v>
      </c>
      <c r="Q795" s="28" t="s">
        <v>15</v>
      </c>
      <c r="S795" s="28" t="s">
        <v>32</v>
      </c>
      <c r="T795" s="28">
        <v>3</v>
      </c>
      <c r="U795" s="28">
        <v>5</v>
      </c>
      <c r="V795" s="28">
        <v>5</v>
      </c>
      <c r="W795" s="28">
        <v>4</v>
      </c>
      <c r="X795" s="28">
        <v>0</v>
      </c>
      <c r="Y795" s="28">
        <v>0</v>
      </c>
      <c r="AX795" s="28" t="s">
        <v>5</v>
      </c>
      <c r="BQ795" s="28" t="s">
        <v>0</v>
      </c>
      <c r="BR795" s="28" t="s">
        <v>9</v>
      </c>
      <c r="BS795" s="28" t="s">
        <v>10</v>
      </c>
      <c r="BV795" s="28" t="s">
        <v>55</v>
      </c>
      <c r="BX795" s="28">
        <v>1987</v>
      </c>
      <c r="BY795" s="28" t="s">
        <v>17</v>
      </c>
      <c r="CC795" s="28">
        <v>0.93586683611792043</v>
      </c>
      <c r="CG795" s="30"/>
    </row>
    <row r="796" spans="1:88">
      <c r="A796" s="28">
        <v>0.93586683611791754</v>
      </c>
      <c r="B796" s="28">
        <f t="shared" si="12"/>
        <v>0.65510678528254429</v>
      </c>
      <c r="C796" s="28">
        <v>3098723</v>
      </c>
      <c r="D796" s="31">
        <v>40815.811979166669</v>
      </c>
      <c r="E796" s="31">
        <v>40815.811979166669</v>
      </c>
      <c r="F796" s="28" t="s">
        <v>1</v>
      </c>
      <c r="G796" s="28">
        <v>0.7</v>
      </c>
      <c r="H796" s="28" t="s">
        <v>0</v>
      </c>
      <c r="I796" s="28" t="s">
        <v>9</v>
      </c>
      <c r="J796" s="28" t="s">
        <v>10</v>
      </c>
      <c r="K796" s="28" t="s">
        <v>27</v>
      </c>
      <c r="M796" s="28" t="s">
        <v>49</v>
      </c>
      <c r="N796" s="28" t="s">
        <v>13</v>
      </c>
      <c r="O796" s="28" t="s">
        <v>14</v>
      </c>
      <c r="Q796" s="28" t="s">
        <v>15</v>
      </c>
      <c r="S796" s="28" t="s">
        <v>32</v>
      </c>
      <c r="T796" s="28">
        <v>4</v>
      </c>
      <c r="U796" s="28">
        <v>4</v>
      </c>
      <c r="V796" s="28">
        <v>4</v>
      </c>
      <c r="W796" s="28">
        <v>1</v>
      </c>
      <c r="X796" s="28">
        <v>1</v>
      </c>
      <c r="Y796" s="28">
        <v>1</v>
      </c>
      <c r="AX796" s="28" t="s">
        <v>7</v>
      </c>
      <c r="CC796" s="28">
        <v>0.93586683611792043</v>
      </c>
      <c r="CG796" s="30"/>
    </row>
    <row r="797" spans="1:88">
      <c r="A797" s="28">
        <v>0.93586683611791754</v>
      </c>
      <c r="B797" s="28">
        <f t="shared" si="12"/>
        <v>0.5500981576261833</v>
      </c>
      <c r="C797" s="28">
        <v>2867785</v>
      </c>
      <c r="D797" s="31">
        <v>40758.429108796299</v>
      </c>
      <c r="E797" s="31">
        <v>40758.429108796299</v>
      </c>
      <c r="F797" s="28" t="s">
        <v>3</v>
      </c>
      <c r="G797" s="22">
        <f>0.839707617116084*0.7</f>
        <v>0.58779533198125877</v>
      </c>
      <c r="Z797" s="28" t="s">
        <v>103</v>
      </c>
      <c r="AA797" s="28" t="s">
        <v>9</v>
      </c>
      <c r="AC797" s="28" t="s">
        <v>10</v>
      </c>
      <c r="AE797" s="28" t="s">
        <v>1649</v>
      </c>
      <c r="AF797" s="28" t="s">
        <v>1650</v>
      </c>
      <c r="AG797" s="28" t="s">
        <v>4</v>
      </c>
      <c r="AH797" s="28" t="s">
        <v>104</v>
      </c>
      <c r="AJ797" s="28" t="s">
        <v>1651</v>
      </c>
      <c r="AK797" s="28" t="s">
        <v>1652</v>
      </c>
      <c r="AL797" s="28" t="s">
        <v>35</v>
      </c>
      <c r="AQ797" s="28" t="s">
        <v>33</v>
      </c>
      <c r="AS797" s="28" t="s">
        <v>168</v>
      </c>
      <c r="AU797" s="28" t="s">
        <v>15</v>
      </c>
      <c r="AX797" s="28" t="s">
        <v>7</v>
      </c>
      <c r="BX797" s="28">
        <v>1985</v>
      </c>
      <c r="BY797" s="28" t="s">
        <v>17</v>
      </c>
      <c r="BZ797" s="28" t="s">
        <v>1653</v>
      </c>
      <c r="CA797" s="28" t="s">
        <v>1654</v>
      </c>
      <c r="CB797" s="28">
        <v>12560</v>
      </c>
      <c r="CC797" s="28">
        <v>0.93586683611792043</v>
      </c>
      <c r="CD797" s="28" t="s">
        <v>20</v>
      </c>
      <c r="CE797" s="28" t="s">
        <v>21</v>
      </c>
      <c r="CF797" s="28" t="s">
        <v>22</v>
      </c>
      <c r="CG797" s="30">
        <v>0.35416666666666669</v>
      </c>
      <c r="CH797" s="32">
        <v>0.625</v>
      </c>
      <c r="CJ797" s="28" t="s">
        <v>1655</v>
      </c>
    </row>
    <row r="798" spans="1:88">
      <c r="A798" s="28">
        <v>0.93586683611791754</v>
      </c>
      <c r="B798" s="28">
        <f t="shared" si="12"/>
        <v>0.93586683611792043</v>
      </c>
      <c r="C798" s="28">
        <v>4112</v>
      </c>
      <c r="F798" s="28" t="s">
        <v>2506</v>
      </c>
      <c r="G798" s="28">
        <v>1</v>
      </c>
      <c r="N798" s="28" t="s">
        <v>2506</v>
      </c>
      <c r="O798" s="28" t="s">
        <v>2506</v>
      </c>
      <c r="Q798" s="28" t="s">
        <v>2506</v>
      </c>
      <c r="AS798" s="28" t="s">
        <v>83</v>
      </c>
      <c r="AU798" s="28">
        <v>0</v>
      </c>
      <c r="BX798" s="28">
        <v>1960</v>
      </c>
      <c r="BY798" s="28" t="s">
        <v>17</v>
      </c>
      <c r="CA798" s="28" t="s">
        <v>2516</v>
      </c>
      <c r="CB798" s="28">
        <v>12590</v>
      </c>
      <c r="CC798" s="28">
        <v>0.93586683611792043</v>
      </c>
      <c r="CD798" s="28" t="s">
        <v>20</v>
      </c>
      <c r="CE798" s="28" t="s">
        <v>93</v>
      </c>
      <c r="CF798" s="28" t="s">
        <v>184</v>
      </c>
      <c r="CG798" s="29">
        <v>0.91666666666666696</v>
      </c>
      <c r="CH798" s="29">
        <v>0.33333333333333298</v>
      </c>
      <c r="CJ798" s="28" t="s">
        <v>2517</v>
      </c>
    </row>
    <row r="799" spans="1:88">
      <c r="A799" s="28">
        <v>0.93586683611791754</v>
      </c>
      <c r="B799" s="28">
        <f t="shared" si="12"/>
        <v>0.5500981576261833</v>
      </c>
      <c r="C799" s="28">
        <v>2187</v>
      </c>
      <c r="F799" s="28" t="s">
        <v>3</v>
      </c>
      <c r="G799" s="22">
        <f t="shared" ref="G799:G808" si="13">0.839707617116084*0.7</f>
        <v>0.58779533198125877</v>
      </c>
      <c r="N799" s="28" t="s">
        <v>2506</v>
      </c>
      <c r="O799" s="28" t="s">
        <v>2506</v>
      </c>
      <c r="Q799" s="28" t="s">
        <v>2506</v>
      </c>
      <c r="Z799" s="28" t="s">
        <v>2510</v>
      </c>
      <c r="AA799" s="28" t="s">
        <v>2501</v>
      </c>
      <c r="AC799" s="28" t="s">
        <v>10</v>
      </c>
      <c r="AG799" s="28" t="s">
        <v>2507</v>
      </c>
      <c r="AH799" s="28" t="s">
        <v>104</v>
      </c>
      <c r="AL799" s="28" t="s">
        <v>641</v>
      </c>
      <c r="AQ799" s="28" t="s">
        <v>2518</v>
      </c>
      <c r="AS799" s="28" t="s">
        <v>2531</v>
      </c>
      <c r="AU799" s="28" t="s">
        <v>2512</v>
      </c>
      <c r="AX799" s="28" t="s">
        <v>2507</v>
      </c>
      <c r="BX799" s="28">
        <v>1981</v>
      </c>
      <c r="BY799" s="28" t="s">
        <v>17</v>
      </c>
      <c r="BZ799" s="28" t="s">
        <v>2532</v>
      </c>
      <c r="CA799" s="28" t="s">
        <v>2533</v>
      </c>
      <c r="CB799" s="28">
        <v>12609</v>
      </c>
      <c r="CC799" s="28">
        <v>0.93586683611792043</v>
      </c>
      <c r="CD799" s="28" t="s">
        <v>20</v>
      </c>
      <c r="CE799" s="28" t="s">
        <v>2534</v>
      </c>
      <c r="CF799" s="28" t="s">
        <v>184</v>
      </c>
      <c r="CG799" s="29">
        <v>0.57291666666666696</v>
      </c>
      <c r="CH799" s="29">
        <v>0.90625</v>
      </c>
      <c r="CI799" s="28" t="s">
        <v>641</v>
      </c>
    </row>
    <row r="800" spans="1:88">
      <c r="A800" s="28">
        <v>0.93586683611791754</v>
      </c>
      <c r="B800" s="28">
        <f t="shared" si="12"/>
        <v>0.5500981576261833</v>
      </c>
      <c r="C800" s="28">
        <v>4216</v>
      </c>
      <c r="F800" s="28" t="s">
        <v>3</v>
      </c>
      <c r="G800" s="22">
        <f t="shared" si="13"/>
        <v>0.58779533198125877</v>
      </c>
      <c r="N800" s="28" t="s">
        <v>2506</v>
      </c>
      <c r="O800" s="28" t="s">
        <v>2506</v>
      </c>
      <c r="Q800" s="28" t="s">
        <v>2506</v>
      </c>
      <c r="Z800" s="28" t="s">
        <v>2510</v>
      </c>
      <c r="AA800" s="28" t="s">
        <v>2535</v>
      </c>
      <c r="AC800" s="28" t="s">
        <v>186</v>
      </c>
      <c r="AG800" s="28" t="s">
        <v>2507</v>
      </c>
      <c r="AH800" s="28" t="s">
        <v>34</v>
      </c>
      <c r="AL800" s="28" t="s">
        <v>641</v>
      </c>
      <c r="AQ800" s="28" t="s">
        <v>2503</v>
      </c>
      <c r="AS800" s="28" t="s">
        <v>2506</v>
      </c>
      <c r="AU800" s="28" t="s">
        <v>2512</v>
      </c>
      <c r="AX800" s="28" t="s">
        <v>2507</v>
      </c>
      <c r="BX800" s="28">
        <v>1948</v>
      </c>
      <c r="BY800" s="28" t="s">
        <v>17</v>
      </c>
      <c r="BZ800" s="28" t="s">
        <v>2536</v>
      </c>
      <c r="CA800" s="28" t="s">
        <v>284</v>
      </c>
      <c r="CB800" s="28">
        <v>16940</v>
      </c>
      <c r="CC800" s="28">
        <v>0.93586683611792043</v>
      </c>
      <c r="CD800" s="28" t="s">
        <v>20</v>
      </c>
      <c r="CF800" s="28" t="s">
        <v>2506</v>
      </c>
      <c r="CG800" s="30"/>
      <c r="CH800" s="30"/>
      <c r="CJ800" s="28" t="s">
        <v>2537</v>
      </c>
    </row>
    <row r="801" spans="1:88">
      <c r="A801" s="28">
        <v>0.93586683611791754</v>
      </c>
      <c r="B801" s="28">
        <f t="shared" si="12"/>
        <v>0.5500981576261833</v>
      </c>
      <c r="C801" s="28">
        <v>2795392</v>
      </c>
      <c r="D801" s="31">
        <v>40737.606712962966</v>
      </c>
      <c r="E801" s="31">
        <v>40737.606712962966</v>
      </c>
      <c r="F801" s="28" t="s">
        <v>3</v>
      </c>
      <c r="G801" s="22">
        <f t="shared" si="13"/>
        <v>0.58779533198125877</v>
      </c>
      <c r="Z801" s="28" t="s">
        <v>8</v>
      </c>
      <c r="AA801" s="28" t="s">
        <v>33</v>
      </c>
      <c r="AC801" s="28" t="s">
        <v>38</v>
      </c>
      <c r="AE801" s="28">
        <v>64</v>
      </c>
      <c r="AF801" s="28" t="s">
        <v>490</v>
      </c>
      <c r="AG801" s="28" t="s">
        <v>4</v>
      </c>
      <c r="AH801" s="28" t="s">
        <v>34</v>
      </c>
      <c r="AJ801" s="28" t="s">
        <v>491</v>
      </c>
      <c r="AL801" s="28" t="s">
        <v>35</v>
      </c>
      <c r="AQ801" s="28" t="s">
        <v>88</v>
      </c>
      <c r="AS801" s="28" t="s">
        <v>168</v>
      </c>
      <c r="AU801" s="28" t="s">
        <v>15</v>
      </c>
      <c r="AX801" s="28" t="s">
        <v>7</v>
      </c>
      <c r="BX801" s="28">
        <v>1961</v>
      </c>
      <c r="BY801" s="28" t="s">
        <v>17</v>
      </c>
      <c r="BZ801" s="28" t="s">
        <v>492</v>
      </c>
      <c r="CA801" s="28" t="s">
        <v>43</v>
      </c>
      <c r="CB801" s="28">
        <v>43025</v>
      </c>
      <c r="CC801" s="28">
        <v>0.93586683611792043</v>
      </c>
      <c r="CD801" s="28" t="s">
        <v>20</v>
      </c>
      <c r="CE801" s="28" t="s">
        <v>63</v>
      </c>
      <c r="CF801" s="28" t="s">
        <v>22</v>
      </c>
      <c r="CG801" s="30">
        <v>8.3000000000000007</v>
      </c>
      <c r="CH801" s="28">
        <v>14.45</v>
      </c>
      <c r="CI801" s="28" t="s">
        <v>23</v>
      </c>
      <c r="CJ801" s="28" t="s">
        <v>493</v>
      </c>
    </row>
    <row r="802" spans="1:88">
      <c r="A802" s="28">
        <v>0.93586683611791754</v>
      </c>
      <c r="B802" s="28">
        <f t="shared" si="12"/>
        <v>0.5500981576261833</v>
      </c>
      <c r="C802" s="28">
        <v>2850786</v>
      </c>
      <c r="D802" s="31">
        <v>40753.640706018516</v>
      </c>
      <c r="E802" s="31">
        <v>40753.640706018516</v>
      </c>
      <c r="F802" s="28" t="s">
        <v>3</v>
      </c>
      <c r="G802" s="22">
        <f t="shared" si="13"/>
        <v>0.58779533198125877</v>
      </c>
      <c r="Z802" s="28" t="s">
        <v>25</v>
      </c>
      <c r="AA802" s="28" t="s">
        <v>33</v>
      </c>
      <c r="AC802" s="28" t="s">
        <v>34</v>
      </c>
      <c r="AE802" s="28" t="s">
        <v>1515</v>
      </c>
      <c r="AF802" s="28" t="s">
        <v>68</v>
      </c>
      <c r="AG802" s="28" t="s">
        <v>35</v>
      </c>
      <c r="AQ802" s="28" t="s">
        <v>9</v>
      </c>
      <c r="AS802" s="28" t="s">
        <v>36</v>
      </c>
      <c r="AU802" s="28" t="s">
        <v>15</v>
      </c>
      <c r="AX802" s="28" t="s">
        <v>41</v>
      </c>
      <c r="AY802" s="28" t="s">
        <v>25</v>
      </c>
      <c r="AZ802" s="28" t="s">
        <v>33</v>
      </c>
      <c r="BA802" s="28" t="s">
        <v>34</v>
      </c>
      <c r="BC802" s="28" t="s">
        <v>1516</v>
      </c>
      <c r="BD802" s="28" t="s">
        <v>390</v>
      </c>
      <c r="BE802" s="28" t="s">
        <v>35</v>
      </c>
      <c r="BO802" s="28" t="s">
        <v>33</v>
      </c>
      <c r="BQ802" s="28" t="s">
        <v>25</v>
      </c>
      <c r="BR802" s="28" t="s">
        <v>88</v>
      </c>
      <c r="BS802" s="28" t="s">
        <v>10</v>
      </c>
      <c r="BT802" s="28" t="s">
        <v>27</v>
      </c>
      <c r="BV802" s="28" t="s">
        <v>55</v>
      </c>
      <c r="BX802" s="28">
        <v>1963</v>
      </c>
      <c r="BY802" s="28" t="s">
        <v>17</v>
      </c>
      <c r="BZ802" s="28" t="s">
        <v>1517</v>
      </c>
      <c r="CA802" s="28" t="s">
        <v>19</v>
      </c>
      <c r="CB802" s="28">
        <v>44015</v>
      </c>
      <c r="CC802" s="28">
        <v>0.93586683611792043</v>
      </c>
      <c r="CD802" s="28" t="s">
        <v>20</v>
      </c>
      <c r="CE802" s="28" t="s">
        <v>44</v>
      </c>
      <c r="CF802" s="28" t="s">
        <v>184</v>
      </c>
      <c r="CG802" s="30">
        <v>0.3263888888888889</v>
      </c>
      <c r="CH802" s="32">
        <v>0.63194444444444442</v>
      </c>
      <c r="CJ802" s="28" t="s">
        <v>1518</v>
      </c>
    </row>
    <row r="803" spans="1:88">
      <c r="A803" s="28">
        <v>0.46793341805895877</v>
      </c>
      <c r="B803" s="28">
        <f t="shared" si="12"/>
        <v>0.27504907881309165</v>
      </c>
      <c r="C803" s="28">
        <v>2790707</v>
      </c>
      <c r="D803" s="31">
        <v>40736.19427083333</v>
      </c>
      <c r="E803" s="31">
        <v>40736.19427083333</v>
      </c>
      <c r="F803" s="28" t="s">
        <v>3</v>
      </c>
      <c r="G803" s="22">
        <f t="shared" si="13"/>
        <v>0.58779533198125877</v>
      </c>
      <c r="Z803" s="28" t="s">
        <v>8</v>
      </c>
      <c r="AA803" s="28" t="s">
        <v>33</v>
      </c>
      <c r="AC803" s="28" t="s">
        <v>186</v>
      </c>
      <c r="AE803" s="28">
        <v>5</v>
      </c>
      <c r="AF803" s="28" t="s">
        <v>203</v>
      </c>
      <c r="AG803" s="28" t="s">
        <v>4</v>
      </c>
      <c r="AH803" s="28" t="s">
        <v>34</v>
      </c>
      <c r="AJ803" s="28">
        <v>64</v>
      </c>
      <c r="AL803" s="28" t="s">
        <v>35</v>
      </c>
      <c r="AQ803" s="28" t="s">
        <v>9</v>
      </c>
      <c r="AS803" s="28" t="s">
        <v>152</v>
      </c>
      <c r="AU803" s="28" t="s">
        <v>15</v>
      </c>
      <c r="AX803" s="28" t="s">
        <v>7</v>
      </c>
      <c r="BX803" s="28">
        <v>1982</v>
      </c>
      <c r="BY803" s="28" t="s">
        <v>17</v>
      </c>
      <c r="BZ803" s="28" t="s">
        <v>204</v>
      </c>
      <c r="CA803" s="28" t="s">
        <v>205</v>
      </c>
      <c r="CB803" s="28">
        <v>46000</v>
      </c>
      <c r="CC803" s="28">
        <v>0.46793341805896022</v>
      </c>
      <c r="CD803" s="28" t="s">
        <v>20</v>
      </c>
      <c r="CE803" s="28" t="s">
        <v>101</v>
      </c>
      <c r="CF803" s="28" t="s">
        <v>22</v>
      </c>
      <c r="CG803" s="30">
        <v>0.33333333333333331</v>
      </c>
      <c r="CH803" s="28">
        <v>1500</v>
      </c>
      <c r="CI803" s="28" t="s">
        <v>47</v>
      </c>
      <c r="CJ803" s="28" t="s">
        <v>206</v>
      </c>
    </row>
    <row r="804" spans="1:88">
      <c r="A804" s="28">
        <v>5.1112727203363191</v>
      </c>
      <c r="B804" s="28">
        <f t="shared" si="12"/>
        <v>3.0043822454968478</v>
      </c>
      <c r="C804" s="28">
        <v>2155</v>
      </c>
      <c r="F804" s="28" t="s">
        <v>3</v>
      </c>
      <c r="G804" s="22">
        <f t="shared" si="13"/>
        <v>0.58779533198125877</v>
      </c>
      <c r="N804" s="28" t="s">
        <v>2506</v>
      </c>
      <c r="O804" s="28" t="s">
        <v>2506</v>
      </c>
      <c r="Q804" s="28" t="s">
        <v>2506</v>
      </c>
      <c r="Z804" s="28" t="s">
        <v>2542</v>
      </c>
      <c r="AC804" s="28" t="s">
        <v>1555</v>
      </c>
      <c r="AG804" s="28" t="s">
        <v>2507</v>
      </c>
      <c r="AH804" s="28" t="s">
        <v>38</v>
      </c>
      <c r="AJ804" s="28" t="s">
        <v>2545</v>
      </c>
      <c r="AL804" s="28" t="s">
        <v>641</v>
      </c>
      <c r="AQ804" s="28" t="s">
        <v>2518</v>
      </c>
      <c r="AS804" s="28" t="s">
        <v>2506</v>
      </c>
      <c r="AU804" s="28" t="s">
        <v>2505</v>
      </c>
      <c r="AX804" s="28" t="s">
        <v>2507</v>
      </c>
      <c r="BX804" s="28">
        <v>1954</v>
      </c>
      <c r="BY804" s="28" t="s">
        <v>17</v>
      </c>
      <c r="CA804" s="28" t="s">
        <v>57</v>
      </c>
      <c r="CB804" s="28">
        <v>46001</v>
      </c>
      <c r="CC804" s="28">
        <v>5.1112727203363351</v>
      </c>
      <c r="CD804" s="28" t="s">
        <v>20</v>
      </c>
      <c r="CE804" s="28" t="s">
        <v>2534</v>
      </c>
      <c r="CF804" s="28" t="s">
        <v>184</v>
      </c>
      <c r="CG804" s="29">
        <v>0.33333333333333298</v>
      </c>
      <c r="CH804" s="29">
        <v>0.625</v>
      </c>
      <c r="CJ804" s="28" t="s">
        <v>2546</v>
      </c>
    </row>
    <row r="805" spans="1:88">
      <c r="A805" s="28">
        <v>5.1112727203363191</v>
      </c>
      <c r="B805" s="28">
        <f t="shared" si="12"/>
        <v>3.0043822454968478</v>
      </c>
      <c r="C805" s="28">
        <v>3268</v>
      </c>
      <c r="F805" s="28" t="s">
        <v>3</v>
      </c>
      <c r="G805" s="22">
        <f t="shared" si="13"/>
        <v>0.58779533198125877</v>
      </c>
      <c r="N805" s="28" t="s">
        <v>2506</v>
      </c>
      <c r="O805" s="28" t="s">
        <v>2506</v>
      </c>
      <c r="Q805" s="28" t="s">
        <v>2506</v>
      </c>
      <c r="Z805" s="28" t="s">
        <v>2542</v>
      </c>
      <c r="AA805" s="28" t="s">
        <v>2501</v>
      </c>
      <c r="AC805" s="28" t="s">
        <v>38</v>
      </c>
      <c r="AE805" s="28" t="s">
        <v>2539</v>
      </c>
      <c r="AF805" s="28" t="s">
        <v>74</v>
      </c>
      <c r="AG805" s="28" t="s">
        <v>641</v>
      </c>
      <c r="AQ805" s="28" t="s">
        <v>2503</v>
      </c>
      <c r="AS805" s="28" t="s">
        <v>2506</v>
      </c>
      <c r="AU805" s="28" t="s">
        <v>2512</v>
      </c>
      <c r="AX805" s="28" t="s">
        <v>2507</v>
      </c>
      <c r="BX805" s="28">
        <v>1960</v>
      </c>
      <c r="BY805" s="28" t="s">
        <v>17</v>
      </c>
      <c r="BZ805" s="28" t="s">
        <v>2543</v>
      </c>
      <c r="CA805" s="28" t="s">
        <v>57</v>
      </c>
      <c r="CB805" s="28">
        <v>46001</v>
      </c>
      <c r="CC805" s="28">
        <v>5.1112727203363351</v>
      </c>
      <c r="CD805" s="28" t="s">
        <v>20</v>
      </c>
      <c r="CE805" s="28" t="s">
        <v>2515</v>
      </c>
      <c r="CF805" s="28" t="s">
        <v>184</v>
      </c>
      <c r="CG805" s="29">
        <v>0.33333333333333298</v>
      </c>
      <c r="CH805" s="29">
        <v>0.83333333333333304</v>
      </c>
      <c r="CI805" s="28" t="s">
        <v>641</v>
      </c>
      <c r="CJ805" s="28" t="s">
        <v>2544</v>
      </c>
    </row>
    <row r="806" spans="1:88">
      <c r="A806" s="28">
        <v>5.1112727203363191</v>
      </c>
      <c r="B806" s="28">
        <f t="shared" si="12"/>
        <v>3.0043822454968478</v>
      </c>
      <c r="C806" s="28">
        <v>4211</v>
      </c>
      <c r="F806" s="28" t="s">
        <v>3</v>
      </c>
      <c r="G806" s="22">
        <f t="shared" si="13"/>
        <v>0.58779533198125877</v>
      </c>
      <c r="N806" s="28" t="s">
        <v>2506</v>
      </c>
      <c r="O806" s="28" t="s">
        <v>2506</v>
      </c>
      <c r="Q806" s="28" t="s">
        <v>2506</v>
      </c>
      <c r="AA806" s="28" t="s">
        <v>2538</v>
      </c>
      <c r="AC806" s="28" t="s">
        <v>38</v>
      </c>
      <c r="AE806" s="28" t="s">
        <v>2539</v>
      </c>
      <c r="AG806" s="28" t="s">
        <v>641</v>
      </c>
      <c r="AQ806" s="28" t="s">
        <v>2503</v>
      </c>
      <c r="AS806" s="28" t="s">
        <v>2531</v>
      </c>
      <c r="AU806" s="28" t="s">
        <v>2512</v>
      </c>
      <c r="AX806" s="28" t="s">
        <v>2507</v>
      </c>
      <c r="BX806" s="28">
        <v>1951</v>
      </c>
      <c r="BY806" s="28" t="s">
        <v>17</v>
      </c>
      <c r="BZ806" s="28" t="s">
        <v>2540</v>
      </c>
      <c r="CA806" s="28" t="s">
        <v>43</v>
      </c>
      <c r="CB806" s="28">
        <v>46001</v>
      </c>
      <c r="CC806" s="28">
        <v>5.1112727203363351</v>
      </c>
      <c r="CD806" s="28" t="s">
        <v>20</v>
      </c>
      <c r="CE806" s="28" t="s">
        <v>2515</v>
      </c>
      <c r="CF806" s="28" t="s">
        <v>2506</v>
      </c>
      <c r="CG806" s="29">
        <v>0.875</v>
      </c>
      <c r="CH806" s="29">
        <v>0.375</v>
      </c>
      <c r="CI806" s="28" t="s">
        <v>641</v>
      </c>
      <c r="CJ806" s="28" t="s">
        <v>2541</v>
      </c>
    </row>
    <row r="807" spans="1:88">
      <c r="A807" s="28">
        <v>5.1112727203363191</v>
      </c>
      <c r="B807" s="28">
        <f t="shared" si="12"/>
        <v>3.0043822454968478</v>
      </c>
      <c r="C807" s="28">
        <v>2791346</v>
      </c>
      <c r="D807" s="31">
        <v>40736.423449074071</v>
      </c>
      <c r="E807" s="31">
        <v>40736.423449074071</v>
      </c>
      <c r="F807" s="28" t="s">
        <v>3</v>
      </c>
      <c r="G807" s="22">
        <f t="shared" si="13"/>
        <v>0.58779533198125877</v>
      </c>
      <c r="Z807" s="28" t="s">
        <v>8</v>
      </c>
      <c r="AA807" s="28" t="s">
        <v>88</v>
      </c>
      <c r="AC807" s="28" t="s">
        <v>38</v>
      </c>
      <c r="AE807" s="28">
        <v>64</v>
      </c>
      <c r="AF807" s="28" t="s">
        <v>288</v>
      </c>
      <c r="AG807" s="28" t="s">
        <v>35</v>
      </c>
      <c r="AQ807" s="28" t="s">
        <v>9</v>
      </c>
      <c r="AS807" s="28" t="s">
        <v>168</v>
      </c>
      <c r="AU807" s="28" t="s">
        <v>15</v>
      </c>
      <c r="AX807" s="28" t="s">
        <v>41</v>
      </c>
      <c r="AY807" s="28" t="s">
        <v>8</v>
      </c>
      <c r="AZ807" s="28" t="s">
        <v>9</v>
      </c>
      <c r="BA807" s="28" t="s">
        <v>38</v>
      </c>
      <c r="BC807" s="28">
        <v>64</v>
      </c>
      <c r="BD807" s="28" t="s">
        <v>288</v>
      </c>
      <c r="BE807" s="28" t="s">
        <v>35</v>
      </c>
      <c r="BO807" s="28" t="s">
        <v>88</v>
      </c>
      <c r="BQ807" s="28" t="s">
        <v>8</v>
      </c>
      <c r="BR807" s="28" t="s">
        <v>49</v>
      </c>
      <c r="BS807" s="28" t="s">
        <v>10</v>
      </c>
      <c r="BT807" s="28" t="s">
        <v>27</v>
      </c>
      <c r="BV807" s="28" t="s">
        <v>49</v>
      </c>
      <c r="BX807" s="28">
        <v>1962</v>
      </c>
      <c r="BY807" s="28" t="s">
        <v>17</v>
      </c>
      <c r="BZ807" s="28" t="s">
        <v>289</v>
      </c>
      <c r="CA807" s="28" t="s">
        <v>19</v>
      </c>
      <c r="CB807" s="28">
        <v>46001</v>
      </c>
      <c r="CC807" s="28">
        <v>5.1112727203363351</v>
      </c>
      <c r="CD807" s="28" t="s">
        <v>20</v>
      </c>
      <c r="CE807" s="28" t="s">
        <v>21</v>
      </c>
      <c r="CF807" s="28" t="s">
        <v>22</v>
      </c>
      <c r="CG807" s="30">
        <v>0.33333333333333331</v>
      </c>
      <c r="CH807" s="28">
        <v>15</v>
      </c>
      <c r="CI807" s="28" t="s">
        <v>47</v>
      </c>
      <c r="CJ807" s="28" t="s">
        <v>290</v>
      </c>
    </row>
    <row r="808" spans="1:88">
      <c r="A808" s="28">
        <v>5.1112727203363191</v>
      </c>
      <c r="B808" s="28">
        <f t="shared" si="12"/>
        <v>3.0043822454968478</v>
      </c>
      <c r="C808" s="28">
        <v>2791552</v>
      </c>
      <c r="D808" s="31">
        <v>40736.528171296297</v>
      </c>
      <c r="E808" s="31">
        <v>40736.528171296297</v>
      </c>
      <c r="F808" s="28" t="s">
        <v>3</v>
      </c>
      <c r="G808" s="22">
        <f t="shared" si="13"/>
        <v>0.58779533198125877</v>
      </c>
      <c r="Z808" s="28" t="s">
        <v>8</v>
      </c>
      <c r="AA808" s="28" t="s">
        <v>33</v>
      </c>
      <c r="AC808" s="28" t="s">
        <v>38</v>
      </c>
      <c r="AE808" s="28">
        <v>8</v>
      </c>
      <c r="AF808" s="28" t="s">
        <v>336</v>
      </c>
      <c r="AG808" s="28" t="s">
        <v>35</v>
      </c>
      <c r="AQ808" s="28" t="s">
        <v>33</v>
      </c>
      <c r="AS808" s="28" t="s">
        <v>29</v>
      </c>
      <c r="AT808" s="28" t="s">
        <v>337</v>
      </c>
      <c r="AU808" s="28" t="s">
        <v>29</v>
      </c>
      <c r="AV808" s="28" t="s">
        <v>338</v>
      </c>
      <c r="AX808" s="28" t="s">
        <v>7</v>
      </c>
      <c r="BX808" s="28">
        <v>1950</v>
      </c>
      <c r="BY808" s="28" t="s">
        <v>65</v>
      </c>
      <c r="BZ808" s="28" t="s">
        <v>339</v>
      </c>
      <c r="CA808" s="28" t="s">
        <v>57</v>
      </c>
      <c r="CB808" s="28">
        <v>46001</v>
      </c>
      <c r="CC808" s="28">
        <v>5.1112727203363351</v>
      </c>
      <c r="CD808" s="28" t="s">
        <v>20</v>
      </c>
      <c r="CE808" s="28" t="s">
        <v>21</v>
      </c>
      <c r="CF808" s="28" t="s">
        <v>22</v>
      </c>
      <c r="CG808" s="30">
        <v>0.33333333333333331</v>
      </c>
      <c r="CH808" s="28" t="s">
        <v>98</v>
      </c>
      <c r="CJ808" s="28" t="s">
        <v>340</v>
      </c>
    </row>
    <row r="809" spans="1:88">
      <c r="A809" s="28">
        <v>5.1112727203363191</v>
      </c>
      <c r="B809" s="28">
        <f t="shared" si="12"/>
        <v>3.5778909042354341</v>
      </c>
      <c r="C809" s="28">
        <v>2795911</v>
      </c>
      <c r="D809" s="31">
        <v>40737.707974537036</v>
      </c>
      <c r="E809" s="31">
        <v>40737.707974537036</v>
      </c>
      <c r="F809" s="28" t="s">
        <v>6</v>
      </c>
      <c r="G809" s="28">
        <v>0.7</v>
      </c>
      <c r="Z809" s="28" t="s">
        <v>25</v>
      </c>
      <c r="AA809" s="28" t="s">
        <v>33</v>
      </c>
      <c r="AC809" s="28" t="s">
        <v>38</v>
      </c>
      <c r="AE809" s="28">
        <v>8</v>
      </c>
      <c r="AF809" s="28" t="s">
        <v>504</v>
      </c>
      <c r="AG809" s="28" t="s">
        <v>35</v>
      </c>
      <c r="AQ809" s="28" t="s">
        <v>9</v>
      </c>
      <c r="AS809" s="28" t="s">
        <v>152</v>
      </c>
      <c r="AU809" s="28" t="s">
        <v>29</v>
      </c>
      <c r="AV809" s="28" t="s">
        <v>505</v>
      </c>
      <c r="AW809" s="28" t="s">
        <v>25</v>
      </c>
      <c r="AX809" s="28" t="s">
        <v>7</v>
      </c>
      <c r="BX809" s="28">
        <v>1983</v>
      </c>
      <c r="BY809" s="28" t="s">
        <v>17</v>
      </c>
      <c r="BZ809" s="28" t="s">
        <v>506</v>
      </c>
      <c r="CA809" s="28" t="s">
        <v>57</v>
      </c>
      <c r="CB809" s="28">
        <v>46001</v>
      </c>
      <c r="CC809" s="28">
        <v>5.1112727203363351</v>
      </c>
      <c r="CD809" s="28" t="s">
        <v>20</v>
      </c>
      <c r="CE809" s="28" t="s">
        <v>101</v>
      </c>
      <c r="CF809" s="28" t="s">
        <v>22</v>
      </c>
      <c r="CG809" s="30">
        <v>0.33333333333333331</v>
      </c>
      <c r="CH809" s="32">
        <v>0.60416666666666663</v>
      </c>
      <c r="CI809" s="28" t="s">
        <v>23</v>
      </c>
      <c r="CJ809" s="28" t="s">
        <v>507</v>
      </c>
    </row>
    <row r="810" spans="1:88">
      <c r="A810" s="28">
        <v>5.1112727203363191</v>
      </c>
      <c r="B810" s="28">
        <f t="shared" si="12"/>
        <v>3.0043822454968478</v>
      </c>
      <c r="C810" s="28">
        <v>2795945</v>
      </c>
      <c r="D810" s="31">
        <v>40737.712199074071</v>
      </c>
      <c r="E810" s="31">
        <v>40737.712199074071</v>
      </c>
      <c r="F810" s="28" t="s">
        <v>3</v>
      </c>
      <c r="G810" s="22">
        <f>0.839707617116084*0.7</f>
        <v>0.58779533198125877</v>
      </c>
      <c r="Z810" s="28" t="s">
        <v>25</v>
      </c>
      <c r="AA810" s="28" t="s">
        <v>9</v>
      </c>
      <c r="AC810" s="28" t="s">
        <v>508</v>
      </c>
      <c r="AE810" s="28">
        <v>8</v>
      </c>
      <c r="AF810" s="28" t="s">
        <v>504</v>
      </c>
      <c r="AG810" s="28" t="s">
        <v>35</v>
      </c>
      <c r="AQ810" s="28" t="s">
        <v>9</v>
      </c>
      <c r="AS810" s="28" t="s">
        <v>152</v>
      </c>
      <c r="AU810" s="28" t="s">
        <v>29</v>
      </c>
      <c r="AV810" s="28" t="s">
        <v>509</v>
      </c>
      <c r="AX810" s="28" t="s">
        <v>7</v>
      </c>
      <c r="BX810" s="28">
        <v>1983</v>
      </c>
      <c r="BY810" s="28" t="s">
        <v>17</v>
      </c>
      <c r="BZ810" s="28" t="s">
        <v>510</v>
      </c>
      <c r="CA810" s="28" t="s">
        <v>57</v>
      </c>
      <c r="CB810" s="28">
        <v>46001</v>
      </c>
      <c r="CC810" s="28">
        <v>5.1112727203363351</v>
      </c>
      <c r="CD810" s="28" t="s">
        <v>20</v>
      </c>
      <c r="CE810" s="28" t="s">
        <v>101</v>
      </c>
      <c r="CF810" s="28" t="s">
        <v>22</v>
      </c>
      <c r="CG810" s="30">
        <v>0.33333333333333331</v>
      </c>
      <c r="CH810" s="32">
        <v>0.60416666666666663</v>
      </c>
      <c r="CI810" s="28" t="s">
        <v>23</v>
      </c>
      <c r="CJ810" s="28" t="s">
        <v>511</v>
      </c>
    </row>
    <row r="811" spans="1:88">
      <c r="A811" s="28">
        <v>5.1112727203363191</v>
      </c>
      <c r="B811" s="28">
        <f t="shared" si="12"/>
        <v>3.5778909042354341</v>
      </c>
      <c r="C811" s="28">
        <v>2853450</v>
      </c>
      <c r="D811" s="31">
        <v>40754.247152777774</v>
      </c>
      <c r="E811" s="31">
        <v>40754.247152777774</v>
      </c>
      <c r="F811" s="28" t="s">
        <v>6</v>
      </c>
      <c r="G811" s="28">
        <v>0.7</v>
      </c>
      <c r="AW811" s="28" t="s">
        <v>25</v>
      </c>
      <c r="AX811" s="28" t="s">
        <v>41</v>
      </c>
      <c r="AY811" s="28" t="s">
        <v>25</v>
      </c>
      <c r="AZ811" s="28" t="s">
        <v>9</v>
      </c>
      <c r="BA811" s="28" t="s">
        <v>508</v>
      </c>
      <c r="BC811" s="28">
        <v>64</v>
      </c>
      <c r="BD811" s="28" t="s">
        <v>876</v>
      </c>
      <c r="BE811" s="28" t="s">
        <v>4</v>
      </c>
      <c r="BF811" s="28" t="s">
        <v>508</v>
      </c>
      <c r="BI811" s="28" t="s">
        <v>1523</v>
      </c>
      <c r="BJ811" s="28" t="s">
        <v>35</v>
      </c>
      <c r="BO811" s="28" t="s">
        <v>33</v>
      </c>
      <c r="BQ811" s="28" t="s">
        <v>25</v>
      </c>
      <c r="BR811" s="28" t="s">
        <v>9</v>
      </c>
      <c r="BS811" s="28" t="s">
        <v>257</v>
      </c>
      <c r="BT811" s="28" t="s">
        <v>11</v>
      </c>
      <c r="BV811" s="28" t="s">
        <v>12</v>
      </c>
      <c r="BX811" s="28">
        <v>1983</v>
      </c>
      <c r="BY811" s="28" t="s">
        <v>17</v>
      </c>
      <c r="BZ811" s="28" t="s">
        <v>1524</v>
      </c>
      <c r="CA811" s="28" t="s">
        <v>43</v>
      </c>
      <c r="CB811" s="28">
        <v>46001</v>
      </c>
      <c r="CC811" s="28">
        <v>5.1112727203363351</v>
      </c>
      <c r="CD811" s="28" t="s">
        <v>20</v>
      </c>
      <c r="CE811" s="28" t="s">
        <v>44</v>
      </c>
      <c r="CF811" s="28" t="s">
        <v>184</v>
      </c>
      <c r="CG811" s="30">
        <v>22</v>
      </c>
      <c r="CH811" s="28">
        <v>8</v>
      </c>
      <c r="CJ811" s="28" t="s">
        <v>1525</v>
      </c>
    </row>
    <row r="812" spans="1:88">
      <c r="A812" s="28">
        <v>5.1112727203363191</v>
      </c>
      <c r="B812" s="28">
        <f t="shared" si="12"/>
        <v>3.0043822454968478</v>
      </c>
      <c r="C812" s="28">
        <v>2985518</v>
      </c>
      <c r="D812" s="31">
        <v>40792.365648148145</v>
      </c>
      <c r="E812" s="31">
        <v>40792.365648148145</v>
      </c>
      <c r="F812" s="28" t="s">
        <v>3</v>
      </c>
      <c r="G812" s="22">
        <f>0.839707617116084*0.7</f>
        <v>0.58779533198125877</v>
      </c>
      <c r="Z812" s="28" t="s">
        <v>8</v>
      </c>
      <c r="AA812" s="28" t="s">
        <v>33</v>
      </c>
      <c r="AC812" s="28" t="s">
        <v>38</v>
      </c>
      <c r="AE812" s="28">
        <v>27</v>
      </c>
      <c r="AF812" s="28" t="s">
        <v>74</v>
      </c>
      <c r="AG812" s="28" t="s">
        <v>35</v>
      </c>
      <c r="AQ812" s="28" t="s">
        <v>9</v>
      </c>
      <c r="AS812" s="28" t="s">
        <v>36</v>
      </c>
      <c r="AU812" s="28" t="s">
        <v>173</v>
      </c>
      <c r="AX812" s="28" t="s">
        <v>41</v>
      </c>
      <c r="AY812" s="28" t="s">
        <v>8</v>
      </c>
      <c r="AZ812" s="28" t="s">
        <v>9</v>
      </c>
      <c r="BA812" s="28" t="s">
        <v>38</v>
      </c>
      <c r="BC812" s="28">
        <v>64</v>
      </c>
      <c r="BD812" s="28" t="s">
        <v>118</v>
      </c>
      <c r="BE812" s="28" t="s">
        <v>35</v>
      </c>
      <c r="BO812" s="28" t="s">
        <v>88</v>
      </c>
      <c r="BQ812" s="28" t="s">
        <v>25</v>
      </c>
      <c r="BR812" s="28" t="s">
        <v>9</v>
      </c>
      <c r="BS812" s="28" t="s">
        <v>10</v>
      </c>
      <c r="BV812" s="28" t="s">
        <v>49</v>
      </c>
      <c r="BX812" s="28">
        <v>1968</v>
      </c>
      <c r="BY812" s="28" t="s">
        <v>17</v>
      </c>
      <c r="BZ812" s="28" t="s">
        <v>2189</v>
      </c>
      <c r="CA812" s="28" t="s">
        <v>57</v>
      </c>
      <c r="CB812" s="28">
        <v>46001</v>
      </c>
      <c r="CC812" s="28">
        <v>5.1112727203363351</v>
      </c>
      <c r="CD812" s="28" t="s">
        <v>20</v>
      </c>
      <c r="CE812" s="28" t="s">
        <v>21</v>
      </c>
      <c r="CF812" s="28" t="s">
        <v>22</v>
      </c>
      <c r="CG812" s="30">
        <v>0.34375</v>
      </c>
      <c r="CH812" s="32">
        <v>0.61458333333333337</v>
      </c>
      <c r="CJ812" s="28" t="s">
        <v>2190</v>
      </c>
    </row>
    <row r="813" spans="1:88">
      <c r="A813" s="28">
        <v>5.1472675986485461</v>
      </c>
      <c r="B813" s="28">
        <f t="shared" si="12"/>
        <v>3.0255398669440083</v>
      </c>
      <c r="C813" s="28">
        <v>2145</v>
      </c>
      <c r="F813" s="28" t="s">
        <v>3</v>
      </c>
      <c r="G813" s="22">
        <f>0.839707617116084*0.7</f>
        <v>0.58779533198125877</v>
      </c>
      <c r="N813" s="28" t="s">
        <v>2506</v>
      </c>
      <c r="O813" s="28" t="s">
        <v>2506</v>
      </c>
      <c r="Q813" s="28" t="s">
        <v>2506</v>
      </c>
      <c r="Z813" s="28" t="s">
        <v>2542</v>
      </c>
      <c r="AA813" s="28" t="s">
        <v>2538</v>
      </c>
      <c r="AC813" s="28" t="s">
        <v>38</v>
      </c>
      <c r="AG813" s="28" t="s">
        <v>641</v>
      </c>
      <c r="AQ813" s="28" t="s">
        <v>2503</v>
      </c>
      <c r="AS813" s="28" t="s">
        <v>2506</v>
      </c>
      <c r="AU813" s="28" t="s">
        <v>2512</v>
      </c>
      <c r="AX813" s="28" t="s">
        <v>2507</v>
      </c>
      <c r="BX813" s="28">
        <v>1968</v>
      </c>
      <c r="BY813" s="28" t="s">
        <v>65</v>
      </c>
      <c r="BZ813" s="28" t="s">
        <v>2550</v>
      </c>
      <c r="CA813" s="28" t="s">
        <v>57</v>
      </c>
      <c r="CB813" s="28">
        <v>46002</v>
      </c>
      <c r="CC813" s="28">
        <v>5.1472675986485621</v>
      </c>
      <c r="CD813" s="28" t="s">
        <v>20</v>
      </c>
      <c r="CE813" s="28" t="s">
        <v>2551</v>
      </c>
      <c r="CF813" s="28" t="s">
        <v>2506</v>
      </c>
      <c r="CG813" s="29">
        <v>0.3125</v>
      </c>
      <c r="CH813" s="29">
        <v>0.63888888888888895</v>
      </c>
      <c r="CI813" s="28" t="s">
        <v>641</v>
      </c>
      <c r="CJ813" s="28" t="s">
        <v>2552</v>
      </c>
    </row>
    <row r="814" spans="1:88">
      <c r="A814" s="28">
        <v>5.1472675986485461</v>
      </c>
      <c r="B814" s="28">
        <f t="shared" si="12"/>
        <v>3.6030873190539934</v>
      </c>
      <c r="C814" s="28">
        <v>4085</v>
      </c>
      <c r="F814" s="28" t="s">
        <v>6</v>
      </c>
      <c r="G814" s="28">
        <v>0.7</v>
      </c>
      <c r="N814" s="28" t="s">
        <v>2506</v>
      </c>
      <c r="O814" s="28" t="s">
        <v>2506</v>
      </c>
      <c r="Q814" s="28" t="s">
        <v>2506</v>
      </c>
      <c r="AS814" s="28" t="s">
        <v>2547</v>
      </c>
      <c r="AU814" s="28">
        <v>0</v>
      </c>
      <c r="AW814" s="28" t="s">
        <v>2523</v>
      </c>
      <c r="AX814" s="28" t="s">
        <v>641</v>
      </c>
      <c r="AY814" s="28" t="s">
        <v>2523</v>
      </c>
      <c r="AZ814" s="28" t="s">
        <v>2501</v>
      </c>
      <c r="BA814" s="28" t="s">
        <v>38</v>
      </c>
      <c r="BC814" s="28" t="s">
        <v>2545</v>
      </c>
      <c r="BD814" s="28" t="s">
        <v>1197</v>
      </c>
      <c r="BE814" s="28" t="s">
        <v>641</v>
      </c>
      <c r="BO814" s="28" t="s">
        <v>2548</v>
      </c>
      <c r="BX814" s="28">
        <v>1952</v>
      </c>
      <c r="BY814" s="28" t="s">
        <v>17</v>
      </c>
      <c r="CA814" s="28" t="s">
        <v>57</v>
      </c>
      <c r="CB814" s="28">
        <v>46002</v>
      </c>
      <c r="CC814" s="28">
        <v>5.1472675986485621</v>
      </c>
      <c r="CD814" s="28" t="s">
        <v>20</v>
      </c>
      <c r="CE814" s="28" t="s">
        <v>2515</v>
      </c>
      <c r="CF814" s="28" t="s">
        <v>184</v>
      </c>
      <c r="CG814" s="29">
        <v>0.91666666666666696</v>
      </c>
      <c r="CH814" s="29">
        <v>0.33333333333333298</v>
      </c>
      <c r="CI814" s="28" t="s">
        <v>641</v>
      </c>
      <c r="CJ814" s="28" t="s">
        <v>2549</v>
      </c>
    </row>
    <row r="815" spans="1:88">
      <c r="A815" s="28">
        <v>5.1472675986485461</v>
      </c>
      <c r="B815" s="28">
        <f t="shared" si="12"/>
        <v>3.0255398669440083</v>
      </c>
      <c r="C815" s="28">
        <v>2830782</v>
      </c>
      <c r="D815" s="31">
        <v>40748.736307870371</v>
      </c>
      <c r="E815" s="31">
        <v>40748.736307870371</v>
      </c>
      <c r="F815" s="28" t="s">
        <v>3</v>
      </c>
      <c r="G815" s="22">
        <f>0.839707617116084*0.7</f>
        <v>0.58779533198125877</v>
      </c>
      <c r="Z815" s="28" t="s">
        <v>8</v>
      </c>
      <c r="AA815" s="28" t="s">
        <v>33</v>
      </c>
      <c r="AC815" s="28" t="s">
        <v>38</v>
      </c>
      <c r="AE815" s="28">
        <v>8</v>
      </c>
      <c r="AF815" s="28" t="s">
        <v>118</v>
      </c>
      <c r="AG815" s="28" t="s">
        <v>35</v>
      </c>
      <c r="AQ815" s="28" t="s">
        <v>9</v>
      </c>
      <c r="AS815" s="28" t="s">
        <v>168</v>
      </c>
      <c r="AU815" s="28" t="s">
        <v>15</v>
      </c>
      <c r="AX815" s="28" t="s">
        <v>7</v>
      </c>
      <c r="BX815" s="28">
        <v>1981</v>
      </c>
      <c r="BY815" s="28" t="s">
        <v>65</v>
      </c>
      <c r="CA815" s="28" t="s">
        <v>19</v>
      </c>
      <c r="CB815" s="28">
        <v>46002</v>
      </c>
      <c r="CC815" s="28">
        <v>5.1472675986485621</v>
      </c>
      <c r="CD815" s="28" t="s">
        <v>20</v>
      </c>
      <c r="CE815" s="28" t="s">
        <v>21</v>
      </c>
      <c r="CF815" s="28" t="s">
        <v>22</v>
      </c>
      <c r="CG815" s="30">
        <v>0.34375</v>
      </c>
      <c r="CH815" s="32">
        <v>0.60416666666666663</v>
      </c>
      <c r="CJ815" s="28" t="s">
        <v>1263</v>
      </c>
    </row>
    <row r="816" spans="1:88">
      <c r="A816" s="28">
        <v>5.1472675986485461</v>
      </c>
      <c r="B816" s="28">
        <f t="shared" si="12"/>
        <v>3.0255398669440083</v>
      </c>
      <c r="C816" s="28">
        <v>2840652</v>
      </c>
      <c r="D816" s="31">
        <v>40751.387314814812</v>
      </c>
      <c r="E816" s="31">
        <v>40751.387314814812</v>
      </c>
      <c r="F816" s="28" t="s">
        <v>3</v>
      </c>
      <c r="G816" s="22">
        <f>0.839707617116084*0.7</f>
        <v>0.58779533198125877</v>
      </c>
      <c r="Z816" s="28" t="s">
        <v>25</v>
      </c>
      <c r="AA816" s="28" t="s">
        <v>9</v>
      </c>
      <c r="AC816" s="28" t="s">
        <v>38</v>
      </c>
      <c r="AE816" s="28">
        <v>8</v>
      </c>
      <c r="AF816" s="28" t="s">
        <v>1058</v>
      </c>
      <c r="AG816" s="28" t="s">
        <v>35</v>
      </c>
      <c r="AQ816" s="28" t="s">
        <v>9</v>
      </c>
      <c r="AS816" s="28" t="s">
        <v>36</v>
      </c>
      <c r="AU816" s="28" t="s">
        <v>259</v>
      </c>
      <c r="AX816" s="28" t="s">
        <v>7</v>
      </c>
      <c r="BX816" s="28">
        <v>1981</v>
      </c>
      <c r="BY816" s="28" t="s">
        <v>17</v>
      </c>
      <c r="BZ816" s="28" t="s">
        <v>1421</v>
      </c>
      <c r="CA816" s="28" t="s">
        <v>57</v>
      </c>
      <c r="CB816" s="28">
        <v>46002</v>
      </c>
      <c r="CC816" s="28">
        <v>5.1472675986485621</v>
      </c>
      <c r="CD816" s="28" t="s">
        <v>20</v>
      </c>
      <c r="CE816" s="28" t="s">
        <v>21</v>
      </c>
      <c r="CF816" s="28" t="s">
        <v>22</v>
      </c>
      <c r="CG816" s="30">
        <v>0.35416666666666669</v>
      </c>
      <c r="CH816" s="28" t="s">
        <v>1422</v>
      </c>
      <c r="CJ816" s="28" t="s">
        <v>1423</v>
      </c>
    </row>
    <row r="817" spans="1:88">
      <c r="A817" s="28">
        <v>3.8474525484847719</v>
      </c>
      <c r="B817" s="28">
        <f t="shared" si="12"/>
        <v>2.6932167839393482</v>
      </c>
      <c r="C817" s="28">
        <v>3120</v>
      </c>
      <c r="F817" s="28" t="s">
        <v>6</v>
      </c>
      <c r="G817" s="28">
        <v>0.7</v>
      </c>
      <c r="N817" s="28" t="s">
        <v>2506</v>
      </c>
      <c r="O817" s="28" t="s">
        <v>2506</v>
      </c>
      <c r="Q817" s="28" t="s">
        <v>2506</v>
      </c>
      <c r="AS817" s="28" t="s">
        <v>2553</v>
      </c>
      <c r="AU817" s="28">
        <v>0</v>
      </c>
      <c r="AW817" s="28" t="s">
        <v>2542</v>
      </c>
      <c r="AX817" s="28" t="s">
        <v>641</v>
      </c>
      <c r="BQ817" s="28" t="s">
        <v>2500</v>
      </c>
      <c r="BR817" s="28" t="s">
        <v>2535</v>
      </c>
      <c r="BS817" s="28" t="s">
        <v>26</v>
      </c>
      <c r="BV817" s="28" t="s">
        <v>2503</v>
      </c>
      <c r="BX817" s="28">
        <v>1966</v>
      </c>
      <c r="BY817" s="28" t="s">
        <v>65</v>
      </c>
      <c r="BZ817" s="28" t="s">
        <v>2554</v>
      </c>
      <c r="CA817" s="28" t="s">
        <v>57</v>
      </c>
      <c r="CB817" s="28">
        <v>46003</v>
      </c>
      <c r="CC817" s="28">
        <v>3.8474525484847835</v>
      </c>
      <c r="CD817" s="28" t="s">
        <v>20</v>
      </c>
      <c r="CE817" s="28" t="s">
        <v>2555</v>
      </c>
      <c r="CF817" s="28" t="s">
        <v>22</v>
      </c>
      <c r="CG817" s="29">
        <v>0.33333333333333298</v>
      </c>
      <c r="CH817" s="29">
        <v>0.625</v>
      </c>
      <c r="CI817" s="28" t="s">
        <v>641</v>
      </c>
      <c r="CJ817" s="28" t="s">
        <v>2556</v>
      </c>
    </row>
    <row r="818" spans="1:88">
      <c r="A818" s="28">
        <v>3.8474525484847719</v>
      </c>
      <c r="B818" s="28">
        <f t="shared" si="12"/>
        <v>2.2615146480187533</v>
      </c>
      <c r="C818" s="28">
        <v>3373</v>
      </c>
      <c r="F818" s="28" t="s">
        <v>3</v>
      </c>
      <c r="G818" s="22">
        <f>0.839707617116084*0.7</f>
        <v>0.58779533198125877</v>
      </c>
      <c r="N818" s="28" t="s">
        <v>2506</v>
      </c>
      <c r="O818" s="28" t="s">
        <v>2506</v>
      </c>
      <c r="Q818" s="28" t="s">
        <v>2506</v>
      </c>
      <c r="Z818" s="28" t="s">
        <v>2510</v>
      </c>
      <c r="AA818" s="28" t="s">
        <v>2535</v>
      </c>
      <c r="AC818" s="28" t="s">
        <v>38</v>
      </c>
      <c r="AE818" s="28" t="s">
        <v>2545</v>
      </c>
      <c r="AG818" s="28" t="s">
        <v>641</v>
      </c>
      <c r="AQ818" s="28" t="s">
        <v>2503</v>
      </c>
      <c r="AS818" s="28" t="s">
        <v>2506</v>
      </c>
      <c r="AU818" s="28" t="s">
        <v>37</v>
      </c>
      <c r="AX818" s="28" t="s">
        <v>2507</v>
      </c>
      <c r="BX818" s="28">
        <v>1963</v>
      </c>
      <c r="BY818" s="28" t="s">
        <v>65</v>
      </c>
      <c r="BZ818" s="28" t="s">
        <v>2557</v>
      </c>
      <c r="CA818" s="28" t="s">
        <v>57</v>
      </c>
      <c r="CB818" s="28">
        <v>46003</v>
      </c>
      <c r="CC818" s="28">
        <v>3.8474525484847835</v>
      </c>
      <c r="CD818" s="28" t="s">
        <v>20</v>
      </c>
      <c r="CE818" s="28" t="s">
        <v>2558</v>
      </c>
      <c r="CF818" s="28" t="s">
        <v>184</v>
      </c>
      <c r="CG818" s="30"/>
      <c r="CH818" s="30"/>
      <c r="CI818" s="28" t="s">
        <v>23</v>
      </c>
    </row>
    <row r="819" spans="1:88">
      <c r="A819" s="28">
        <v>3.8474525484847719</v>
      </c>
      <c r="B819" s="28">
        <f t="shared" si="12"/>
        <v>2.2615146480187533</v>
      </c>
      <c r="C819" s="28">
        <v>4152</v>
      </c>
      <c r="F819" s="28" t="s">
        <v>3</v>
      </c>
      <c r="G819" s="22">
        <f>0.839707617116084*0.7</f>
        <v>0.58779533198125877</v>
      </c>
      <c r="N819" s="28" t="s">
        <v>2506</v>
      </c>
      <c r="O819" s="28" t="s">
        <v>2506</v>
      </c>
      <c r="Q819" s="28" t="s">
        <v>2506</v>
      </c>
      <c r="Z819" s="28" t="s">
        <v>2510</v>
      </c>
      <c r="AA819" s="28" t="s">
        <v>2535</v>
      </c>
      <c r="AC819" s="28" t="s">
        <v>38</v>
      </c>
      <c r="AE819" s="28" t="s">
        <v>2539</v>
      </c>
      <c r="AF819" s="28" t="s">
        <v>2559</v>
      </c>
      <c r="AG819" s="28" t="s">
        <v>641</v>
      </c>
      <c r="AQ819" s="28" t="s">
        <v>2503</v>
      </c>
      <c r="AS819" s="28" t="s">
        <v>2506</v>
      </c>
      <c r="AU819" s="28">
        <v>0</v>
      </c>
      <c r="AX819" s="28" t="s">
        <v>2507</v>
      </c>
      <c r="BX819" s="28">
        <v>1968</v>
      </c>
      <c r="BY819" s="28" t="s">
        <v>65</v>
      </c>
      <c r="BZ819" s="28" t="s">
        <v>2560</v>
      </c>
      <c r="CA819" s="28" t="s">
        <v>43</v>
      </c>
      <c r="CB819" s="28">
        <v>46003</v>
      </c>
      <c r="CC819" s="28">
        <v>3.8474525484847835</v>
      </c>
      <c r="CD819" s="28" t="s">
        <v>20</v>
      </c>
      <c r="CE819" s="28" t="s">
        <v>2558</v>
      </c>
      <c r="CF819" s="28" t="s">
        <v>184</v>
      </c>
      <c r="CG819" s="29">
        <v>0.91666666666666696</v>
      </c>
      <c r="CH819" s="29">
        <v>0.33333333333333298</v>
      </c>
      <c r="CI819" s="28" t="s">
        <v>641</v>
      </c>
    </row>
    <row r="820" spans="1:88">
      <c r="A820" s="28">
        <v>3.8474525484847719</v>
      </c>
      <c r="B820" s="28">
        <f t="shared" si="12"/>
        <v>2.2615146480187533</v>
      </c>
      <c r="C820" s="28">
        <v>2791709</v>
      </c>
      <c r="D820" s="31">
        <v>40736.596377314818</v>
      </c>
      <c r="E820" s="31">
        <v>40736.596377314818</v>
      </c>
      <c r="F820" s="28" t="s">
        <v>3</v>
      </c>
      <c r="G820" s="22">
        <f>0.839707617116084*0.7</f>
        <v>0.58779533198125877</v>
      </c>
      <c r="Z820" s="28" t="s">
        <v>8</v>
      </c>
      <c r="AA820" s="28" t="s">
        <v>33</v>
      </c>
      <c r="AC820" s="28" t="s">
        <v>38</v>
      </c>
      <c r="AE820" s="28">
        <v>8</v>
      </c>
      <c r="AF820" s="28" t="s">
        <v>74</v>
      </c>
      <c r="AG820" s="28" t="s">
        <v>35</v>
      </c>
      <c r="AQ820" s="28" t="s">
        <v>9</v>
      </c>
      <c r="AS820" s="28" t="s">
        <v>40</v>
      </c>
      <c r="AU820" s="28" t="s">
        <v>15</v>
      </c>
      <c r="AX820" s="28" t="s">
        <v>7</v>
      </c>
      <c r="BX820" s="28">
        <v>1959</v>
      </c>
      <c r="BY820" s="28" t="s">
        <v>17</v>
      </c>
      <c r="BZ820" s="28" t="s">
        <v>376</v>
      </c>
      <c r="CA820" s="28" t="s">
        <v>57</v>
      </c>
      <c r="CB820" s="28">
        <v>46003</v>
      </c>
      <c r="CC820" s="28">
        <v>3.8474525484847835</v>
      </c>
      <c r="CD820" s="28" t="s">
        <v>20</v>
      </c>
      <c r="CE820" s="28" t="s">
        <v>21</v>
      </c>
      <c r="CF820" s="28" t="s">
        <v>22</v>
      </c>
      <c r="CG820" s="30">
        <v>0.33333333333333331</v>
      </c>
      <c r="CH820" s="28">
        <v>15</v>
      </c>
      <c r="CJ820" s="28" t="s">
        <v>377</v>
      </c>
    </row>
    <row r="821" spans="1:88">
      <c r="A821" s="28">
        <v>3.8474525484847719</v>
      </c>
      <c r="B821" s="28">
        <f t="shared" si="12"/>
        <v>2.6932167839393482</v>
      </c>
      <c r="C821" s="28">
        <v>2792932</v>
      </c>
      <c r="D821" s="31">
        <v>40736.809664351851</v>
      </c>
      <c r="E821" s="31">
        <v>40736.809664351851</v>
      </c>
      <c r="F821" s="28" t="s">
        <v>6</v>
      </c>
      <c r="G821" s="28">
        <v>0.7</v>
      </c>
      <c r="AW821" s="28" t="s">
        <v>8</v>
      </c>
      <c r="AX821" s="28" t="s">
        <v>2</v>
      </c>
      <c r="BW821" s="28" t="s">
        <v>8</v>
      </c>
      <c r="BX821" s="28">
        <v>1968</v>
      </c>
      <c r="BY821" s="28" t="s">
        <v>17</v>
      </c>
      <c r="BZ821" s="28" t="s">
        <v>394</v>
      </c>
      <c r="CA821" s="28" t="s">
        <v>57</v>
      </c>
      <c r="CB821" s="28">
        <v>46003</v>
      </c>
      <c r="CC821" s="28">
        <v>3.8474525484847835</v>
      </c>
      <c r="CD821" s="28" t="s">
        <v>20</v>
      </c>
      <c r="CE821" s="28" t="s">
        <v>101</v>
      </c>
      <c r="CF821" s="28" t="s">
        <v>22</v>
      </c>
      <c r="CG821" s="30">
        <v>0.35416666666666669</v>
      </c>
      <c r="CH821" s="32">
        <v>0.60416666666666663</v>
      </c>
      <c r="CJ821" s="28" t="s">
        <v>395</v>
      </c>
    </row>
    <row r="822" spans="1:88">
      <c r="A822" s="28">
        <v>3.8474525484847719</v>
      </c>
      <c r="B822" s="28">
        <f t="shared" si="12"/>
        <v>2.6932167839393482</v>
      </c>
      <c r="C822" s="28">
        <v>2815334</v>
      </c>
      <c r="D822" s="31">
        <v>40743.64775462963</v>
      </c>
      <c r="E822" s="31">
        <v>40743.64775462963</v>
      </c>
      <c r="F822" s="28" t="s">
        <v>6</v>
      </c>
      <c r="G822" s="28">
        <v>0.7</v>
      </c>
      <c r="AW822" s="28" t="s">
        <v>25</v>
      </c>
      <c r="AX822" s="28" t="s">
        <v>7</v>
      </c>
      <c r="BX822" s="28">
        <v>1975</v>
      </c>
      <c r="BY822" s="28" t="s">
        <v>65</v>
      </c>
      <c r="BZ822" s="28" t="s">
        <v>796</v>
      </c>
      <c r="CA822" s="28" t="s">
        <v>43</v>
      </c>
      <c r="CB822" s="28">
        <v>46003</v>
      </c>
      <c r="CC822" s="28">
        <v>3.8474525484847835</v>
      </c>
      <c r="CD822" s="28" t="s">
        <v>20</v>
      </c>
      <c r="CE822" s="28" t="s">
        <v>21</v>
      </c>
      <c r="CF822" s="28" t="s">
        <v>184</v>
      </c>
      <c r="CG822" s="30">
        <v>0.625</v>
      </c>
      <c r="CH822" s="32">
        <v>0.92708333333333337</v>
      </c>
      <c r="CJ822" s="28" t="s">
        <v>797</v>
      </c>
    </row>
    <row r="823" spans="1:88">
      <c r="A823" s="28">
        <v>3.8474525484847719</v>
      </c>
      <c r="B823" s="28">
        <f t="shared" si="12"/>
        <v>2.2615146480187533</v>
      </c>
      <c r="C823" s="28">
        <v>2821754</v>
      </c>
      <c r="D823" s="31">
        <v>40745.497986111113</v>
      </c>
      <c r="E823" s="31">
        <v>40745.497986111113</v>
      </c>
      <c r="F823" s="28" t="s">
        <v>3</v>
      </c>
      <c r="G823" s="22">
        <f>0.839707617116084*0.7</f>
        <v>0.58779533198125877</v>
      </c>
      <c r="Z823" s="28" t="s">
        <v>8</v>
      </c>
      <c r="AA823" s="28" t="s">
        <v>33</v>
      </c>
      <c r="AC823" s="28" t="s">
        <v>38</v>
      </c>
      <c r="AE823" s="28">
        <v>8</v>
      </c>
      <c r="AF823" s="28" t="s">
        <v>118</v>
      </c>
      <c r="AG823" s="28" t="s">
        <v>35</v>
      </c>
      <c r="AQ823" s="28" t="s">
        <v>9</v>
      </c>
      <c r="AS823" s="28" t="s">
        <v>29</v>
      </c>
      <c r="AT823" s="28" t="s">
        <v>989</v>
      </c>
      <c r="AU823" s="28" t="s">
        <v>15</v>
      </c>
      <c r="AX823" s="28" t="s">
        <v>41</v>
      </c>
      <c r="AY823" s="28" t="s">
        <v>103</v>
      </c>
      <c r="AZ823" s="28" t="s">
        <v>9</v>
      </c>
      <c r="BA823" s="28" t="s">
        <v>38</v>
      </c>
      <c r="BC823" s="28">
        <v>8</v>
      </c>
      <c r="BD823" s="28" t="s">
        <v>118</v>
      </c>
      <c r="BE823" s="28" t="s">
        <v>35</v>
      </c>
      <c r="BO823" s="28" t="s">
        <v>88</v>
      </c>
      <c r="BQ823" s="28" t="s">
        <v>25</v>
      </c>
      <c r="BR823" s="28" t="s">
        <v>33</v>
      </c>
      <c r="BS823" s="28" t="s">
        <v>10</v>
      </c>
      <c r="BT823" s="28" t="s">
        <v>29</v>
      </c>
      <c r="BU823" s="28" t="s">
        <v>990</v>
      </c>
      <c r="BV823" s="28" t="s">
        <v>12</v>
      </c>
      <c r="BX823" s="28">
        <v>1985</v>
      </c>
      <c r="BY823" s="28" t="s">
        <v>17</v>
      </c>
      <c r="BZ823" s="28" t="s">
        <v>991</v>
      </c>
      <c r="CA823" s="28" t="s">
        <v>57</v>
      </c>
      <c r="CB823" s="28">
        <v>46003</v>
      </c>
      <c r="CC823" s="28">
        <v>3.8474525484847835</v>
      </c>
      <c r="CD823" s="28" t="s">
        <v>20</v>
      </c>
      <c r="CE823" s="28" t="s">
        <v>101</v>
      </c>
      <c r="CF823" s="28" t="s">
        <v>22</v>
      </c>
      <c r="CG823" s="30">
        <v>0.35416666666666669</v>
      </c>
      <c r="CH823" s="28" t="s">
        <v>992</v>
      </c>
      <c r="CJ823" s="28" t="s">
        <v>993</v>
      </c>
    </row>
    <row r="824" spans="1:88">
      <c r="A824" s="28">
        <v>3.8474525484847719</v>
      </c>
      <c r="B824" s="28">
        <f t="shared" si="12"/>
        <v>2.2615146480187533</v>
      </c>
      <c r="C824" s="28">
        <v>2827517</v>
      </c>
      <c r="D824" s="31">
        <v>40746.871967592589</v>
      </c>
      <c r="E824" s="31">
        <v>40746.871967592589</v>
      </c>
      <c r="F824" s="28" t="s">
        <v>3</v>
      </c>
      <c r="G824" s="22">
        <f>0.839707617116084*0.7</f>
        <v>0.58779533198125877</v>
      </c>
      <c r="Z824" s="28" t="s">
        <v>8</v>
      </c>
      <c r="AA824" s="28" t="s">
        <v>9</v>
      </c>
      <c r="AC824" s="28" t="s">
        <v>38</v>
      </c>
      <c r="AE824" s="28">
        <v>8</v>
      </c>
      <c r="AF824" s="28" t="s">
        <v>317</v>
      </c>
      <c r="AG824" s="28" t="s">
        <v>35</v>
      </c>
      <c r="AH824" s="28" t="s">
        <v>10</v>
      </c>
      <c r="AQ824" s="28" t="s">
        <v>9</v>
      </c>
      <c r="AS824" s="28" t="s">
        <v>168</v>
      </c>
      <c r="AU824" s="28" t="s">
        <v>15</v>
      </c>
      <c r="AX824" s="28" t="s">
        <v>7</v>
      </c>
      <c r="BX824" s="28">
        <v>1962</v>
      </c>
      <c r="BY824" s="28" t="s">
        <v>17</v>
      </c>
      <c r="BZ824" s="28" t="s">
        <v>1216</v>
      </c>
      <c r="CA824" s="28" t="s">
        <v>57</v>
      </c>
      <c r="CB824" s="28">
        <v>46003</v>
      </c>
      <c r="CC824" s="28">
        <v>3.8474525484847835</v>
      </c>
      <c r="CD824" s="28" t="s">
        <v>20</v>
      </c>
      <c r="CE824" s="28" t="s">
        <v>21</v>
      </c>
      <c r="CF824" s="28" t="s">
        <v>22</v>
      </c>
      <c r="CG824" s="30">
        <v>0.33333333333333331</v>
      </c>
      <c r="CH824" s="28" t="s">
        <v>1217</v>
      </c>
      <c r="CJ824" s="28" t="s">
        <v>1218</v>
      </c>
    </row>
    <row r="825" spans="1:88">
      <c r="A825" s="28">
        <v>3.8474525484847719</v>
      </c>
      <c r="B825" s="28">
        <f t="shared" si="12"/>
        <v>2.2615146480187533</v>
      </c>
      <c r="C825" s="28">
        <v>2841227</v>
      </c>
      <c r="D825" s="31">
        <v>40751.63962962963</v>
      </c>
      <c r="E825" s="31">
        <v>40751.63962962963</v>
      </c>
      <c r="F825" s="28" t="s">
        <v>3</v>
      </c>
      <c r="G825" s="22">
        <f>0.839707617116084*0.7</f>
        <v>0.58779533198125877</v>
      </c>
      <c r="Z825" s="28" t="s">
        <v>8</v>
      </c>
      <c r="AA825" s="28" t="s">
        <v>33</v>
      </c>
      <c r="AC825" s="28" t="s">
        <v>38</v>
      </c>
      <c r="AE825" s="28">
        <v>64</v>
      </c>
      <c r="AF825" s="28" t="s">
        <v>151</v>
      </c>
      <c r="AG825" s="28" t="s">
        <v>35</v>
      </c>
      <c r="AQ825" s="28" t="s">
        <v>9</v>
      </c>
      <c r="AS825" s="28" t="s">
        <v>168</v>
      </c>
      <c r="AU825" s="28" t="s">
        <v>173</v>
      </c>
      <c r="AX825" s="28" t="s">
        <v>2</v>
      </c>
      <c r="BW825" s="28" t="s">
        <v>8</v>
      </c>
      <c r="BX825" s="28">
        <v>1979</v>
      </c>
      <c r="BZ825" s="28" t="s">
        <v>1456</v>
      </c>
      <c r="CA825" s="28" t="s">
        <v>19</v>
      </c>
      <c r="CB825" s="28">
        <v>46003</v>
      </c>
      <c r="CC825" s="28">
        <v>3.8474525484847835</v>
      </c>
      <c r="CD825" s="28" t="s">
        <v>20</v>
      </c>
      <c r="CE825" s="28" t="s">
        <v>21</v>
      </c>
      <c r="CF825" s="28" t="s">
        <v>22</v>
      </c>
      <c r="CG825" s="30">
        <v>0.33333333333333331</v>
      </c>
      <c r="CH825" s="32">
        <v>0.13541666666666666</v>
      </c>
      <c r="CI825" s="28" t="s">
        <v>47</v>
      </c>
      <c r="CJ825" s="28" t="s">
        <v>1457</v>
      </c>
    </row>
    <row r="826" spans="1:88">
      <c r="A826" s="28">
        <v>3.8474525484847719</v>
      </c>
      <c r="B826" s="28">
        <f t="shared" si="12"/>
        <v>2.2615146480187533</v>
      </c>
      <c r="C826" s="28">
        <v>2885648</v>
      </c>
      <c r="D826" s="31">
        <v>40764.443460648145</v>
      </c>
      <c r="E826" s="31">
        <v>40764.443460648145</v>
      </c>
      <c r="F826" s="28" t="s">
        <v>3</v>
      </c>
      <c r="G826" s="22">
        <f>0.839707617116084*0.7</f>
        <v>0.58779533198125877</v>
      </c>
      <c r="Z826" s="28" t="s">
        <v>8</v>
      </c>
      <c r="AA826" s="28" t="s">
        <v>9</v>
      </c>
      <c r="AC826" s="28" t="s">
        <v>38</v>
      </c>
      <c r="AE826" s="28">
        <v>8</v>
      </c>
      <c r="AF826" s="28" t="s">
        <v>118</v>
      </c>
      <c r="AG826" s="28" t="s">
        <v>35</v>
      </c>
      <c r="AQ826" s="28" t="s">
        <v>9</v>
      </c>
      <c r="AS826" s="28" t="s">
        <v>36</v>
      </c>
      <c r="AU826" s="28" t="s">
        <v>15</v>
      </c>
      <c r="AX826" s="28" t="s">
        <v>41</v>
      </c>
      <c r="AY826" s="28" t="s">
        <v>8</v>
      </c>
      <c r="AZ826" s="28" t="s">
        <v>9</v>
      </c>
      <c r="BA826" s="28" t="s">
        <v>38</v>
      </c>
      <c r="BC826" s="28">
        <v>8</v>
      </c>
      <c r="BD826" s="28" t="s">
        <v>118</v>
      </c>
      <c r="BE826" s="28" t="s">
        <v>35</v>
      </c>
      <c r="BO826" s="28" t="s">
        <v>9</v>
      </c>
      <c r="BQ826" s="28" t="s">
        <v>8</v>
      </c>
      <c r="BR826" s="28" t="s">
        <v>33</v>
      </c>
      <c r="BS826" s="28" t="s">
        <v>10</v>
      </c>
      <c r="BT826" s="28" t="s">
        <v>11</v>
      </c>
      <c r="BV826" s="28" t="s">
        <v>12</v>
      </c>
      <c r="BX826" s="28">
        <v>1966</v>
      </c>
      <c r="BY826" s="28" t="s">
        <v>17</v>
      </c>
      <c r="BZ826" s="28" t="s">
        <v>1794</v>
      </c>
      <c r="CA826" s="28" t="s">
        <v>19</v>
      </c>
      <c r="CB826" s="28">
        <v>46003</v>
      </c>
      <c r="CC826" s="28">
        <v>3.8474525484847835</v>
      </c>
      <c r="CD826" s="28" t="s">
        <v>20</v>
      </c>
      <c r="CE826" s="28" t="s">
        <v>657</v>
      </c>
      <c r="CF826" s="28" t="s">
        <v>53</v>
      </c>
      <c r="CG826" s="30">
        <v>0.375</v>
      </c>
      <c r="CH826" s="28" t="s">
        <v>1149</v>
      </c>
      <c r="CJ826" s="28" t="s">
        <v>1795</v>
      </c>
    </row>
    <row r="827" spans="1:88">
      <c r="A827" s="28">
        <v>3.8474525484847719</v>
      </c>
      <c r="B827" s="28">
        <f t="shared" si="12"/>
        <v>2.6932167839393482</v>
      </c>
      <c r="C827" s="28">
        <v>2926871</v>
      </c>
      <c r="D827" s="31">
        <v>40777.652407407404</v>
      </c>
      <c r="E827" s="31">
        <v>40777.652407407404</v>
      </c>
      <c r="F827" s="28" t="s">
        <v>6</v>
      </c>
      <c r="G827" s="28">
        <v>0.7</v>
      </c>
      <c r="AW827" s="28" t="s">
        <v>25</v>
      </c>
      <c r="AX827" s="28" t="s">
        <v>7</v>
      </c>
      <c r="BX827" s="28">
        <v>1968</v>
      </c>
      <c r="BY827" s="28" t="s">
        <v>17</v>
      </c>
      <c r="BZ827" s="28" t="s">
        <v>1969</v>
      </c>
      <c r="CA827" s="28" t="s">
        <v>57</v>
      </c>
      <c r="CB827" s="28">
        <v>46003</v>
      </c>
      <c r="CC827" s="28">
        <v>3.8474525484847835</v>
      </c>
      <c r="CD827" s="28" t="s">
        <v>20</v>
      </c>
      <c r="CE827" s="28" t="s">
        <v>101</v>
      </c>
      <c r="CF827" s="28" t="s">
        <v>22</v>
      </c>
      <c r="CG827" s="30">
        <v>8.3000000000000007</v>
      </c>
      <c r="CH827" s="28">
        <v>14.45</v>
      </c>
      <c r="CJ827" s="28" t="s">
        <v>1970</v>
      </c>
    </row>
    <row r="828" spans="1:88">
      <c r="A828" s="28">
        <v>3.8474525484847719</v>
      </c>
      <c r="B828" s="28">
        <f t="shared" si="12"/>
        <v>2.2615146480187533</v>
      </c>
      <c r="C828" s="28">
        <v>2935335</v>
      </c>
      <c r="D828" s="31">
        <v>40779.419710648152</v>
      </c>
      <c r="E828" s="31">
        <v>40779.419710648152</v>
      </c>
      <c r="F828" s="28" t="s">
        <v>3</v>
      </c>
      <c r="G828" s="22">
        <f>0.839707617116084*0.7</f>
        <v>0.58779533198125877</v>
      </c>
      <c r="Z828" s="28" t="s">
        <v>25</v>
      </c>
      <c r="AA828" s="28" t="s">
        <v>33</v>
      </c>
      <c r="AC828" s="28" t="s">
        <v>38</v>
      </c>
      <c r="AE828" s="28" t="s">
        <v>2022</v>
      </c>
      <c r="AF828" s="28" t="s">
        <v>317</v>
      </c>
      <c r="AG828" s="28" t="s">
        <v>35</v>
      </c>
      <c r="AQ828" s="28" t="s">
        <v>9</v>
      </c>
      <c r="AS828" s="28" t="s">
        <v>152</v>
      </c>
      <c r="AU828" s="28" t="s">
        <v>173</v>
      </c>
      <c r="AX828" s="28" t="s">
        <v>7</v>
      </c>
      <c r="BX828" s="28">
        <v>1949</v>
      </c>
      <c r="BY828" s="28" t="s">
        <v>17</v>
      </c>
      <c r="BZ828" s="28" t="s">
        <v>2023</v>
      </c>
      <c r="CA828" s="28" t="s">
        <v>43</v>
      </c>
      <c r="CB828" s="28">
        <v>46003</v>
      </c>
      <c r="CC828" s="28">
        <v>3.8474525484847835</v>
      </c>
      <c r="CD828" s="28" t="s">
        <v>20</v>
      </c>
      <c r="CE828" s="28" t="s">
        <v>44</v>
      </c>
      <c r="CF828" s="28" t="s">
        <v>22</v>
      </c>
      <c r="CG828" s="30">
        <v>0.33333333333333331</v>
      </c>
      <c r="CH828" s="28">
        <v>15</v>
      </c>
      <c r="CJ828" s="28" t="s">
        <v>2024</v>
      </c>
    </row>
    <row r="829" spans="1:88">
      <c r="A829" s="28">
        <v>3.8474525484847719</v>
      </c>
      <c r="B829" s="28">
        <f t="shared" si="12"/>
        <v>2.2615146480187533</v>
      </c>
      <c r="C829" s="28">
        <v>3020126</v>
      </c>
      <c r="D829" s="31">
        <v>40800.518622685187</v>
      </c>
      <c r="E829" s="31">
        <v>40800.518622685187</v>
      </c>
      <c r="F829" s="28" t="s">
        <v>3</v>
      </c>
      <c r="G829" s="22">
        <f>0.839707617116084*0.7</f>
        <v>0.58779533198125877</v>
      </c>
      <c r="Z829" s="28" t="s">
        <v>25</v>
      </c>
      <c r="AA829" s="28" t="s">
        <v>9</v>
      </c>
      <c r="AC829" s="28" t="s">
        <v>38</v>
      </c>
      <c r="AE829" s="28">
        <v>8</v>
      </c>
      <c r="AF829" s="28" t="s">
        <v>1197</v>
      </c>
      <c r="AG829" s="28" t="s">
        <v>35</v>
      </c>
      <c r="AQ829" s="28" t="s">
        <v>9</v>
      </c>
      <c r="AS829" s="28" t="s">
        <v>29</v>
      </c>
      <c r="AT829" s="28" t="s">
        <v>1120</v>
      </c>
      <c r="AU829" s="28" t="s">
        <v>29</v>
      </c>
      <c r="AV829" s="28" t="s">
        <v>2305</v>
      </c>
      <c r="AX829" s="28" t="s">
        <v>41</v>
      </c>
      <c r="AY829" s="28" t="s">
        <v>25</v>
      </c>
      <c r="AZ829" s="28" t="s">
        <v>9</v>
      </c>
      <c r="BA829" s="28" t="s">
        <v>38</v>
      </c>
      <c r="BC829" s="28">
        <v>8</v>
      </c>
      <c r="BD829" s="28" t="s">
        <v>1197</v>
      </c>
      <c r="BE829" s="28" t="s">
        <v>35</v>
      </c>
      <c r="BO829" s="28" t="s">
        <v>33</v>
      </c>
      <c r="BQ829" s="28" t="s">
        <v>25</v>
      </c>
      <c r="BR829" s="28" t="s">
        <v>33</v>
      </c>
      <c r="BS829" s="28" t="s">
        <v>10</v>
      </c>
      <c r="BV829" s="28" t="s">
        <v>12</v>
      </c>
      <c r="BY829" s="28" t="s">
        <v>65</v>
      </c>
      <c r="CA829" s="28" t="s">
        <v>57</v>
      </c>
      <c r="CB829" s="28">
        <v>46003</v>
      </c>
      <c r="CC829" s="28">
        <v>3.8474525484847835</v>
      </c>
      <c r="CD829" s="28" t="s">
        <v>20</v>
      </c>
      <c r="CE829" s="28" t="s">
        <v>21</v>
      </c>
      <c r="CF829" s="28" t="s">
        <v>22</v>
      </c>
      <c r="CG829" s="30">
        <v>0.33333333333333331</v>
      </c>
      <c r="CH829" s="28">
        <v>15</v>
      </c>
      <c r="CJ829" s="28" t="s">
        <v>2306</v>
      </c>
    </row>
    <row r="830" spans="1:88">
      <c r="A830" s="28">
        <v>6.9670086688778312</v>
      </c>
      <c r="B830" s="28">
        <f t="shared" si="12"/>
        <v>4.0951751734393653</v>
      </c>
      <c r="C830" s="28">
        <v>4128</v>
      </c>
      <c r="F830" s="28" t="s">
        <v>3</v>
      </c>
      <c r="G830" s="22">
        <f>0.839707617116084*0.7</f>
        <v>0.58779533198125877</v>
      </c>
      <c r="N830" s="28" t="s">
        <v>2506</v>
      </c>
      <c r="O830" s="28" t="s">
        <v>2506</v>
      </c>
      <c r="Q830" s="28" t="s">
        <v>2506</v>
      </c>
      <c r="Z830" s="28" t="s">
        <v>2542</v>
      </c>
      <c r="AA830" s="28" t="s">
        <v>2538</v>
      </c>
      <c r="AC830" s="28" t="s">
        <v>2561</v>
      </c>
      <c r="AG830" s="28" t="s">
        <v>641</v>
      </c>
      <c r="AQ830" s="28" t="s">
        <v>2503</v>
      </c>
      <c r="AS830" s="28" t="s">
        <v>2506</v>
      </c>
      <c r="AT830" s="28" t="s">
        <v>2562</v>
      </c>
      <c r="AU830" s="28">
        <v>0</v>
      </c>
      <c r="AX830" s="28" t="s">
        <v>641</v>
      </c>
      <c r="AY830" s="28" t="s">
        <v>2542</v>
      </c>
      <c r="AZ830" s="28" t="s">
        <v>2501</v>
      </c>
      <c r="BA830" s="28" t="s">
        <v>38</v>
      </c>
      <c r="BE830" s="28" t="s">
        <v>641</v>
      </c>
      <c r="BO830" s="28" t="s">
        <v>2548</v>
      </c>
      <c r="BX830" s="28">
        <v>1949</v>
      </c>
      <c r="BY830" s="28" t="s">
        <v>17</v>
      </c>
      <c r="BZ830" s="28" t="s">
        <v>2563</v>
      </c>
      <c r="CA830" s="28" t="s">
        <v>43</v>
      </c>
      <c r="CB830" s="28">
        <v>46004</v>
      </c>
      <c r="CC830" s="28">
        <v>6.9670086688778525</v>
      </c>
      <c r="CD830" s="28" t="s">
        <v>20</v>
      </c>
      <c r="CE830" s="28" t="s">
        <v>2555</v>
      </c>
      <c r="CF830" s="28" t="s">
        <v>22</v>
      </c>
      <c r="CG830" s="29">
        <v>0.33333333333333298</v>
      </c>
      <c r="CH830" s="29">
        <v>0.625</v>
      </c>
      <c r="CI830" s="28" t="s">
        <v>641</v>
      </c>
    </row>
    <row r="831" spans="1:88">
      <c r="A831" s="28">
        <v>6.9670086688778312</v>
      </c>
      <c r="B831" s="28">
        <f t="shared" si="12"/>
        <v>4.8769060682144962</v>
      </c>
      <c r="C831" s="28">
        <v>2791744</v>
      </c>
      <c r="D831" s="31">
        <v>40736.609942129631</v>
      </c>
      <c r="E831" s="31">
        <v>40736.609942129631</v>
      </c>
      <c r="F831" s="28" t="s">
        <v>6</v>
      </c>
      <c r="G831" s="28">
        <v>0.7</v>
      </c>
      <c r="AW831" s="28" t="s">
        <v>25</v>
      </c>
      <c r="AX831" s="28" t="s">
        <v>2</v>
      </c>
      <c r="BW831" s="28" t="s">
        <v>25</v>
      </c>
      <c r="BX831" s="28">
        <v>1966</v>
      </c>
      <c r="BY831" s="28" t="s">
        <v>65</v>
      </c>
      <c r="BZ831" s="28" t="s">
        <v>380</v>
      </c>
      <c r="CA831" s="28" t="s">
        <v>19</v>
      </c>
      <c r="CB831" s="28">
        <v>46004</v>
      </c>
      <c r="CC831" s="28">
        <v>6.9670086688778525</v>
      </c>
      <c r="CD831" s="28" t="s">
        <v>20</v>
      </c>
      <c r="CE831" s="28" t="s">
        <v>21</v>
      </c>
      <c r="CF831" s="28" t="s">
        <v>53</v>
      </c>
      <c r="CG831" s="30">
        <v>0.34375</v>
      </c>
      <c r="CH831" s="32">
        <v>0.63541666666666663</v>
      </c>
      <c r="CJ831" s="28" t="s">
        <v>381</v>
      </c>
    </row>
    <row r="832" spans="1:88">
      <c r="A832" s="28">
        <v>6.9670086688778312</v>
      </c>
      <c r="B832" s="28">
        <f t="shared" si="12"/>
        <v>4.0951751734393653</v>
      </c>
      <c r="C832" s="28">
        <v>2828803</v>
      </c>
      <c r="D832" s="31">
        <v>40747.360682870371</v>
      </c>
      <c r="E832" s="31">
        <v>40747.360682870371</v>
      </c>
      <c r="F832" s="28" t="s">
        <v>3</v>
      </c>
      <c r="G832" s="22">
        <f t="shared" ref="G832:G837" si="14">0.839707617116084*0.7</f>
        <v>0.58779533198125877</v>
      </c>
      <c r="Z832" s="28" t="s">
        <v>8</v>
      </c>
      <c r="AA832" s="28" t="s">
        <v>9</v>
      </c>
      <c r="AC832" s="28" t="s">
        <v>38</v>
      </c>
      <c r="AE832" s="28" t="s">
        <v>1228</v>
      </c>
      <c r="AF832" s="28" t="s">
        <v>1229</v>
      </c>
      <c r="AG832" s="28" t="s">
        <v>4</v>
      </c>
      <c r="AH832" s="28" t="s">
        <v>38</v>
      </c>
      <c r="AJ832" s="35">
        <v>40773</v>
      </c>
      <c r="AK832" s="28" t="s">
        <v>1230</v>
      </c>
      <c r="AL832" s="28" t="s">
        <v>35</v>
      </c>
      <c r="AQ832" s="28" t="s">
        <v>9</v>
      </c>
      <c r="AS832" s="28" t="s">
        <v>29</v>
      </c>
      <c r="AT832" s="28" t="s">
        <v>1231</v>
      </c>
      <c r="AU832" s="28" t="s">
        <v>37</v>
      </c>
      <c r="AX832" s="28" t="s">
        <v>7</v>
      </c>
      <c r="BX832" s="28">
        <v>1966</v>
      </c>
      <c r="BY832" s="28" t="s">
        <v>17</v>
      </c>
      <c r="BZ832" s="28" t="s">
        <v>1232</v>
      </c>
      <c r="CA832" s="28" t="s">
        <v>19</v>
      </c>
      <c r="CB832" s="28">
        <v>46004</v>
      </c>
      <c r="CC832" s="28">
        <v>6.9670086688778525</v>
      </c>
      <c r="CD832" s="28" t="s">
        <v>20</v>
      </c>
      <c r="CE832" s="28" t="s">
        <v>21</v>
      </c>
      <c r="CF832" s="28" t="s">
        <v>184</v>
      </c>
      <c r="CG832" s="30">
        <v>0.32291666666666669</v>
      </c>
      <c r="CH832" s="28">
        <v>18.3</v>
      </c>
      <c r="CJ832" s="28" t="s">
        <v>1233</v>
      </c>
    </row>
    <row r="833" spans="1:88">
      <c r="A833" s="28">
        <v>6.9670086688778312</v>
      </c>
      <c r="B833" s="28">
        <f t="shared" si="12"/>
        <v>4.0951751734393653</v>
      </c>
      <c r="C833" s="28">
        <v>2832060</v>
      </c>
      <c r="D833" s="31">
        <v>40749.482349537036</v>
      </c>
      <c r="E833" s="31">
        <v>40749.482349537036</v>
      </c>
      <c r="F833" s="28" t="s">
        <v>3</v>
      </c>
      <c r="G833" s="22">
        <f t="shared" si="14"/>
        <v>0.58779533198125877</v>
      </c>
      <c r="Z833" s="28" t="s">
        <v>8</v>
      </c>
      <c r="AA833" s="28" t="s">
        <v>33</v>
      </c>
      <c r="AC833" s="28" t="s">
        <v>38</v>
      </c>
      <c r="AE833" s="28">
        <v>8</v>
      </c>
      <c r="AF833" s="28" t="s">
        <v>142</v>
      </c>
      <c r="AG833" s="28" t="s">
        <v>35</v>
      </c>
      <c r="AQ833" s="28" t="s">
        <v>9</v>
      </c>
      <c r="AS833" s="28" t="s">
        <v>168</v>
      </c>
      <c r="AU833" s="28" t="s">
        <v>31</v>
      </c>
      <c r="AX833" s="28" t="s">
        <v>7</v>
      </c>
      <c r="BX833" s="28">
        <v>1966</v>
      </c>
      <c r="BY833" s="28" t="s">
        <v>65</v>
      </c>
      <c r="CA833" s="28" t="s">
        <v>57</v>
      </c>
      <c r="CB833" s="28">
        <v>46004</v>
      </c>
      <c r="CC833" s="28">
        <v>6.9670086688778525</v>
      </c>
      <c r="CD833" s="28" t="s">
        <v>20</v>
      </c>
      <c r="CE833" s="28" t="s">
        <v>21</v>
      </c>
      <c r="CF833" s="28" t="s">
        <v>22</v>
      </c>
      <c r="CG833" s="30">
        <v>0.33333333333333331</v>
      </c>
      <c r="CH833" s="28">
        <v>15</v>
      </c>
      <c r="CJ833" s="28" t="s">
        <v>1286</v>
      </c>
    </row>
    <row r="834" spans="1:88">
      <c r="A834" s="28">
        <v>6.9670086688778312</v>
      </c>
      <c r="B834" s="28">
        <f t="shared" ref="B834:B897" si="15">+G834*CC834</f>
        <v>4.0951751734393653</v>
      </c>
      <c r="C834" s="28">
        <v>2860740</v>
      </c>
      <c r="D834" s="31">
        <v>40756.802939814814</v>
      </c>
      <c r="E834" s="31">
        <v>40756.802939814814</v>
      </c>
      <c r="F834" s="28" t="s">
        <v>3</v>
      </c>
      <c r="G834" s="22">
        <f t="shared" si="14"/>
        <v>0.58779533198125877</v>
      </c>
      <c r="Z834" s="28" t="s">
        <v>8</v>
      </c>
      <c r="AA834" s="28" t="s">
        <v>9</v>
      </c>
      <c r="AC834" s="28" t="s">
        <v>38</v>
      </c>
      <c r="AE834" s="28">
        <v>8</v>
      </c>
      <c r="AF834" s="28" t="s">
        <v>1588</v>
      </c>
      <c r="AG834" s="28" t="s">
        <v>35</v>
      </c>
      <c r="AQ834" s="28" t="s">
        <v>9</v>
      </c>
      <c r="AS834" s="28" t="s">
        <v>36</v>
      </c>
      <c r="AU834" s="28" t="s">
        <v>173</v>
      </c>
      <c r="AX834" s="28" t="s">
        <v>7</v>
      </c>
      <c r="BX834" s="28">
        <v>1967</v>
      </c>
      <c r="BY834" s="28" t="s">
        <v>17</v>
      </c>
      <c r="BZ834" s="28" t="s">
        <v>1589</v>
      </c>
      <c r="CA834" s="28" t="s">
        <v>57</v>
      </c>
      <c r="CB834" s="28">
        <v>46004</v>
      </c>
      <c r="CC834" s="28">
        <v>6.9670086688778525</v>
      </c>
      <c r="CD834" s="28" t="s">
        <v>20</v>
      </c>
      <c r="CE834" s="28" t="s">
        <v>21</v>
      </c>
      <c r="CF834" s="28" t="s">
        <v>22</v>
      </c>
      <c r="CG834" s="30">
        <v>0.33333333333333331</v>
      </c>
      <c r="CH834" s="28">
        <v>15</v>
      </c>
      <c r="CJ834" s="28" t="s">
        <v>1590</v>
      </c>
    </row>
    <row r="835" spans="1:88">
      <c r="A835" s="28">
        <v>6.9670086688778312</v>
      </c>
      <c r="B835" s="28">
        <f t="shared" si="15"/>
        <v>4.0951751734393653</v>
      </c>
      <c r="C835" s="28">
        <v>2872258</v>
      </c>
      <c r="D835" s="31">
        <v>40759.556458333333</v>
      </c>
      <c r="E835" s="31">
        <v>40759.556458333333</v>
      </c>
      <c r="F835" s="28" t="s">
        <v>3</v>
      </c>
      <c r="G835" s="22">
        <f t="shared" si="14"/>
        <v>0.58779533198125877</v>
      </c>
      <c r="Z835" s="28" t="s">
        <v>25</v>
      </c>
      <c r="AA835" s="28" t="s">
        <v>9</v>
      </c>
      <c r="AC835" s="28" t="s">
        <v>38</v>
      </c>
      <c r="AE835" s="28">
        <v>8</v>
      </c>
      <c r="AF835" s="28" t="s">
        <v>1696</v>
      </c>
      <c r="AG835" s="28" t="s">
        <v>35</v>
      </c>
      <c r="AQ835" s="28" t="s">
        <v>9</v>
      </c>
      <c r="AS835" s="28" t="s">
        <v>152</v>
      </c>
      <c r="AU835" s="28" t="s">
        <v>259</v>
      </c>
      <c r="AX835" s="28" t="s">
        <v>41</v>
      </c>
      <c r="AY835" s="28" t="s">
        <v>25</v>
      </c>
      <c r="AZ835" s="28" t="s">
        <v>9</v>
      </c>
      <c r="BA835" s="28" t="s">
        <v>38</v>
      </c>
      <c r="BC835" s="28">
        <v>8</v>
      </c>
      <c r="BD835" s="28" t="s">
        <v>1696</v>
      </c>
      <c r="BE835" s="28" t="s">
        <v>35</v>
      </c>
      <c r="BO835" s="28" t="s">
        <v>9</v>
      </c>
      <c r="BQ835" s="28" t="s">
        <v>0</v>
      </c>
      <c r="BR835" s="28" t="s">
        <v>9</v>
      </c>
      <c r="BS835" s="28" t="s">
        <v>26</v>
      </c>
      <c r="BT835" s="28" t="s">
        <v>27</v>
      </c>
      <c r="BV835" s="28" t="s">
        <v>55</v>
      </c>
      <c r="BX835" s="28">
        <v>1985</v>
      </c>
      <c r="BY835" s="28" t="s">
        <v>17</v>
      </c>
      <c r="CA835" s="28" t="s">
        <v>57</v>
      </c>
      <c r="CB835" s="28">
        <v>46004</v>
      </c>
      <c r="CC835" s="28">
        <v>6.9670086688778525</v>
      </c>
      <c r="CD835" s="28" t="s">
        <v>20</v>
      </c>
      <c r="CE835" s="28" t="s">
        <v>101</v>
      </c>
      <c r="CF835" s="28" t="s">
        <v>22</v>
      </c>
      <c r="CG835" s="30">
        <v>0.33333333333333331</v>
      </c>
      <c r="CH835" s="28">
        <v>15.3</v>
      </c>
      <c r="CJ835" s="28" t="s">
        <v>1697</v>
      </c>
    </row>
    <row r="836" spans="1:88">
      <c r="A836" s="28">
        <v>2.8255979475098663</v>
      </c>
      <c r="B836" s="28">
        <f t="shared" si="15"/>
        <v>1.6608732836021305</v>
      </c>
      <c r="C836" s="28">
        <v>2149</v>
      </c>
      <c r="F836" s="28" t="s">
        <v>3</v>
      </c>
      <c r="G836" s="22">
        <f t="shared" si="14"/>
        <v>0.58779533198125877</v>
      </c>
      <c r="N836" s="28" t="s">
        <v>2506</v>
      </c>
      <c r="O836" s="28" t="s">
        <v>2506</v>
      </c>
      <c r="Q836" s="28" t="s">
        <v>2506</v>
      </c>
      <c r="Z836" s="28" t="s">
        <v>2542</v>
      </c>
      <c r="AA836" s="28" t="s">
        <v>2535</v>
      </c>
      <c r="AC836" s="28" t="s">
        <v>38</v>
      </c>
      <c r="AG836" s="28" t="s">
        <v>641</v>
      </c>
      <c r="AQ836" s="28" t="s">
        <v>2503</v>
      </c>
      <c r="AS836" s="28" t="s">
        <v>2506</v>
      </c>
      <c r="AU836" s="28" t="s">
        <v>2577</v>
      </c>
      <c r="AV836" s="28" t="s">
        <v>2577</v>
      </c>
      <c r="AX836" s="28" t="s">
        <v>2507</v>
      </c>
      <c r="BX836" s="28">
        <v>1953</v>
      </c>
      <c r="BY836" s="28" t="s">
        <v>17</v>
      </c>
      <c r="BZ836" s="28" t="s">
        <v>2578</v>
      </c>
      <c r="CA836" s="28" t="s">
        <v>57</v>
      </c>
      <c r="CB836" s="28">
        <v>46005</v>
      </c>
      <c r="CC836" s="28">
        <v>2.8255979475098751</v>
      </c>
      <c r="CD836" s="28" t="s">
        <v>20</v>
      </c>
      <c r="CF836" s="28" t="s">
        <v>184</v>
      </c>
      <c r="CG836" s="29">
        <v>0.3125</v>
      </c>
      <c r="CH836" s="29">
        <v>0.61805555555555602</v>
      </c>
      <c r="CI836" s="28" t="s">
        <v>641</v>
      </c>
      <c r="CJ836" s="28" t="s">
        <v>2579</v>
      </c>
    </row>
    <row r="837" spans="1:88">
      <c r="A837" s="28">
        <v>2.8255979475098663</v>
      </c>
      <c r="B837" s="28">
        <f t="shared" si="15"/>
        <v>1.6608732836021305</v>
      </c>
      <c r="C837" s="28">
        <v>3163</v>
      </c>
      <c r="F837" s="28" t="s">
        <v>3</v>
      </c>
      <c r="G837" s="22">
        <f t="shared" si="14"/>
        <v>0.58779533198125877</v>
      </c>
      <c r="N837" s="28" t="s">
        <v>2506</v>
      </c>
      <c r="O837" s="28" t="s">
        <v>2506</v>
      </c>
      <c r="Q837" s="28" t="s">
        <v>2506</v>
      </c>
      <c r="Z837" s="28" t="s">
        <v>2510</v>
      </c>
      <c r="AA837" s="28" t="s">
        <v>2524</v>
      </c>
      <c r="AC837" s="28" t="s">
        <v>38</v>
      </c>
      <c r="AG837" s="28" t="s">
        <v>641</v>
      </c>
      <c r="AQ837" s="28" t="s">
        <v>2548</v>
      </c>
      <c r="AS837" s="28" t="s">
        <v>2568</v>
      </c>
      <c r="AU837" s="28" t="s">
        <v>2569</v>
      </c>
      <c r="AV837" s="28" t="s">
        <v>2569</v>
      </c>
      <c r="AX837" s="28" t="s">
        <v>2507</v>
      </c>
      <c r="BX837" s="28">
        <v>1972</v>
      </c>
      <c r="BY837" s="28" t="s">
        <v>65</v>
      </c>
      <c r="BZ837" s="28" t="s">
        <v>2570</v>
      </c>
      <c r="CA837" s="28" t="s">
        <v>57</v>
      </c>
      <c r="CB837" s="28">
        <v>46005</v>
      </c>
      <c r="CC837" s="28">
        <v>2.8255979475098751</v>
      </c>
      <c r="CD837" s="28" t="s">
        <v>20</v>
      </c>
      <c r="CE837" s="28" t="s">
        <v>2521</v>
      </c>
      <c r="CF837" s="28" t="s">
        <v>22</v>
      </c>
      <c r="CG837" s="29">
        <v>0.375</v>
      </c>
      <c r="CH837" s="29">
        <v>0.624305555555556</v>
      </c>
      <c r="CI837" s="28" t="s">
        <v>589</v>
      </c>
      <c r="CJ837" s="28" t="s">
        <v>2571</v>
      </c>
    </row>
    <row r="838" spans="1:88">
      <c r="A838" s="28">
        <v>2.8255979475098663</v>
      </c>
      <c r="B838" s="28">
        <f t="shared" si="15"/>
        <v>1.9779185632569125</v>
      </c>
      <c r="C838" s="28">
        <v>3167</v>
      </c>
      <c r="F838" s="28" t="s">
        <v>6</v>
      </c>
      <c r="G838" s="28">
        <v>0.7</v>
      </c>
      <c r="N838" s="28" t="s">
        <v>2506</v>
      </c>
      <c r="O838" s="28" t="s">
        <v>2506</v>
      </c>
      <c r="Q838" s="28" t="s">
        <v>2506</v>
      </c>
      <c r="AS838" s="28" t="s">
        <v>2506</v>
      </c>
      <c r="AU838" s="28">
        <v>0</v>
      </c>
      <c r="AW838" s="28" t="s">
        <v>2542</v>
      </c>
      <c r="AX838" s="28" t="s">
        <v>2507</v>
      </c>
      <c r="BX838" s="28">
        <v>1960</v>
      </c>
      <c r="BY838" s="28" t="s">
        <v>65</v>
      </c>
      <c r="BZ838" s="28" t="s">
        <v>2566</v>
      </c>
      <c r="CA838" s="28" t="s">
        <v>57</v>
      </c>
      <c r="CB838" s="28">
        <v>46005</v>
      </c>
      <c r="CC838" s="28">
        <v>2.8255979475098751</v>
      </c>
      <c r="CD838" s="28" t="s">
        <v>20</v>
      </c>
      <c r="CE838" s="28" t="s">
        <v>2521</v>
      </c>
      <c r="CF838" s="28" t="s">
        <v>22</v>
      </c>
      <c r="CG838" s="29">
        <v>0.35416666666666702</v>
      </c>
      <c r="CH838" s="29">
        <v>0.60416666666666696</v>
      </c>
      <c r="CI838" s="28" t="s">
        <v>641</v>
      </c>
      <c r="CJ838" s="28" t="s">
        <v>2567</v>
      </c>
    </row>
    <row r="839" spans="1:88">
      <c r="A839" s="28">
        <v>2.8255979475098663</v>
      </c>
      <c r="B839" s="28">
        <f t="shared" si="15"/>
        <v>1.6608732836021305</v>
      </c>
      <c r="C839" s="28">
        <v>3218</v>
      </c>
      <c r="F839" s="28" t="s">
        <v>3</v>
      </c>
      <c r="G839" s="22">
        <f>0.839707617116084*0.7</f>
        <v>0.58779533198125877</v>
      </c>
      <c r="N839" s="28" t="s">
        <v>2506</v>
      </c>
      <c r="O839" s="28" t="s">
        <v>2506</v>
      </c>
      <c r="Q839" s="28" t="s">
        <v>2506</v>
      </c>
      <c r="Z839" s="28" t="s">
        <v>2542</v>
      </c>
      <c r="AA839" s="28" t="s">
        <v>2535</v>
      </c>
      <c r="AC839" s="28" t="s">
        <v>38</v>
      </c>
      <c r="AG839" s="28" t="s">
        <v>641</v>
      </c>
      <c r="AQ839" s="28" t="s">
        <v>2518</v>
      </c>
      <c r="AS839" s="28" t="s">
        <v>2506</v>
      </c>
      <c r="AU839" s="28">
        <v>0</v>
      </c>
      <c r="AX839" s="28" t="s">
        <v>2507</v>
      </c>
      <c r="BX839" s="28">
        <v>1972</v>
      </c>
      <c r="BY839" s="28" t="s">
        <v>17</v>
      </c>
      <c r="BZ839" s="28" t="s">
        <v>2572</v>
      </c>
      <c r="CA839" s="28" t="s">
        <v>57</v>
      </c>
      <c r="CB839" s="28">
        <v>46005</v>
      </c>
      <c r="CC839" s="28">
        <v>2.8255979475098751</v>
      </c>
      <c r="CD839" s="28" t="s">
        <v>20</v>
      </c>
      <c r="CE839" s="28" t="s">
        <v>2555</v>
      </c>
      <c r="CF839" s="28" t="s">
        <v>22</v>
      </c>
      <c r="CG839" s="29">
        <v>0.33333333333333298</v>
      </c>
      <c r="CH839" s="29">
        <v>0.625</v>
      </c>
      <c r="CI839" s="28" t="s">
        <v>641</v>
      </c>
      <c r="CJ839" s="28" t="s">
        <v>2573</v>
      </c>
    </row>
    <row r="840" spans="1:88">
      <c r="A840" s="28">
        <v>2.8255979475098663</v>
      </c>
      <c r="B840" s="28">
        <f t="shared" si="15"/>
        <v>1.6608732836021305</v>
      </c>
      <c r="C840" s="28">
        <v>3338</v>
      </c>
      <c r="F840" s="28" t="s">
        <v>3</v>
      </c>
      <c r="G840" s="22">
        <f>0.839707617116084*0.7</f>
        <v>0.58779533198125877</v>
      </c>
      <c r="N840" s="28" t="s">
        <v>2506</v>
      </c>
      <c r="O840" s="28" t="s">
        <v>2506</v>
      </c>
      <c r="Q840" s="28" t="s">
        <v>2506</v>
      </c>
      <c r="Z840" s="28" t="s">
        <v>2510</v>
      </c>
      <c r="AA840" s="28" t="s">
        <v>2538</v>
      </c>
      <c r="AC840" s="28" t="s">
        <v>38</v>
      </c>
      <c r="AE840" s="28" t="s">
        <v>2564</v>
      </c>
      <c r="AG840" s="28" t="s">
        <v>641</v>
      </c>
      <c r="AQ840" s="28" t="s">
        <v>2518</v>
      </c>
      <c r="AS840" s="28" t="s">
        <v>83</v>
      </c>
      <c r="AU840" s="28" t="s">
        <v>2574</v>
      </c>
      <c r="AV840" s="28" t="s">
        <v>2574</v>
      </c>
      <c r="AX840" s="28" t="s">
        <v>2507</v>
      </c>
      <c r="BX840" s="28">
        <v>1968</v>
      </c>
      <c r="BY840" s="28" t="s">
        <v>65</v>
      </c>
      <c r="BZ840" s="28" t="s">
        <v>2575</v>
      </c>
      <c r="CA840" s="28" t="s">
        <v>57</v>
      </c>
      <c r="CB840" s="28">
        <v>46005</v>
      </c>
      <c r="CC840" s="28">
        <v>2.8255979475098751</v>
      </c>
      <c r="CD840" s="28" t="s">
        <v>20</v>
      </c>
      <c r="CE840" s="28" t="s">
        <v>2521</v>
      </c>
      <c r="CF840" s="28" t="s">
        <v>22</v>
      </c>
      <c r="CG840" s="29">
        <v>0.33333333333333298</v>
      </c>
      <c r="CH840" s="29">
        <v>0.625</v>
      </c>
      <c r="CI840" s="28" t="s">
        <v>47</v>
      </c>
      <c r="CJ840" s="28" t="s">
        <v>2576</v>
      </c>
    </row>
    <row r="841" spans="1:88">
      <c r="A841" s="28">
        <v>2.8255979475098663</v>
      </c>
      <c r="B841" s="28">
        <f t="shared" si="15"/>
        <v>1.6608732836021305</v>
      </c>
      <c r="C841" s="28">
        <v>4090</v>
      </c>
      <c r="F841" s="28" t="s">
        <v>3</v>
      </c>
      <c r="G841" s="22">
        <f>0.839707617116084*0.7</f>
        <v>0.58779533198125877</v>
      </c>
      <c r="N841" s="28" t="s">
        <v>2506</v>
      </c>
      <c r="O841" s="28" t="s">
        <v>2506</v>
      </c>
      <c r="Q841" s="28" t="s">
        <v>2506</v>
      </c>
      <c r="AC841" s="28" t="s">
        <v>38</v>
      </c>
      <c r="AE841" s="28" t="s">
        <v>2564</v>
      </c>
      <c r="AG841" s="28" t="s">
        <v>641</v>
      </c>
      <c r="AQ841" s="28" t="s">
        <v>2503</v>
      </c>
      <c r="AS841" s="28" t="s">
        <v>2506</v>
      </c>
      <c r="AU841" s="28">
        <v>0</v>
      </c>
      <c r="AX841" s="28" t="s">
        <v>2507</v>
      </c>
      <c r="BX841" s="28">
        <v>1950</v>
      </c>
      <c r="BY841" s="28" t="s">
        <v>17</v>
      </c>
      <c r="CA841" s="28" t="s">
        <v>57</v>
      </c>
      <c r="CB841" s="28">
        <v>46005</v>
      </c>
      <c r="CC841" s="28">
        <v>2.8255979475098751</v>
      </c>
      <c r="CD841" s="28" t="s">
        <v>20</v>
      </c>
      <c r="CE841" s="28" t="s">
        <v>2558</v>
      </c>
      <c r="CF841" s="28" t="s">
        <v>184</v>
      </c>
      <c r="CG841" s="29">
        <v>0.62638888888888899</v>
      </c>
      <c r="CH841" s="29">
        <v>0.92361111111111105</v>
      </c>
      <c r="CI841" s="28" t="s">
        <v>47</v>
      </c>
      <c r="CJ841" s="28" t="s">
        <v>2565</v>
      </c>
    </row>
    <row r="842" spans="1:88">
      <c r="A842" s="28">
        <v>2.8255979475098663</v>
      </c>
      <c r="B842" s="28">
        <f t="shared" si="15"/>
        <v>1.6608732836021305</v>
      </c>
      <c r="C842" s="28">
        <v>4137</v>
      </c>
      <c r="F842" s="28" t="s">
        <v>3</v>
      </c>
      <c r="G842" s="22">
        <f>0.839707617116084*0.7</f>
        <v>0.58779533198125877</v>
      </c>
      <c r="N842" s="28" t="s">
        <v>2506</v>
      </c>
      <c r="O842" s="28" t="s">
        <v>2506</v>
      </c>
      <c r="Q842" s="28" t="s">
        <v>2506</v>
      </c>
      <c r="Z842" s="28" t="s">
        <v>2510</v>
      </c>
      <c r="AA842" s="28" t="s">
        <v>2538</v>
      </c>
      <c r="AC842" s="28" t="s">
        <v>38</v>
      </c>
      <c r="AG842" s="28" t="s">
        <v>641</v>
      </c>
      <c r="AQ842" s="28" t="s">
        <v>2503</v>
      </c>
      <c r="AS842" s="28" t="s">
        <v>2580</v>
      </c>
      <c r="AU842" s="28" t="s">
        <v>2581</v>
      </c>
      <c r="AV842" s="28" t="s">
        <v>2581</v>
      </c>
      <c r="AX842" s="28" t="s">
        <v>2507</v>
      </c>
      <c r="BX842" s="28">
        <v>1970</v>
      </c>
      <c r="BY842" s="28" t="s">
        <v>17</v>
      </c>
      <c r="BZ842" s="28" t="s">
        <v>2582</v>
      </c>
      <c r="CA842" s="28" t="s">
        <v>43</v>
      </c>
      <c r="CB842" s="28">
        <v>46005</v>
      </c>
      <c r="CC842" s="28">
        <v>2.8255979475098751</v>
      </c>
      <c r="CD842" s="28" t="s">
        <v>20</v>
      </c>
      <c r="CE842" s="28" t="s">
        <v>2558</v>
      </c>
      <c r="CF842" s="28" t="s">
        <v>184</v>
      </c>
      <c r="CG842" s="29">
        <v>0.29513888888888901</v>
      </c>
      <c r="CH842" s="29">
        <v>0.64583333333333304</v>
      </c>
      <c r="CI842" s="28" t="s">
        <v>641</v>
      </c>
      <c r="CJ842" s="28" t="s">
        <v>2583</v>
      </c>
    </row>
    <row r="843" spans="1:88">
      <c r="A843" s="28">
        <v>2.8255979475098663</v>
      </c>
      <c r="B843" s="28">
        <f t="shared" si="15"/>
        <v>1.6608732836021305</v>
      </c>
      <c r="C843" s="28">
        <v>4283</v>
      </c>
      <c r="F843" s="28" t="s">
        <v>3</v>
      </c>
      <c r="G843" s="22">
        <f>0.839707617116084*0.7</f>
        <v>0.58779533198125877</v>
      </c>
      <c r="N843" s="28" t="s">
        <v>2506</v>
      </c>
      <c r="O843" s="28" t="s">
        <v>2506</v>
      </c>
      <c r="Q843" s="28" t="s">
        <v>2506</v>
      </c>
      <c r="Z843" s="28" t="s">
        <v>2510</v>
      </c>
      <c r="AA843" s="28" t="s">
        <v>2535</v>
      </c>
      <c r="AC843" s="28" t="s">
        <v>38</v>
      </c>
      <c r="AG843" s="28" t="s">
        <v>2507</v>
      </c>
      <c r="AH843" s="28" t="s">
        <v>38</v>
      </c>
      <c r="AL843" s="28" t="s">
        <v>641</v>
      </c>
      <c r="AQ843" s="28" t="s">
        <v>2503</v>
      </c>
      <c r="AS843" s="28" t="s">
        <v>2506</v>
      </c>
      <c r="AU843" s="28" t="s">
        <v>259</v>
      </c>
      <c r="AX843" s="28" t="s">
        <v>2507</v>
      </c>
      <c r="BX843" s="28">
        <v>1981</v>
      </c>
      <c r="BY843" s="28" t="s">
        <v>17</v>
      </c>
      <c r="CA843" s="28" t="s">
        <v>43</v>
      </c>
      <c r="CB843" s="28">
        <v>46005</v>
      </c>
      <c r="CC843" s="28">
        <v>2.8255979475098751</v>
      </c>
      <c r="CD843" s="28" t="s">
        <v>20</v>
      </c>
      <c r="CE843" s="28" t="s">
        <v>2521</v>
      </c>
      <c r="CF843" s="28" t="s">
        <v>22</v>
      </c>
      <c r="CG843" s="29">
        <v>0.33333333333333298</v>
      </c>
      <c r="CH843" s="29">
        <v>0.64583333333333304</v>
      </c>
      <c r="CI843" s="28" t="s">
        <v>641</v>
      </c>
      <c r="CJ843" s="28" t="s">
        <v>2584</v>
      </c>
    </row>
    <row r="844" spans="1:88">
      <c r="A844" s="28">
        <v>2.8255979475098663</v>
      </c>
      <c r="B844" s="28">
        <f t="shared" si="15"/>
        <v>1.9779185632569125</v>
      </c>
      <c r="C844" s="28">
        <v>2790097</v>
      </c>
      <c r="D844" s="31">
        <v>40736.0156712963</v>
      </c>
      <c r="E844" s="31">
        <v>40736.0156712963</v>
      </c>
      <c r="F844" s="28" t="s">
        <v>6</v>
      </c>
      <c r="G844" s="28">
        <v>0.7</v>
      </c>
      <c r="AW844" s="28" t="s">
        <v>25</v>
      </c>
      <c r="AX844" s="28" t="s">
        <v>2</v>
      </c>
      <c r="BW844" s="28" t="s">
        <v>25</v>
      </c>
      <c r="BX844" s="28">
        <v>1964</v>
      </c>
      <c r="BY844" s="28" t="s">
        <v>65</v>
      </c>
      <c r="BZ844" s="28" t="s">
        <v>181</v>
      </c>
      <c r="CA844" s="28" t="s">
        <v>19</v>
      </c>
      <c r="CB844" s="28">
        <v>46005</v>
      </c>
      <c r="CC844" s="28">
        <v>2.8255979475098751</v>
      </c>
      <c r="CD844" s="28" t="s">
        <v>20</v>
      </c>
      <c r="CE844" s="28" t="s">
        <v>21</v>
      </c>
      <c r="CF844" s="28" t="s">
        <v>53</v>
      </c>
      <c r="CG844" s="30">
        <v>14.4</v>
      </c>
      <c r="CH844" s="28">
        <v>9</v>
      </c>
      <c r="CI844" s="28" t="s">
        <v>47</v>
      </c>
      <c r="CJ844" s="28" t="s">
        <v>182</v>
      </c>
    </row>
    <row r="845" spans="1:88">
      <c r="A845" s="28">
        <v>2.8255979475098663</v>
      </c>
      <c r="B845" s="28">
        <f t="shared" si="15"/>
        <v>1.6608732836021305</v>
      </c>
      <c r="C845" s="28">
        <v>2791668</v>
      </c>
      <c r="D845" s="31">
        <v>40736.579456018517</v>
      </c>
      <c r="E845" s="31">
        <v>40736.579456018517</v>
      </c>
      <c r="F845" s="28" t="s">
        <v>3</v>
      </c>
      <c r="G845" s="22">
        <f>0.839707617116084*0.7</f>
        <v>0.58779533198125877</v>
      </c>
      <c r="Z845" s="28" t="s">
        <v>25</v>
      </c>
      <c r="AA845" s="28" t="s">
        <v>33</v>
      </c>
      <c r="AC845" s="28" t="s">
        <v>75</v>
      </c>
      <c r="AE845" s="28">
        <v>8</v>
      </c>
      <c r="AF845" s="28" t="s">
        <v>364</v>
      </c>
      <c r="AG845" s="28" t="s">
        <v>35</v>
      </c>
      <c r="AQ845" s="28" t="s">
        <v>9</v>
      </c>
      <c r="AS845" s="28" t="s">
        <v>29</v>
      </c>
      <c r="AT845" s="28" t="s">
        <v>365</v>
      </c>
      <c r="AU845" s="28" t="s">
        <v>29</v>
      </c>
      <c r="AV845" s="28" t="s">
        <v>366</v>
      </c>
      <c r="AX845" s="28" t="s">
        <v>41</v>
      </c>
      <c r="AY845" s="28" t="s">
        <v>25</v>
      </c>
      <c r="AZ845" s="28" t="s">
        <v>33</v>
      </c>
      <c r="BA845" s="28" t="s">
        <v>133</v>
      </c>
      <c r="BC845" s="28">
        <v>8</v>
      </c>
      <c r="BD845" s="28" t="s">
        <v>118</v>
      </c>
      <c r="BE845" s="28" t="s">
        <v>4</v>
      </c>
      <c r="BF845" s="28" t="s">
        <v>75</v>
      </c>
      <c r="BI845" s="28" t="s">
        <v>367</v>
      </c>
      <c r="BO845" s="28" t="s">
        <v>9</v>
      </c>
      <c r="BQ845" s="28" t="s">
        <v>25</v>
      </c>
      <c r="BR845" s="28" t="s">
        <v>9</v>
      </c>
      <c r="BS845" s="28" t="s">
        <v>26</v>
      </c>
      <c r="BT845" s="28" t="s">
        <v>27</v>
      </c>
      <c r="BV845" s="28" t="s">
        <v>12</v>
      </c>
      <c r="BX845" s="28">
        <v>1958</v>
      </c>
      <c r="BY845" s="28" t="s">
        <v>17</v>
      </c>
      <c r="BZ845" s="28" t="s">
        <v>368</v>
      </c>
      <c r="CA845" s="28" t="s">
        <v>19</v>
      </c>
      <c r="CB845" s="28">
        <v>46005</v>
      </c>
      <c r="CC845" s="28">
        <v>2.8255979475098751</v>
      </c>
      <c r="CD845" s="28" t="s">
        <v>20</v>
      </c>
      <c r="CE845" s="28" t="s">
        <v>21</v>
      </c>
      <c r="CF845" s="28" t="s">
        <v>22</v>
      </c>
      <c r="CG845" s="30">
        <v>8.15</v>
      </c>
      <c r="CH845" s="28">
        <v>14.5</v>
      </c>
      <c r="CJ845" s="28" t="s">
        <v>369</v>
      </c>
    </row>
    <row r="846" spans="1:88">
      <c r="A846" s="28">
        <v>2.8255979475098663</v>
      </c>
      <c r="B846" s="28">
        <f t="shared" si="15"/>
        <v>1.6608732836021305</v>
      </c>
      <c r="C846" s="28">
        <v>2793019</v>
      </c>
      <c r="D846" s="31">
        <v>40736.82372685185</v>
      </c>
      <c r="E846" s="31">
        <v>40736.82372685185</v>
      </c>
      <c r="F846" s="28" t="s">
        <v>3</v>
      </c>
      <c r="G846" s="22">
        <f>0.839707617116084*0.7</f>
        <v>0.58779533198125877</v>
      </c>
      <c r="Z846" s="28" t="s">
        <v>25</v>
      </c>
      <c r="AA846" s="28" t="s">
        <v>88</v>
      </c>
      <c r="AC846" s="28" t="s">
        <v>38</v>
      </c>
      <c r="AE846" s="28">
        <v>18</v>
      </c>
      <c r="AF846" s="28" t="s">
        <v>396</v>
      </c>
      <c r="AG846" s="28" t="s">
        <v>35</v>
      </c>
      <c r="AQ846" s="28" t="s">
        <v>9</v>
      </c>
      <c r="AS846" s="28" t="s">
        <v>135</v>
      </c>
      <c r="AU846" s="28" t="s">
        <v>37</v>
      </c>
      <c r="AX846" s="28" t="s">
        <v>7</v>
      </c>
      <c r="BX846" s="28">
        <v>1974</v>
      </c>
      <c r="BY846" s="28" t="s">
        <v>17</v>
      </c>
      <c r="BZ846" s="28" t="s">
        <v>397</v>
      </c>
      <c r="CA846" s="28" t="s">
        <v>57</v>
      </c>
      <c r="CB846" s="28">
        <v>46005</v>
      </c>
      <c r="CC846" s="28">
        <v>2.8255979475098751</v>
      </c>
      <c r="CD846" s="28" t="s">
        <v>20</v>
      </c>
      <c r="CE846" s="28" t="s">
        <v>101</v>
      </c>
      <c r="CF846" s="28" t="s">
        <v>22</v>
      </c>
      <c r="CG846" s="30">
        <v>0.33333333333333331</v>
      </c>
      <c r="CH846" s="32">
        <v>0.125</v>
      </c>
      <c r="CJ846" s="28" t="s">
        <v>398</v>
      </c>
    </row>
    <row r="847" spans="1:88">
      <c r="A847" s="28">
        <v>2.8255979475098663</v>
      </c>
      <c r="B847" s="28">
        <f t="shared" si="15"/>
        <v>1.6608732836021305</v>
      </c>
      <c r="C847" s="28">
        <v>2795140</v>
      </c>
      <c r="D847" s="31">
        <v>40737.523009259261</v>
      </c>
      <c r="E847" s="31">
        <v>40737.523009259261</v>
      </c>
      <c r="F847" s="28" t="s">
        <v>3</v>
      </c>
      <c r="G847" s="22">
        <f>0.839707617116084*0.7</f>
        <v>0.58779533198125877</v>
      </c>
      <c r="Z847" s="28" t="s">
        <v>25</v>
      </c>
      <c r="AA847" s="28" t="s">
        <v>33</v>
      </c>
      <c r="AC847" s="28" t="s">
        <v>38</v>
      </c>
      <c r="AE847" s="28">
        <v>18</v>
      </c>
      <c r="AF847" s="28" t="s">
        <v>151</v>
      </c>
      <c r="AG847" s="28" t="s">
        <v>35</v>
      </c>
      <c r="AQ847" s="28" t="s">
        <v>9</v>
      </c>
      <c r="AS847" s="28" t="s">
        <v>168</v>
      </c>
      <c r="AU847" s="28" t="s">
        <v>37</v>
      </c>
      <c r="AX847" s="28" t="s">
        <v>7</v>
      </c>
      <c r="BX847" s="28">
        <v>1958</v>
      </c>
      <c r="BY847" s="28" t="s">
        <v>65</v>
      </c>
      <c r="BZ847" s="28" t="s">
        <v>480</v>
      </c>
      <c r="CA847" s="28" t="s">
        <v>19</v>
      </c>
      <c r="CB847" s="28">
        <v>46005</v>
      </c>
      <c r="CC847" s="28">
        <v>2.8255979475098751</v>
      </c>
      <c r="CD847" s="28" t="s">
        <v>20</v>
      </c>
      <c r="CE847" s="28" t="s">
        <v>21</v>
      </c>
      <c r="CF847" s="28" t="s">
        <v>22</v>
      </c>
      <c r="CG847" s="30">
        <v>0.33333333333333331</v>
      </c>
      <c r="CH847" s="28">
        <v>15</v>
      </c>
      <c r="CJ847" s="28" t="s">
        <v>481</v>
      </c>
    </row>
    <row r="848" spans="1:88">
      <c r="A848" s="28">
        <v>2.8255979475098663</v>
      </c>
      <c r="B848" s="28">
        <f t="shared" si="15"/>
        <v>1.9779185632569125</v>
      </c>
      <c r="C848" s="28">
        <v>2814549</v>
      </c>
      <c r="D848" s="31">
        <v>40743.345335648148</v>
      </c>
      <c r="E848" s="31">
        <v>40743.345335648148</v>
      </c>
      <c r="F848" s="28" t="s">
        <v>6</v>
      </c>
      <c r="G848" s="28">
        <v>0.7</v>
      </c>
      <c r="AW848" s="28" t="s">
        <v>25</v>
      </c>
      <c r="AX848" s="28" t="s">
        <v>41</v>
      </c>
      <c r="AY848" s="28" t="s">
        <v>8</v>
      </c>
      <c r="AZ848" s="28" t="s">
        <v>9</v>
      </c>
      <c r="BA848" s="28" t="s">
        <v>75</v>
      </c>
      <c r="BC848" s="28" t="s">
        <v>742</v>
      </c>
      <c r="BD848" s="28" t="s">
        <v>742</v>
      </c>
      <c r="BE848" s="28" t="s">
        <v>4</v>
      </c>
      <c r="BF848" s="28" t="s">
        <v>38</v>
      </c>
      <c r="BH848" s="28">
        <v>8</v>
      </c>
      <c r="BI848" s="28" t="s">
        <v>570</v>
      </c>
      <c r="BJ848" s="28" t="s">
        <v>35</v>
      </c>
      <c r="BO848" s="28" t="s">
        <v>33</v>
      </c>
      <c r="BQ848" s="28" t="s">
        <v>8</v>
      </c>
      <c r="BR848" s="28" t="s">
        <v>33</v>
      </c>
      <c r="BS848" s="28" t="s">
        <v>10</v>
      </c>
      <c r="BT848" s="28" t="s">
        <v>27</v>
      </c>
      <c r="BV848" s="28" t="s">
        <v>55</v>
      </c>
      <c r="BX848" s="28">
        <v>1975</v>
      </c>
      <c r="BY848" s="28" t="s">
        <v>17</v>
      </c>
      <c r="BZ848" s="28" t="s">
        <v>743</v>
      </c>
      <c r="CA848" s="28" t="s">
        <v>19</v>
      </c>
      <c r="CB848" s="28">
        <v>46005</v>
      </c>
      <c r="CC848" s="28">
        <v>2.8255979475098751</v>
      </c>
      <c r="CD848" s="28" t="s">
        <v>20</v>
      </c>
      <c r="CE848" s="28" t="s">
        <v>21</v>
      </c>
      <c r="CF848" s="28" t="s">
        <v>22</v>
      </c>
      <c r="CG848" s="30">
        <v>0.33333333333333331</v>
      </c>
      <c r="CH848" s="32">
        <v>0.65625</v>
      </c>
      <c r="CI848" s="28" t="s">
        <v>23</v>
      </c>
      <c r="CJ848" s="28" t="s">
        <v>744</v>
      </c>
    </row>
    <row r="849" spans="1:88">
      <c r="A849" s="28">
        <v>2.8255979475098663</v>
      </c>
      <c r="B849" s="28">
        <f t="shared" si="15"/>
        <v>1.6608732836021305</v>
      </c>
      <c r="C849" s="28">
        <v>2814656</v>
      </c>
      <c r="D849" s="31">
        <v>40743.407222222224</v>
      </c>
      <c r="E849" s="31">
        <v>40743.407222222224</v>
      </c>
      <c r="F849" s="28" t="s">
        <v>3</v>
      </c>
      <c r="G849" s="22">
        <f>0.839707617116084*0.7</f>
        <v>0.58779533198125877</v>
      </c>
      <c r="Z849" s="28" t="s">
        <v>25</v>
      </c>
      <c r="AA849" s="28" t="s">
        <v>9</v>
      </c>
      <c r="AC849" s="28" t="s">
        <v>38</v>
      </c>
      <c r="AE849" s="28">
        <v>8</v>
      </c>
      <c r="AF849" s="28" t="s">
        <v>276</v>
      </c>
      <c r="AG849" s="28" t="s">
        <v>35</v>
      </c>
      <c r="AQ849" s="28" t="s">
        <v>9</v>
      </c>
      <c r="AS849" s="28" t="s">
        <v>162</v>
      </c>
      <c r="AU849" s="28" t="s">
        <v>37</v>
      </c>
      <c r="AX849" s="28" t="s">
        <v>7</v>
      </c>
      <c r="BX849" s="28">
        <v>1945</v>
      </c>
      <c r="BY849" s="28" t="s">
        <v>65</v>
      </c>
      <c r="BZ849" s="28" t="s">
        <v>748</v>
      </c>
      <c r="CA849" s="28" t="s">
        <v>43</v>
      </c>
      <c r="CB849" s="28">
        <v>46005</v>
      </c>
      <c r="CC849" s="28">
        <v>2.8255979475098751</v>
      </c>
      <c r="CD849" s="28" t="s">
        <v>20</v>
      </c>
      <c r="CE849" s="28" t="s">
        <v>21</v>
      </c>
      <c r="CF849" s="28" t="s">
        <v>22</v>
      </c>
      <c r="CG849" s="30">
        <v>0.33333333333333331</v>
      </c>
      <c r="CH849" s="32">
        <v>0.625</v>
      </c>
      <c r="CJ849" s="28" t="s">
        <v>749</v>
      </c>
    </row>
    <row r="850" spans="1:88">
      <c r="A850" s="28">
        <v>2.8255979475098663</v>
      </c>
      <c r="B850" s="28">
        <f t="shared" si="15"/>
        <v>1.9779185632569125</v>
      </c>
      <c r="C850" s="28">
        <v>2814776</v>
      </c>
      <c r="D850" s="31">
        <v>40743.465740740743</v>
      </c>
      <c r="E850" s="31">
        <v>40743.465740740743</v>
      </c>
      <c r="F850" s="28" t="s">
        <v>6</v>
      </c>
      <c r="G850" s="28">
        <v>0.7</v>
      </c>
      <c r="AW850" s="28" t="s">
        <v>25</v>
      </c>
      <c r="AX850" s="28" t="s">
        <v>2</v>
      </c>
      <c r="BW850" s="28" t="s">
        <v>25</v>
      </c>
      <c r="BX850" s="28">
        <v>1956</v>
      </c>
      <c r="BY850" s="28" t="s">
        <v>17</v>
      </c>
      <c r="BZ850" s="28" t="s">
        <v>758</v>
      </c>
      <c r="CA850" s="28" t="s">
        <v>19</v>
      </c>
      <c r="CB850" s="28">
        <v>46005</v>
      </c>
      <c r="CC850" s="28">
        <v>2.8255979475098751</v>
      </c>
      <c r="CD850" s="28" t="s">
        <v>20</v>
      </c>
      <c r="CE850" s="28" t="s">
        <v>21</v>
      </c>
      <c r="CF850" s="28" t="s">
        <v>22</v>
      </c>
      <c r="CG850" s="30">
        <v>8.1</v>
      </c>
      <c r="CH850" s="28">
        <v>15.2</v>
      </c>
      <c r="CJ850" s="28" t="s">
        <v>759</v>
      </c>
    </row>
    <row r="851" spans="1:88">
      <c r="A851" s="28">
        <v>2.8255979475098663</v>
      </c>
      <c r="B851" s="28">
        <f t="shared" si="15"/>
        <v>1.6608732836021305</v>
      </c>
      <c r="C851" s="28">
        <v>2814854</v>
      </c>
      <c r="D851" s="31">
        <v>40743.504571759258</v>
      </c>
      <c r="E851" s="31">
        <v>40743.504571759258</v>
      </c>
      <c r="F851" s="28" t="s">
        <v>3</v>
      </c>
      <c r="G851" s="22">
        <f t="shared" ref="G851:G860" si="16">0.839707617116084*0.7</f>
        <v>0.58779533198125877</v>
      </c>
      <c r="Z851" s="28" t="s">
        <v>8</v>
      </c>
      <c r="AA851" s="28" t="s">
        <v>33</v>
      </c>
      <c r="AC851" s="28" t="s">
        <v>38</v>
      </c>
      <c r="AE851" s="28">
        <v>18</v>
      </c>
      <c r="AF851" s="28" t="s">
        <v>118</v>
      </c>
      <c r="AG851" s="28" t="s">
        <v>35</v>
      </c>
      <c r="AQ851" s="28" t="s">
        <v>9</v>
      </c>
      <c r="AS851" s="28" t="s">
        <v>36</v>
      </c>
      <c r="AU851" s="28" t="s">
        <v>37</v>
      </c>
      <c r="AX851" s="28" t="s">
        <v>7</v>
      </c>
      <c r="BX851" s="28">
        <v>1960</v>
      </c>
      <c r="BY851" s="28" t="s">
        <v>17</v>
      </c>
      <c r="BZ851" s="28" t="s">
        <v>762</v>
      </c>
      <c r="CA851" s="28" t="s">
        <v>19</v>
      </c>
      <c r="CB851" s="28">
        <v>46005</v>
      </c>
      <c r="CC851" s="28">
        <v>2.8255979475098751</v>
      </c>
      <c r="CD851" s="28" t="s">
        <v>20</v>
      </c>
      <c r="CE851" s="28" t="s">
        <v>44</v>
      </c>
      <c r="CF851" s="28" t="s">
        <v>22</v>
      </c>
      <c r="CG851" s="30">
        <v>7.5</v>
      </c>
      <c r="CH851" s="28">
        <v>14.45</v>
      </c>
      <c r="CJ851" s="28" t="s">
        <v>763</v>
      </c>
    </row>
    <row r="852" spans="1:88">
      <c r="A852" s="28">
        <v>2.8255979475098663</v>
      </c>
      <c r="B852" s="28">
        <f t="shared" si="15"/>
        <v>1.6608732836021305</v>
      </c>
      <c r="C852" s="28">
        <v>2815179</v>
      </c>
      <c r="D852" s="31">
        <v>40743.619826388887</v>
      </c>
      <c r="E852" s="31">
        <v>40743.619826388887</v>
      </c>
      <c r="F852" s="28" t="s">
        <v>3</v>
      </c>
      <c r="G852" s="22">
        <f t="shared" si="16"/>
        <v>0.58779533198125877</v>
      </c>
      <c r="Z852" s="28" t="s">
        <v>8</v>
      </c>
      <c r="AA852" s="28" t="s">
        <v>49</v>
      </c>
      <c r="AC852" s="28" t="s">
        <v>38</v>
      </c>
      <c r="AE852" s="28">
        <v>18</v>
      </c>
      <c r="AF852" s="28" t="s">
        <v>118</v>
      </c>
      <c r="AG852" s="28" t="s">
        <v>35</v>
      </c>
      <c r="AQ852" s="28" t="s">
        <v>33</v>
      </c>
      <c r="AS852" s="28" t="s">
        <v>29</v>
      </c>
      <c r="AT852" s="28" t="s">
        <v>785</v>
      </c>
      <c r="AU852" s="28" t="s">
        <v>29</v>
      </c>
      <c r="AV852" s="28" t="s">
        <v>786</v>
      </c>
      <c r="AX852" s="28" t="s">
        <v>7</v>
      </c>
      <c r="BX852" s="28">
        <v>1970</v>
      </c>
      <c r="BY852" s="28" t="s">
        <v>17</v>
      </c>
      <c r="BZ852" s="28" t="s">
        <v>787</v>
      </c>
      <c r="CA852" s="28" t="s">
        <v>19</v>
      </c>
      <c r="CB852" s="28">
        <v>46005</v>
      </c>
      <c r="CC852" s="28">
        <v>2.8255979475098751</v>
      </c>
      <c r="CD852" s="28" t="s">
        <v>20</v>
      </c>
      <c r="CE852" s="28" t="s">
        <v>21</v>
      </c>
      <c r="CF852" s="28" t="s">
        <v>22</v>
      </c>
      <c r="CG852" s="30">
        <v>0.33333333333333331</v>
      </c>
      <c r="CH852" s="28">
        <v>15</v>
      </c>
      <c r="CI852" s="28" t="s">
        <v>589</v>
      </c>
      <c r="CJ852" s="28" t="s">
        <v>788</v>
      </c>
    </row>
    <row r="853" spans="1:88">
      <c r="A853" s="28">
        <v>2.8255979475098663</v>
      </c>
      <c r="B853" s="28">
        <f t="shared" si="15"/>
        <v>1.6608732836021305</v>
      </c>
      <c r="C853" s="28">
        <v>2818647</v>
      </c>
      <c r="D853" s="31">
        <v>40744.413854166669</v>
      </c>
      <c r="E853" s="31">
        <v>40744.413854166669</v>
      </c>
      <c r="F853" s="28" t="s">
        <v>3</v>
      </c>
      <c r="G853" s="22">
        <f t="shared" si="16"/>
        <v>0.58779533198125877</v>
      </c>
      <c r="Z853" s="28" t="s">
        <v>8</v>
      </c>
      <c r="AA853" s="28" t="s">
        <v>49</v>
      </c>
      <c r="AC853" s="28" t="s">
        <v>38</v>
      </c>
      <c r="AE853" s="28">
        <v>18</v>
      </c>
      <c r="AF853" s="28" t="s">
        <v>118</v>
      </c>
      <c r="AG853" s="28" t="s">
        <v>35</v>
      </c>
      <c r="AQ853" s="28" t="s">
        <v>33</v>
      </c>
      <c r="AS853" s="28" t="s">
        <v>29</v>
      </c>
      <c r="AT853" s="28" t="s">
        <v>880</v>
      </c>
      <c r="AU853" s="28" t="s">
        <v>29</v>
      </c>
      <c r="AV853" s="28" t="s">
        <v>881</v>
      </c>
      <c r="AX853" s="28" t="s">
        <v>7</v>
      </c>
      <c r="BX853" s="28">
        <v>1965</v>
      </c>
      <c r="BY853" s="28" t="s">
        <v>65</v>
      </c>
      <c r="BZ853" s="28" t="s">
        <v>882</v>
      </c>
      <c r="CA853" s="28" t="s">
        <v>57</v>
      </c>
      <c r="CB853" s="28">
        <v>46005</v>
      </c>
      <c r="CC853" s="28">
        <v>2.8255979475098751</v>
      </c>
      <c r="CD853" s="28" t="s">
        <v>20</v>
      </c>
      <c r="CE853" s="28" t="s">
        <v>21</v>
      </c>
      <c r="CF853" s="28" t="s">
        <v>22</v>
      </c>
      <c r="CG853" s="30">
        <v>0.35416666666666669</v>
      </c>
      <c r="CH853" s="28">
        <v>15</v>
      </c>
      <c r="CI853" s="28" t="s">
        <v>589</v>
      </c>
      <c r="CJ853" s="28" t="s">
        <v>883</v>
      </c>
    </row>
    <row r="854" spans="1:88">
      <c r="A854" s="28">
        <v>2.8255979475098663</v>
      </c>
      <c r="B854" s="28">
        <f t="shared" si="15"/>
        <v>1.6608732836021305</v>
      </c>
      <c r="C854" s="28">
        <v>2818674</v>
      </c>
      <c r="D854" s="31">
        <v>40744.431759259256</v>
      </c>
      <c r="E854" s="31">
        <v>40744.431759259256</v>
      </c>
      <c r="F854" s="28" t="s">
        <v>3</v>
      </c>
      <c r="G854" s="22">
        <f t="shared" si="16"/>
        <v>0.58779533198125877</v>
      </c>
      <c r="Z854" s="28" t="s">
        <v>8</v>
      </c>
      <c r="AA854" s="28" t="s">
        <v>49</v>
      </c>
      <c r="AC854" s="28" t="s">
        <v>38</v>
      </c>
      <c r="AE854" s="28">
        <v>8</v>
      </c>
      <c r="AF854" s="28" t="s">
        <v>886</v>
      </c>
      <c r="AG854" s="28" t="s">
        <v>35</v>
      </c>
      <c r="AQ854" s="28" t="s">
        <v>88</v>
      </c>
      <c r="AS854" s="28" t="s">
        <v>168</v>
      </c>
      <c r="AU854" s="28" t="s">
        <v>173</v>
      </c>
      <c r="AX854" s="28" t="s">
        <v>7</v>
      </c>
      <c r="BX854" s="28">
        <v>1963</v>
      </c>
      <c r="BY854" s="28" t="s">
        <v>17</v>
      </c>
      <c r="BZ854" s="28" t="s">
        <v>887</v>
      </c>
      <c r="CA854" s="28" t="s">
        <v>888</v>
      </c>
      <c r="CB854" s="28">
        <v>46005</v>
      </c>
      <c r="CC854" s="28">
        <v>2.8255979475098751</v>
      </c>
      <c r="CD854" s="28" t="s">
        <v>20</v>
      </c>
      <c r="CE854" s="28" t="s">
        <v>21</v>
      </c>
      <c r="CF854" s="28" t="s">
        <v>22</v>
      </c>
      <c r="CG854" s="30">
        <v>0.33333333333333331</v>
      </c>
      <c r="CH854" s="32">
        <v>0.65625</v>
      </c>
      <c r="CI854" s="28" t="s">
        <v>889</v>
      </c>
      <c r="CJ854" s="28" t="s">
        <v>890</v>
      </c>
    </row>
    <row r="855" spans="1:88">
      <c r="A855" s="28">
        <v>2.8255979475098663</v>
      </c>
      <c r="B855" s="28">
        <f t="shared" si="15"/>
        <v>1.6608732836021305</v>
      </c>
      <c r="C855" s="28">
        <v>2821706</v>
      </c>
      <c r="D855" s="31">
        <v>40745.478530092594</v>
      </c>
      <c r="E855" s="31">
        <v>40745.478530092594</v>
      </c>
      <c r="F855" s="28" t="s">
        <v>3</v>
      </c>
      <c r="G855" s="22">
        <f t="shared" si="16"/>
        <v>0.58779533198125877</v>
      </c>
      <c r="Z855" s="28" t="s">
        <v>103</v>
      </c>
      <c r="AA855" s="28" t="s">
        <v>49</v>
      </c>
      <c r="AC855" s="28" t="s">
        <v>38</v>
      </c>
      <c r="AE855" s="28">
        <v>8</v>
      </c>
      <c r="AF855" s="28" t="s">
        <v>118</v>
      </c>
      <c r="AG855" s="28" t="s">
        <v>35</v>
      </c>
      <c r="AQ855" s="28" t="s">
        <v>88</v>
      </c>
      <c r="AS855" s="28" t="s">
        <v>168</v>
      </c>
      <c r="AU855" s="28" t="s">
        <v>29</v>
      </c>
      <c r="AV855" s="28" t="s">
        <v>984</v>
      </c>
      <c r="AX855" s="28" t="s">
        <v>41</v>
      </c>
      <c r="AY855" s="28" t="s">
        <v>103</v>
      </c>
      <c r="AZ855" s="28" t="s">
        <v>88</v>
      </c>
      <c r="BA855" s="28" t="s">
        <v>38</v>
      </c>
      <c r="BC855" s="28">
        <v>18</v>
      </c>
      <c r="BD855" s="28" t="s">
        <v>118</v>
      </c>
      <c r="BE855" s="28" t="s">
        <v>35</v>
      </c>
      <c r="BO855" s="28" t="s">
        <v>49</v>
      </c>
      <c r="BQ855" s="28" t="s">
        <v>103</v>
      </c>
      <c r="BR855" s="28" t="s">
        <v>88</v>
      </c>
      <c r="BS855" s="28" t="s">
        <v>10</v>
      </c>
      <c r="BT855" s="28" t="s">
        <v>11</v>
      </c>
      <c r="BV855" s="28" t="s">
        <v>49</v>
      </c>
      <c r="BX855" s="28">
        <v>1971</v>
      </c>
      <c r="BY855" s="28" t="s">
        <v>65</v>
      </c>
      <c r="BZ855" s="28" t="s">
        <v>985</v>
      </c>
      <c r="CA855" s="28" t="s">
        <v>19</v>
      </c>
      <c r="CB855" s="28">
        <v>46005</v>
      </c>
      <c r="CC855" s="28">
        <v>2.8255979475098751</v>
      </c>
      <c r="CD855" s="28" t="s">
        <v>20</v>
      </c>
      <c r="CE855" s="28" t="s">
        <v>21</v>
      </c>
      <c r="CF855" s="28" t="s">
        <v>22</v>
      </c>
      <c r="CG855" s="30">
        <v>0.36388888888888887</v>
      </c>
      <c r="CH855" s="32">
        <v>0.60763888888888895</v>
      </c>
      <c r="CI855" s="28" t="s">
        <v>589</v>
      </c>
      <c r="CJ855" s="28" t="s">
        <v>986</v>
      </c>
    </row>
    <row r="856" spans="1:88">
      <c r="A856" s="28">
        <v>2.8255979475098663</v>
      </c>
      <c r="B856" s="28">
        <f t="shared" si="15"/>
        <v>1.6608732836021305</v>
      </c>
      <c r="C856" s="28">
        <v>2821831</v>
      </c>
      <c r="D856" s="31">
        <v>40745.537280092591</v>
      </c>
      <c r="E856" s="31">
        <v>40745.537280092591</v>
      </c>
      <c r="F856" s="28" t="s">
        <v>3</v>
      </c>
      <c r="G856" s="22">
        <f t="shared" si="16"/>
        <v>0.58779533198125877</v>
      </c>
      <c r="Z856" s="28" t="s">
        <v>8</v>
      </c>
      <c r="AA856" s="28" t="s">
        <v>88</v>
      </c>
      <c r="AC856" s="28" t="s">
        <v>38</v>
      </c>
      <c r="AE856" s="28">
        <v>18</v>
      </c>
      <c r="AF856" s="28" t="s">
        <v>118</v>
      </c>
      <c r="AG856" s="28" t="s">
        <v>35</v>
      </c>
      <c r="AQ856" s="28" t="s">
        <v>9</v>
      </c>
      <c r="AS856" s="28" t="s">
        <v>29</v>
      </c>
      <c r="AT856" s="28" t="s">
        <v>996</v>
      </c>
      <c r="AU856" s="28" t="s">
        <v>29</v>
      </c>
      <c r="AV856" s="28" t="s">
        <v>997</v>
      </c>
      <c r="AX856" s="28" t="s">
        <v>41</v>
      </c>
      <c r="AY856" s="28" t="s">
        <v>103</v>
      </c>
      <c r="AZ856" s="28" t="s">
        <v>9</v>
      </c>
      <c r="BA856" s="28" t="s">
        <v>38</v>
      </c>
      <c r="BC856" s="28">
        <v>18</v>
      </c>
      <c r="BD856" s="28" t="s">
        <v>118</v>
      </c>
      <c r="BE856" s="28" t="s">
        <v>35</v>
      </c>
      <c r="BO856" s="28" t="s">
        <v>88</v>
      </c>
      <c r="BQ856" s="28" t="s">
        <v>0</v>
      </c>
      <c r="BR856" s="28" t="s">
        <v>9</v>
      </c>
      <c r="BS856" s="28" t="s">
        <v>10</v>
      </c>
      <c r="BT856" s="28" t="s">
        <v>27</v>
      </c>
      <c r="BV856" s="28" t="s">
        <v>55</v>
      </c>
      <c r="BX856" s="28">
        <v>1953</v>
      </c>
      <c r="BY856" s="28" t="s">
        <v>65</v>
      </c>
      <c r="BZ856" s="28" t="s">
        <v>998</v>
      </c>
      <c r="CA856" s="28" t="s">
        <v>19</v>
      </c>
      <c r="CB856" s="28">
        <v>46005</v>
      </c>
      <c r="CC856" s="28">
        <v>2.8255979475098751</v>
      </c>
      <c r="CD856" s="28" t="s">
        <v>20</v>
      </c>
      <c r="CE856" s="28" t="s">
        <v>21</v>
      </c>
      <c r="CF856" s="28" t="s">
        <v>22</v>
      </c>
      <c r="CG856" s="30">
        <v>0.33333333333333331</v>
      </c>
      <c r="CH856" s="28">
        <v>15</v>
      </c>
      <c r="CJ856" s="28" t="s">
        <v>999</v>
      </c>
    </row>
    <row r="857" spans="1:88">
      <c r="A857" s="28">
        <v>2.8255979475098663</v>
      </c>
      <c r="B857" s="28">
        <f t="shared" si="15"/>
        <v>1.6608732836021305</v>
      </c>
      <c r="C857" s="28">
        <v>2825356</v>
      </c>
      <c r="D857" s="31">
        <v>40746.491863425923</v>
      </c>
      <c r="E857" s="31">
        <v>40746.491863425923</v>
      </c>
      <c r="F857" s="28" t="s">
        <v>3</v>
      </c>
      <c r="G857" s="22">
        <f t="shared" si="16"/>
        <v>0.58779533198125877</v>
      </c>
      <c r="Z857" s="28" t="s">
        <v>103</v>
      </c>
      <c r="AA857" s="28" t="s">
        <v>49</v>
      </c>
      <c r="AC857" s="28" t="s">
        <v>38</v>
      </c>
      <c r="AE857" s="28">
        <v>18</v>
      </c>
      <c r="AF857" s="28" t="s">
        <v>1157</v>
      </c>
      <c r="AG857" s="28" t="s">
        <v>35</v>
      </c>
      <c r="AQ857" s="28" t="s">
        <v>49</v>
      </c>
      <c r="AS857" s="28" t="s">
        <v>168</v>
      </c>
      <c r="AU857" s="28" t="s">
        <v>15</v>
      </c>
      <c r="AX857" s="28" t="s">
        <v>7</v>
      </c>
      <c r="BX857" s="28">
        <v>1958</v>
      </c>
      <c r="BY857" s="28" t="s">
        <v>65</v>
      </c>
      <c r="BZ857" s="28" t="s">
        <v>1158</v>
      </c>
      <c r="CA857" s="28" t="s">
        <v>19</v>
      </c>
      <c r="CB857" s="28">
        <v>46005</v>
      </c>
      <c r="CC857" s="28">
        <v>2.8255979475098751</v>
      </c>
      <c r="CD857" s="28" t="s">
        <v>20</v>
      </c>
      <c r="CE857" s="28" t="s">
        <v>21</v>
      </c>
      <c r="CF857" s="28" t="s">
        <v>22</v>
      </c>
      <c r="CG857" s="30">
        <v>0.35416666666666669</v>
      </c>
      <c r="CH857" s="32">
        <v>0.61458333333333337</v>
      </c>
      <c r="CI857" s="28" t="s">
        <v>589</v>
      </c>
      <c r="CJ857" s="28" t="s">
        <v>1159</v>
      </c>
    </row>
    <row r="858" spans="1:88">
      <c r="A858" s="28">
        <v>2.8255979475098663</v>
      </c>
      <c r="B858" s="28">
        <f t="shared" si="15"/>
        <v>1.6608732836021305</v>
      </c>
      <c r="C858" s="28">
        <v>2825370</v>
      </c>
      <c r="D858" s="31">
        <v>40746.496608796297</v>
      </c>
      <c r="E858" s="31">
        <v>40746.496608796297</v>
      </c>
      <c r="F858" s="28" t="s">
        <v>3</v>
      </c>
      <c r="G858" s="22">
        <f t="shared" si="16"/>
        <v>0.58779533198125877</v>
      </c>
      <c r="Z858" s="28" t="s">
        <v>103</v>
      </c>
      <c r="AA858" s="28" t="s">
        <v>49</v>
      </c>
      <c r="AC858" s="28" t="s">
        <v>29</v>
      </c>
      <c r="AD858" s="28" t="s">
        <v>370</v>
      </c>
      <c r="AE858" s="28">
        <v>18</v>
      </c>
      <c r="AF858" s="28" t="s">
        <v>1163</v>
      </c>
      <c r="AG858" s="28" t="s">
        <v>35</v>
      </c>
      <c r="AQ858" s="28" t="s">
        <v>88</v>
      </c>
      <c r="AS858" s="28" t="s">
        <v>36</v>
      </c>
      <c r="AU858" s="28" t="s">
        <v>37</v>
      </c>
      <c r="AX858" s="28" t="s">
        <v>7</v>
      </c>
      <c r="BX858" s="28">
        <v>1964</v>
      </c>
      <c r="BY858" s="28" t="s">
        <v>17</v>
      </c>
      <c r="BZ858" s="28" t="s">
        <v>1164</v>
      </c>
      <c r="CA858" s="28" t="s">
        <v>57</v>
      </c>
      <c r="CB858" s="28">
        <v>46005</v>
      </c>
      <c r="CC858" s="28">
        <v>2.8255979475098751</v>
      </c>
      <c r="CD858" s="28" t="s">
        <v>20</v>
      </c>
      <c r="CE858" s="28" t="s">
        <v>21</v>
      </c>
      <c r="CF858" s="28" t="s">
        <v>22</v>
      </c>
      <c r="CG858" s="30">
        <v>0.33333333333333331</v>
      </c>
      <c r="CH858" s="28">
        <v>3</v>
      </c>
      <c r="CI858" s="28" t="s">
        <v>589</v>
      </c>
      <c r="CJ858" s="28" t="s">
        <v>1165</v>
      </c>
    </row>
    <row r="859" spans="1:88">
      <c r="A859" s="28">
        <v>2.8255979475098663</v>
      </c>
      <c r="B859" s="28">
        <f t="shared" si="15"/>
        <v>1.6608732836021305</v>
      </c>
      <c r="C859" s="28">
        <v>2832122</v>
      </c>
      <c r="D859" s="31">
        <v>40749.536956018521</v>
      </c>
      <c r="E859" s="31">
        <v>40749.536956018521</v>
      </c>
      <c r="F859" s="28" t="s">
        <v>3</v>
      </c>
      <c r="G859" s="22">
        <f t="shared" si="16"/>
        <v>0.58779533198125877</v>
      </c>
      <c r="Z859" s="28" t="s">
        <v>103</v>
      </c>
      <c r="AA859" s="28" t="s">
        <v>49</v>
      </c>
      <c r="AC859" s="28" t="s">
        <v>38</v>
      </c>
      <c r="AE859" s="28">
        <v>8</v>
      </c>
      <c r="AF859" s="28" t="s">
        <v>118</v>
      </c>
      <c r="AG859" s="28" t="s">
        <v>35</v>
      </c>
      <c r="AQ859" s="28" t="s">
        <v>88</v>
      </c>
      <c r="AS859" s="28" t="s">
        <v>29</v>
      </c>
      <c r="AT859" s="28" t="s">
        <v>1294</v>
      </c>
      <c r="AU859" s="28" t="s">
        <v>29</v>
      </c>
      <c r="AV859" s="28" t="s">
        <v>1295</v>
      </c>
      <c r="AX859" s="28" t="s">
        <v>7</v>
      </c>
      <c r="BX859" s="28">
        <v>1955</v>
      </c>
      <c r="BY859" s="28" t="s">
        <v>17</v>
      </c>
      <c r="BZ859" s="28" t="s">
        <v>1296</v>
      </c>
      <c r="CA859" s="28" t="s">
        <v>57</v>
      </c>
      <c r="CB859" s="28">
        <v>46005</v>
      </c>
      <c r="CC859" s="28">
        <v>2.8255979475098751</v>
      </c>
      <c r="CD859" s="28" t="s">
        <v>20</v>
      </c>
      <c r="CE859" s="28" t="s">
        <v>21</v>
      </c>
      <c r="CF859" s="28" t="s">
        <v>22</v>
      </c>
      <c r="CG859" s="30">
        <v>0.35416666666666669</v>
      </c>
      <c r="CH859" s="32">
        <v>0.62152777777777779</v>
      </c>
      <c r="CI859" s="28" t="s">
        <v>589</v>
      </c>
      <c r="CJ859" s="28" t="s">
        <v>1297</v>
      </c>
    </row>
    <row r="860" spans="1:88">
      <c r="A860" s="28">
        <v>2.8255979475098663</v>
      </c>
      <c r="B860" s="28">
        <f t="shared" si="15"/>
        <v>1.6608732836021305</v>
      </c>
      <c r="C860" s="28">
        <v>2836463</v>
      </c>
      <c r="D860" s="31">
        <v>40750.538252314815</v>
      </c>
      <c r="E860" s="31">
        <v>40750.538252314815</v>
      </c>
      <c r="F860" s="28" t="s">
        <v>3</v>
      </c>
      <c r="G860" s="22">
        <f t="shared" si="16"/>
        <v>0.58779533198125877</v>
      </c>
      <c r="Z860" s="28" t="s">
        <v>25</v>
      </c>
      <c r="AA860" s="28" t="s">
        <v>33</v>
      </c>
      <c r="AC860" s="28" t="s">
        <v>38</v>
      </c>
      <c r="AE860" s="28">
        <v>8</v>
      </c>
      <c r="AF860" s="28" t="s">
        <v>39</v>
      </c>
      <c r="AG860" s="28" t="s">
        <v>35</v>
      </c>
      <c r="AQ860" s="28" t="s">
        <v>9</v>
      </c>
      <c r="AS860" s="28" t="s">
        <v>168</v>
      </c>
      <c r="AU860" s="28" t="s">
        <v>173</v>
      </c>
      <c r="AX860" s="28" t="s">
        <v>7</v>
      </c>
      <c r="BX860" s="28">
        <v>1954</v>
      </c>
      <c r="BY860" s="28" t="s">
        <v>65</v>
      </c>
      <c r="BZ860" s="28" t="s">
        <v>1373</v>
      </c>
      <c r="CA860" s="28" t="s">
        <v>57</v>
      </c>
      <c r="CB860" s="28">
        <v>46005</v>
      </c>
      <c r="CC860" s="28">
        <v>2.8255979475098751</v>
      </c>
      <c r="CD860" s="28" t="s">
        <v>20</v>
      </c>
      <c r="CE860" s="28" t="s">
        <v>21</v>
      </c>
      <c r="CF860" s="28" t="s">
        <v>22</v>
      </c>
      <c r="CG860" s="30">
        <v>0.33333333333333331</v>
      </c>
      <c r="CH860" s="32">
        <v>0.625</v>
      </c>
      <c r="CJ860" s="28" t="s">
        <v>1374</v>
      </c>
    </row>
    <row r="861" spans="1:88">
      <c r="A861" s="28">
        <v>2.8255979475098663</v>
      </c>
      <c r="B861" s="28">
        <f t="shared" si="15"/>
        <v>1.9779185632569125</v>
      </c>
      <c r="C861" s="28">
        <v>2840880</v>
      </c>
      <c r="D861" s="31">
        <v>40751.543182870373</v>
      </c>
      <c r="E861" s="31">
        <v>40751.543182870373</v>
      </c>
      <c r="F861" s="28" t="s">
        <v>6</v>
      </c>
      <c r="G861" s="28">
        <v>0.7</v>
      </c>
      <c r="AW861" s="28" t="s">
        <v>8</v>
      </c>
      <c r="AX861" s="28" t="s">
        <v>41</v>
      </c>
      <c r="AY861" s="28" t="s">
        <v>8</v>
      </c>
      <c r="AZ861" s="28" t="s">
        <v>33</v>
      </c>
      <c r="BA861" s="28" t="s">
        <v>29</v>
      </c>
      <c r="BB861" s="28" t="s">
        <v>1431</v>
      </c>
      <c r="BC861" s="28">
        <v>8</v>
      </c>
      <c r="BD861" s="28" t="s">
        <v>317</v>
      </c>
      <c r="BE861" s="28" t="s">
        <v>35</v>
      </c>
      <c r="BO861" s="28" t="s">
        <v>33</v>
      </c>
      <c r="BQ861" s="28" t="s">
        <v>8</v>
      </c>
      <c r="BR861" s="28" t="s">
        <v>9</v>
      </c>
      <c r="BS861" s="28" t="s">
        <v>26</v>
      </c>
      <c r="BT861" s="28" t="s">
        <v>27</v>
      </c>
      <c r="BV861" s="28" t="s">
        <v>55</v>
      </c>
      <c r="BX861" s="28">
        <v>1971</v>
      </c>
      <c r="BY861" s="28" t="s">
        <v>17</v>
      </c>
      <c r="CA861" s="28" t="s">
        <v>43</v>
      </c>
      <c r="CB861" s="28">
        <v>46005</v>
      </c>
      <c r="CC861" s="28">
        <v>2.8255979475098751</v>
      </c>
      <c r="CD861" s="28" t="s">
        <v>20</v>
      </c>
      <c r="CE861" s="28" t="s">
        <v>120</v>
      </c>
      <c r="CF861" s="28" t="s">
        <v>22</v>
      </c>
      <c r="CG861" s="30">
        <v>0.33333333333333331</v>
      </c>
      <c r="CH861" s="32">
        <v>0.625</v>
      </c>
      <c r="CJ861" s="28" t="s">
        <v>1432</v>
      </c>
    </row>
    <row r="862" spans="1:88">
      <c r="A862" s="28">
        <v>2.8255979475098663</v>
      </c>
      <c r="B862" s="28">
        <f t="shared" si="15"/>
        <v>1.6608732836021305</v>
      </c>
      <c r="C862" s="28">
        <v>2846037</v>
      </c>
      <c r="D862" s="31">
        <v>40752.533101851855</v>
      </c>
      <c r="E862" s="31">
        <v>40752.533101851855</v>
      </c>
      <c r="F862" s="28" t="s">
        <v>3</v>
      </c>
      <c r="G862" s="22">
        <f t="shared" ref="G862:G879" si="17">0.839707617116084*0.7</f>
        <v>0.58779533198125877</v>
      </c>
      <c r="Z862" s="28" t="s">
        <v>103</v>
      </c>
      <c r="AA862" s="28" t="s">
        <v>49</v>
      </c>
      <c r="AC862" s="28" t="s">
        <v>38</v>
      </c>
      <c r="AE862" s="28">
        <v>18</v>
      </c>
      <c r="AF862" s="28" t="s">
        <v>1482</v>
      </c>
      <c r="AG862" s="28" t="s">
        <v>35</v>
      </c>
      <c r="AQ862" s="28" t="s">
        <v>88</v>
      </c>
      <c r="AS862" s="28" t="s">
        <v>168</v>
      </c>
      <c r="AU862" s="28" t="s">
        <v>29</v>
      </c>
      <c r="AV862" s="28" t="s">
        <v>1483</v>
      </c>
      <c r="AX862" s="28" t="s">
        <v>7</v>
      </c>
      <c r="BX862" s="28">
        <v>1973</v>
      </c>
      <c r="BY862" s="28" t="s">
        <v>65</v>
      </c>
      <c r="BZ862" s="28" t="s">
        <v>1484</v>
      </c>
      <c r="CA862" s="28" t="s">
        <v>57</v>
      </c>
      <c r="CB862" s="28">
        <v>46005</v>
      </c>
      <c r="CC862" s="28">
        <v>2.8255979475098751</v>
      </c>
      <c r="CD862" s="28" t="s">
        <v>20</v>
      </c>
      <c r="CE862" s="28" t="s">
        <v>21</v>
      </c>
      <c r="CF862" s="28" t="s">
        <v>22</v>
      </c>
      <c r="CG862" s="30">
        <v>0.33333333333333331</v>
      </c>
      <c r="CH862" s="32">
        <v>0.61458333333333337</v>
      </c>
      <c r="CI862" s="28" t="s">
        <v>23</v>
      </c>
      <c r="CJ862" s="28" t="s">
        <v>1485</v>
      </c>
    </row>
    <row r="863" spans="1:88">
      <c r="A863" s="28">
        <v>2.8255979475098663</v>
      </c>
      <c r="B863" s="28">
        <f t="shared" si="15"/>
        <v>1.6608732836021305</v>
      </c>
      <c r="C863" s="28">
        <v>2850446</v>
      </c>
      <c r="D863" s="31">
        <v>40753.52034722222</v>
      </c>
      <c r="E863" s="31">
        <v>40753.52034722222</v>
      </c>
      <c r="F863" s="28" t="s">
        <v>3</v>
      </c>
      <c r="G863" s="22">
        <f t="shared" si="17"/>
        <v>0.58779533198125877</v>
      </c>
      <c r="Z863" s="28" t="s">
        <v>103</v>
      </c>
      <c r="AA863" s="28" t="s">
        <v>49</v>
      </c>
      <c r="AC863" s="28" t="s">
        <v>38</v>
      </c>
      <c r="AE863" s="28">
        <v>18</v>
      </c>
      <c r="AF863" s="28" t="s">
        <v>1509</v>
      </c>
      <c r="AG863" s="28" t="s">
        <v>35</v>
      </c>
      <c r="AQ863" s="28" t="s">
        <v>49</v>
      </c>
      <c r="AS863" s="28" t="s">
        <v>36</v>
      </c>
      <c r="AU863" s="28" t="s">
        <v>29</v>
      </c>
      <c r="AV863" s="28" t="s">
        <v>1510</v>
      </c>
      <c r="AX863" s="28" t="s">
        <v>7</v>
      </c>
      <c r="BX863" s="28">
        <v>1948</v>
      </c>
      <c r="BY863" s="28" t="s">
        <v>65</v>
      </c>
      <c r="BZ863" s="28" t="s">
        <v>1511</v>
      </c>
      <c r="CA863" s="28" t="s">
        <v>19</v>
      </c>
      <c r="CB863" s="28">
        <v>46005</v>
      </c>
      <c r="CC863" s="28">
        <v>2.8255979475098751</v>
      </c>
      <c r="CD863" s="28" t="s">
        <v>20</v>
      </c>
      <c r="CE863" s="28" t="s">
        <v>21</v>
      </c>
      <c r="CF863" s="28" t="s">
        <v>22</v>
      </c>
      <c r="CG863" s="30">
        <v>0.33333333333333331</v>
      </c>
      <c r="CH863" s="28">
        <v>1435</v>
      </c>
      <c r="CI863" s="28" t="s">
        <v>589</v>
      </c>
      <c r="CJ863" s="28" t="s">
        <v>1512</v>
      </c>
    </row>
    <row r="864" spans="1:88">
      <c r="A864" s="28">
        <v>2.8255979475098663</v>
      </c>
      <c r="B864" s="28">
        <f t="shared" si="15"/>
        <v>1.6608732836021305</v>
      </c>
      <c r="C864" s="28">
        <v>2863561</v>
      </c>
      <c r="D864" s="31">
        <v>40757.313194444447</v>
      </c>
      <c r="E864" s="31">
        <v>40757.313194444447</v>
      </c>
      <c r="F864" s="28" t="s">
        <v>3</v>
      </c>
      <c r="G864" s="22">
        <f t="shared" si="17"/>
        <v>0.58779533198125877</v>
      </c>
      <c r="Z864" s="28" t="s">
        <v>25</v>
      </c>
      <c r="AA864" s="28" t="s">
        <v>33</v>
      </c>
      <c r="AC864" s="28" t="s">
        <v>38</v>
      </c>
      <c r="AE864" s="28">
        <v>8</v>
      </c>
      <c r="AF864" s="28" t="s">
        <v>317</v>
      </c>
      <c r="AG864" s="28" t="s">
        <v>35</v>
      </c>
      <c r="AQ864" s="28" t="s">
        <v>9</v>
      </c>
      <c r="AS864" s="28" t="s">
        <v>152</v>
      </c>
      <c r="AU864" s="28" t="s">
        <v>37</v>
      </c>
      <c r="AX864" s="28" t="s">
        <v>7</v>
      </c>
      <c r="BX864" s="28">
        <v>1958</v>
      </c>
      <c r="BY864" s="28" t="s">
        <v>17</v>
      </c>
      <c r="BZ864" s="28" t="s">
        <v>1599</v>
      </c>
      <c r="CA864" s="28" t="s">
        <v>43</v>
      </c>
      <c r="CB864" s="28">
        <v>46005</v>
      </c>
      <c r="CC864" s="28">
        <v>2.8255979475098751</v>
      </c>
      <c r="CD864" s="28" t="s">
        <v>20</v>
      </c>
      <c r="CE864" s="28" t="s">
        <v>63</v>
      </c>
      <c r="CF864" s="28" t="s">
        <v>22</v>
      </c>
      <c r="CG864" s="30">
        <v>0.33333333333333331</v>
      </c>
      <c r="CH864" s="32">
        <v>0.625</v>
      </c>
      <c r="CI864" s="28" t="s">
        <v>23</v>
      </c>
      <c r="CJ864" s="28" t="s">
        <v>1600</v>
      </c>
    </row>
    <row r="865" spans="1:88">
      <c r="A865" s="28">
        <v>2.8255979475098663</v>
      </c>
      <c r="B865" s="28">
        <f t="shared" si="15"/>
        <v>1.6608732836021305</v>
      </c>
      <c r="C865" s="28">
        <v>2863955</v>
      </c>
      <c r="D865" s="31">
        <v>40757.576493055552</v>
      </c>
      <c r="E865" s="31">
        <v>40757.576493055552</v>
      </c>
      <c r="F865" s="28" t="s">
        <v>3</v>
      </c>
      <c r="G865" s="22">
        <f t="shared" si="17"/>
        <v>0.58779533198125877</v>
      </c>
      <c r="Z865" s="28" t="s">
        <v>8</v>
      </c>
      <c r="AA865" s="28" t="s">
        <v>49</v>
      </c>
      <c r="AC865" s="28" t="s">
        <v>38</v>
      </c>
      <c r="AE865" s="28">
        <v>18</v>
      </c>
      <c r="AF865" s="28" t="s">
        <v>118</v>
      </c>
      <c r="AG865" s="28" t="s">
        <v>35</v>
      </c>
      <c r="AQ865" s="28" t="s">
        <v>49</v>
      </c>
      <c r="AS865" s="28" t="s">
        <v>168</v>
      </c>
      <c r="AU865" s="28" t="s">
        <v>173</v>
      </c>
      <c r="AX865" s="28" t="s">
        <v>7</v>
      </c>
      <c r="BX865" s="28">
        <v>1965</v>
      </c>
      <c r="BY865" s="28" t="s">
        <v>17</v>
      </c>
      <c r="BZ865" s="28" t="s">
        <v>1610</v>
      </c>
      <c r="CA865" s="28" t="s">
        <v>19</v>
      </c>
      <c r="CB865" s="28">
        <v>46005</v>
      </c>
      <c r="CC865" s="28">
        <v>2.8255979475098751</v>
      </c>
      <c r="CD865" s="28" t="s">
        <v>20</v>
      </c>
      <c r="CE865" s="28" t="s">
        <v>21</v>
      </c>
      <c r="CF865" s="28" t="s">
        <v>22</v>
      </c>
      <c r="CG865" s="30">
        <v>0.33333333333333331</v>
      </c>
      <c r="CH865" s="28">
        <v>3</v>
      </c>
      <c r="CI865" s="28" t="s">
        <v>589</v>
      </c>
      <c r="CJ865" s="28" t="s">
        <v>1611</v>
      </c>
    </row>
    <row r="866" spans="1:88">
      <c r="A866" s="28">
        <v>2.8255979475098663</v>
      </c>
      <c r="B866" s="28">
        <f t="shared" si="15"/>
        <v>1.6608732836021305</v>
      </c>
      <c r="C866" s="28">
        <v>2872204</v>
      </c>
      <c r="D866" s="31">
        <v>40759.536030092589</v>
      </c>
      <c r="E866" s="31">
        <v>40759.536030092589</v>
      </c>
      <c r="F866" s="28" t="s">
        <v>3</v>
      </c>
      <c r="G866" s="22">
        <f t="shared" si="17"/>
        <v>0.58779533198125877</v>
      </c>
      <c r="Z866" s="28" t="s">
        <v>103</v>
      </c>
      <c r="AA866" s="28" t="s">
        <v>49</v>
      </c>
      <c r="AC866" s="28" t="s">
        <v>38</v>
      </c>
      <c r="AE866" s="28">
        <v>18</v>
      </c>
      <c r="AF866" s="28" t="s">
        <v>1691</v>
      </c>
      <c r="AG866" s="28" t="s">
        <v>35</v>
      </c>
      <c r="AQ866" s="28" t="s">
        <v>88</v>
      </c>
      <c r="AS866" s="28" t="s">
        <v>168</v>
      </c>
      <c r="AU866" s="28" t="s">
        <v>15</v>
      </c>
      <c r="AX866" s="28" t="s">
        <v>7</v>
      </c>
      <c r="BX866" s="28">
        <v>1954</v>
      </c>
      <c r="BY866" s="28" t="s">
        <v>17</v>
      </c>
      <c r="BZ866" s="28" t="s">
        <v>1692</v>
      </c>
      <c r="CA866" s="28" t="s">
        <v>57</v>
      </c>
      <c r="CB866" s="28">
        <v>46005</v>
      </c>
      <c r="CC866" s="28">
        <v>2.8255979475098751</v>
      </c>
      <c r="CD866" s="28" t="s">
        <v>20</v>
      </c>
      <c r="CE866" s="28" t="s">
        <v>657</v>
      </c>
      <c r="CF866" s="28" t="s">
        <v>22</v>
      </c>
      <c r="CG866" s="30">
        <v>0.33333333333333331</v>
      </c>
      <c r="CH866" s="32">
        <v>0.61458333333333337</v>
      </c>
      <c r="CI866" s="28" t="s">
        <v>23</v>
      </c>
      <c r="CJ866" s="28" t="s">
        <v>1693</v>
      </c>
    </row>
    <row r="867" spans="1:88">
      <c r="A867" s="28">
        <v>2.8255979475098663</v>
      </c>
      <c r="B867" s="28">
        <f t="shared" si="15"/>
        <v>1.6608732836021305</v>
      </c>
      <c r="C867" s="28">
        <v>2876108</v>
      </c>
      <c r="D867" s="31">
        <v>40760.444363425922</v>
      </c>
      <c r="E867" s="31">
        <v>40760.444363425922</v>
      </c>
      <c r="F867" s="28" t="s">
        <v>3</v>
      </c>
      <c r="G867" s="22">
        <f t="shared" si="17"/>
        <v>0.58779533198125877</v>
      </c>
      <c r="Z867" s="28" t="s">
        <v>103</v>
      </c>
      <c r="AA867" s="28" t="s">
        <v>49</v>
      </c>
      <c r="AC867" s="28" t="s">
        <v>38</v>
      </c>
      <c r="AE867" s="28">
        <v>8</v>
      </c>
      <c r="AF867" s="28" t="s">
        <v>1719</v>
      </c>
      <c r="AG867" s="28" t="s">
        <v>35</v>
      </c>
      <c r="AQ867" s="28" t="s">
        <v>33</v>
      </c>
      <c r="AS867" s="28" t="s">
        <v>36</v>
      </c>
      <c r="AU867" s="28" t="s">
        <v>15</v>
      </c>
      <c r="AX867" s="28" t="s">
        <v>7</v>
      </c>
      <c r="BX867" s="28">
        <v>1968</v>
      </c>
      <c r="BY867" s="28" t="s">
        <v>17</v>
      </c>
      <c r="BZ867" s="28" t="s">
        <v>1720</v>
      </c>
      <c r="CA867" s="28" t="s">
        <v>57</v>
      </c>
      <c r="CB867" s="28">
        <v>46005</v>
      </c>
      <c r="CC867" s="28">
        <v>2.8255979475098751</v>
      </c>
      <c r="CD867" s="28" t="s">
        <v>20</v>
      </c>
      <c r="CE867" s="28" t="s">
        <v>44</v>
      </c>
      <c r="CF867" s="28" t="s">
        <v>184</v>
      </c>
      <c r="CG867" s="30">
        <v>0.33333333333333331</v>
      </c>
      <c r="CH867" s="28">
        <v>15</v>
      </c>
      <c r="CI867" s="28" t="s">
        <v>23</v>
      </c>
      <c r="CJ867" s="28" t="s">
        <v>1721</v>
      </c>
    </row>
    <row r="868" spans="1:88">
      <c r="A868" s="28">
        <v>2.8255979475098663</v>
      </c>
      <c r="B868" s="28">
        <f t="shared" si="15"/>
        <v>1.6608732836021305</v>
      </c>
      <c r="C868" s="28">
        <v>2882017</v>
      </c>
      <c r="D868" s="31">
        <v>40763.346331018518</v>
      </c>
      <c r="E868" s="31">
        <v>40763.346331018518</v>
      </c>
      <c r="F868" s="28" t="s">
        <v>3</v>
      </c>
      <c r="G868" s="22">
        <f t="shared" si="17"/>
        <v>0.58779533198125877</v>
      </c>
      <c r="Z868" s="28" t="s">
        <v>8</v>
      </c>
      <c r="AA868" s="28" t="s">
        <v>49</v>
      </c>
      <c r="AC868" s="28" t="s">
        <v>38</v>
      </c>
      <c r="AE868" s="28">
        <v>18</v>
      </c>
      <c r="AF868" s="28" t="s">
        <v>850</v>
      </c>
      <c r="AG868" s="28" t="s">
        <v>35</v>
      </c>
      <c r="AQ868" s="28" t="s">
        <v>88</v>
      </c>
      <c r="AS868" s="28" t="s">
        <v>168</v>
      </c>
      <c r="AU868" s="28" t="s">
        <v>15</v>
      </c>
      <c r="AX868" s="28" t="s">
        <v>7</v>
      </c>
      <c r="BX868" s="28">
        <v>1984</v>
      </c>
      <c r="BY868" s="28" t="s">
        <v>17</v>
      </c>
      <c r="BZ868" s="28" t="s">
        <v>1768</v>
      </c>
      <c r="CA868" s="28" t="s">
        <v>57</v>
      </c>
      <c r="CB868" s="28">
        <v>46005</v>
      </c>
      <c r="CC868" s="28">
        <v>2.8255979475098751</v>
      </c>
      <c r="CD868" s="28" t="s">
        <v>20</v>
      </c>
      <c r="CE868" s="28" t="s">
        <v>21</v>
      </c>
      <c r="CF868" s="28" t="s">
        <v>22</v>
      </c>
      <c r="CG868" s="30">
        <v>0.35069444444444442</v>
      </c>
      <c r="CH868" s="32">
        <v>0.61458333333333337</v>
      </c>
      <c r="CI868" s="28" t="s">
        <v>23</v>
      </c>
      <c r="CJ868" s="28" t="s">
        <v>1769</v>
      </c>
    </row>
    <row r="869" spans="1:88">
      <c r="A869" s="28">
        <v>2.8255979475098663</v>
      </c>
      <c r="B869" s="28">
        <f t="shared" si="15"/>
        <v>1.6608732836021305</v>
      </c>
      <c r="C869" s="28">
        <v>2882948</v>
      </c>
      <c r="D869" s="31">
        <v>40763.732638888891</v>
      </c>
      <c r="E869" s="31">
        <v>40763.732638888891</v>
      </c>
      <c r="F869" s="28" t="s">
        <v>3</v>
      </c>
      <c r="G869" s="22">
        <f t="shared" si="17"/>
        <v>0.58779533198125877</v>
      </c>
      <c r="Z869" s="28" t="s">
        <v>25</v>
      </c>
      <c r="AA869" s="28" t="s">
        <v>9</v>
      </c>
      <c r="AC869" s="28" t="s">
        <v>10</v>
      </c>
      <c r="AE869" s="28">
        <v>18</v>
      </c>
      <c r="AF869" s="28" t="s">
        <v>315</v>
      </c>
      <c r="AG869" s="28" t="s">
        <v>35</v>
      </c>
      <c r="AQ869" s="28" t="s">
        <v>9</v>
      </c>
      <c r="AS869" s="28" t="s">
        <v>36</v>
      </c>
      <c r="AU869" s="28" t="s">
        <v>15</v>
      </c>
      <c r="AX869" s="28" t="s">
        <v>41</v>
      </c>
      <c r="AY869" s="28" t="s">
        <v>8</v>
      </c>
      <c r="AZ869" s="28" t="s">
        <v>9</v>
      </c>
      <c r="BA869" s="28" t="s">
        <v>10</v>
      </c>
      <c r="BC869" s="28">
        <v>18</v>
      </c>
      <c r="BD869" s="28" t="s">
        <v>315</v>
      </c>
      <c r="BE869" s="28" t="s">
        <v>35</v>
      </c>
      <c r="BO869" s="28" t="s">
        <v>9</v>
      </c>
      <c r="BQ869" s="28" t="s">
        <v>8</v>
      </c>
      <c r="BR869" s="28" t="s">
        <v>33</v>
      </c>
      <c r="BS869" s="28" t="s">
        <v>10</v>
      </c>
      <c r="BT869" s="28" t="s">
        <v>11</v>
      </c>
      <c r="BV869" s="28" t="s">
        <v>12</v>
      </c>
      <c r="BX869" s="28">
        <v>1956</v>
      </c>
      <c r="BY869" s="28" t="s">
        <v>17</v>
      </c>
      <c r="BZ869" s="28" t="s">
        <v>1778</v>
      </c>
      <c r="CA869" s="28" t="s">
        <v>19</v>
      </c>
      <c r="CB869" s="28">
        <v>46005</v>
      </c>
      <c r="CC869" s="28">
        <v>2.8255979475098751</v>
      </c>
      <c r="CD869" s="28" t="s">
        <v>20</v>
      </c>
      <c r="CE869" s="28" t="s">
        <v>44</v>
      </c>
      <c r="CF869" s="28" t="s">
        <v>184</v>
      </c>
      <c r="CG869" s="30">
        <v>0.33333333333333331</v>
      </c>
      <c r="CH869" s="28">
        <v>15</v>
      </c>
      <c r="CJ869" s="28" t="s">
        <v>1779</v>
      </c>
    </row>
    <row r="870" spans="1:88">
      <c r="A870" s="28">
        <v>2.8255979475098663</v>
      </c>
      <c r="B870" s="28">
        <f t="shared" si="15"/>
        <v>1.6608732836021305</v>
      </c>
      <c r="C870" s="28">
        <v>2885694</v>
      </c>
      <c r="D870" s="31">
        <v>40764.479583333334</v>
      </c>
      <c r="E870" s="31">
        <v>40764.479583333334</v>
      </c>
      <c r="F870" s="28" t="s">
        <v>3</v>
      </c>
      <c r="G870" s="22">
        <f t="shared" si="17"/>
        <v>0.58779533198125877</v>
      </c>
      <c r="Z870" s="28" t="s">
        <v>8</v>
      </c>
      <c r="AA870" s="28" t="s">
        <v>49</v>
      </c>
      <c r="AC870" s="28" t="s">
        <v>38</v>
      </c>
      <c r="AE870" s="28">
        <v>8</v>
      </c>
      <c r="AF870" s="28" t="s">
        <v>1509</v>
      </c>
      <c r="AG870" s="28" t="s">
        <v>35</v>
      </c>
      <c r="AQ870" s="28" t="s">
        <v>88</v>
      </c>
      <c r="AS870" s="28" t="s">
        <v>29</v>
      </c>
      <c r="AT870" s="28" t="s">
        <v>1798</v>
      </c>
      <c r="AU870" s="28" t="s">
        <v>15</v>
      </c>
      <c r="AX870" s="28" t="s">
        <v>7</v>
      </c>
      <c r="BX870" s="28">
        <v>1950</v>
      </c>
      <c r="BY870" s="28" t="s">
        <v>17</v>
      </c>
      <c r="BZ870" s="28" t="s">
        <v>1799</v>
      </c>
      <c r="CA870" s="28" t="s">
        <v>57</v>
      </c>
      <c r="CB870" s="28">
        <v>46005</v>
      </c>
      <c r="CC870" s="28">
        <v>2.8255979475098751</v>
      </c>
      <c r="CD870" s="28" t="s">
        <v>20</v>
      </c>
      <c r="CE870" s="28" t="s">
        <v>44</v>
      </c>
      <c r="CF870" s="28" t="s">
        <v>184</v>
      </c>
      <c r="CG870" s="30">
        <v>0.33333333333333331</v>
      </c>
      <c r="CH870" s="28">
        <v>10</v>
      </c>
      <c r="CI870" s="28" t="s">
        <v>23</v>
      </c>
      <c r="CJ870" s="28" t="s">
        <v>1800</v>
      </c>
    </row>
    <row r="871" spans="1:88">
      <c r="A871" s="28">
        <v>2.8255979475098663</v>
      </c>
      <c r="B871" s="28">
        <f t="shared" si="15"/>
        <v>1.6608732836021305</v>
      </c>
      <c r="C871" s="28">
        <v>2893161</v>
      </c>
      <c r="D871" s="31">
        <v>40766.492719907408</v>
      </c>
      <c r="E871" s="31">
        <v>40766.492719907408</v>
      </c>
      <c r="F871" s="28" t="s">
        <v>3</v>
      </c>
      <c r="G871" s="22">
        <f t="shared" si="17"/>
        <v>0.58779533198125877</v>
      </c>
      <c r="Z871" s="28" t="s">
        <v>103</v>
      </c>
      <c r="AA871" s="28" t="s">
        <v>49</v>
      </c>
      <c r="AC871" s="28" t="s">
        <v>38</v>
      </c>
      <c r="AE871" s="28">
        <v>18</v>
      </c>
      <c r="AF871" s="28" t="s">
        <v>1691</v>
      </c>
      <c r="AG871" s="28" t="s">
        <v>35</v>
      </c>
      <c r="AQ871" s="28" t="s">
        <v>88</v>
      </c>
      <c r="AS871" s="28" t="s">
        <v>168</v>
      </c>
      <c r="AU871" s="28" t="s">
        <v>15</v>
      </c>
      <c r="AX871" s="28" t="s">
        <v>7</v>
      </c>
      <c r="BX871" s="28">
        <v>1981</v>
      </c>
      <c r="BY871" s="28" t="s">
        <v>17</v>
      </c>
      <c r="BZ871" s="28" t="s">
        <v>1834</v>
      </c>
      <c r="CA871" s="28" t="s">
        <v>19</v>
      </c>
      <c r="CB871" s="28">
        <v>46005</v>
      </c>
      <c r="CC871" s="28">
        <v>2.8255979475098751</v>
      </c>
      <c r="CD871" s="28" t="s">
        <v>20</v>
      </c>
      <c r="CE871" s="28" t="s">
        <v>21</v>
      </c>
      <c r="CF871" s="28" t="s">
        <v>22</v>
      </c>
      <c r="CG871" s="30">
        <v>0.34375</v>
      </c>
      <c r="CH871" s="32">
        <v>0.63541666666666663</v>
      </c>
      <c r="CI871" s="28" t="s">
        <v>23</v>
      </c>
      <c r="CJ871" s="28" t="s">
        <v>1835</v>
      </c>
    </row>
    <row r="872" spans="1:88">
      <c r="A872" s="28">
        <v>2.8255979475098663</v>
      </c>
      <c r="B872" s="28">
        <f t="shared" si="15"/>
        <v>1.6608732836021305</v>
      </c>
      <c r="C872" s="28">
        <v>2911178</v>
      </c>
      <c r="D872" s="31">
        <v>40772.375011574077</v>
      </c>
      <c r="E872" s="31">
        <v>40772.375011574077</v>
      </c>
      <c r="F872" s="28" t="s">
        <v>3</v>
      </c>
      <c r="G872" s="22">
        <f t="shared" si="17"/>
        <v>0.58779533198125877</v>
      </c>
      <c r="Z872" s="28" t="s">
        <v>8</v>
      </c>
      <c r="AA872" s="28" t="s">
        <v>49</v>
      </c>
      <c r="AC872" s="28" t="s">
        <v>38</v>
      </c>
      <c r="AE872" s="28">
        <v>18</v>
      </c>
      <c r="AF872" s="28" t="s">
        <v>118</v>
      </c>
      <c r="AG872" s="28" t="s">
        <v>35</v>
      </c>
      <c r="AQ872" s="28" t="s">
        <v>88</v>
      </c>
      <c r="AS872" s="28" t="s">
        <v>168</v>
      </c>
      <c r="AU872" s="28" t="s">
        <v>15</v>
      </c>
      <c r="AX872" s="28" t="s">
        <v>7</v>
      </c>
      <c r="BX872" s="28">
        <v>1960</v>
      </c>
      <c r="BY872" s="28" t="s">
        <v>17</v>
      </c>
      <c r="BZ872" s="28" t="s">
        <v>1895</v>
      </c>
      <c r="CA872" s="28" t="s">
        <v>19</v>
      </c>
      <c r="CB872" s="28">
        <v>46005</v>
      </c>
      <c r="CC872" s="28">
        <v>2.8255979475098751</v>
      </c>
      <c r="CD872" s="28" t="s">
        <v>20</v>
      </c>
      <c r="CE872" s="28" t="s">
        <v>21</v>
      </c>
      <c r="CF872" s="28" t="s">
        <v>22</v>
      </c>
      <c r="CG872" s="30">
        <v>0.35416666666666669</v>
      </c>
      <c r="CH872" s="32">
        <v>0.60416666666666663</v>
      </c>
      <c r="CI872" s="28" t="s">
        <v>23</v>
      </c>
      <c r="CJ872" s="28" t="s">
        <v>1896</v>
      </c>
    </row>
    <row r="873" spans="1:88">
      <c r="A873" s="28">
        <v>2.8255979475098663</v>
      </c>
      <c r="B873" s="28">
        <f t="shared" si="15"/>
        <v>1.6608732836021305</v>
      </c>
      <c r="C873" s="28">
        <v>2931011</v>
      </c>
      <c r="D873" s="31">
        <v>40778.450011574074</v>
      </c>
      <c r="E873" s="31">
        <v>40778.450011574074</v>
      </c>
      <c r="F873" s="28" t="s">
        <v>3</v>
      </c>
      <c r="G873" s="22">
        <f t="shared" si="17"/>
        <v>0.58779533198125877</v>
      </c>
      <c r="Z873" s="28" t="s">
        <v>8</v>
      </c>
      <c r="AA873" s="28" t="s">
        <v>49</v>
      </c>
      <c r="AC873" s="28" t="s">
        <v>38</v>
      </c>
      <c r="AE873" s="28">
        <v>8</v>
      </c>
      <c r="AF873" s="28" t="s">
        <v>1990</v>
      </c>
      <c r="AG873" s="28" t="s">
        <v>35</v>
      </c>
      <c r="AQ873" s="28" t="s">
        <v>88</v>
      </c>
      <c r="AS873" s="28" t="s">
        <v>29</v>
      </c>
      <c r="AT873" s="28" t="s">
        <v>1991</v>
      </c>
      <c r="AU873" s="28" t="s">
        <v>29</v>
      </c>
      <c r="AV873" s="28" t="s">
        <v>1992</v>
      </c>
      <c r="AX873" s="28" t="s">
        <v>7</v>
      </c>
      <c r="BX873" s="28">
        <v>1959</v>
      </c>
      <c r="BY873" s="28" t="s">
        <v>17</v>
      </c>
      <c r="BZ873" s="28" t="s">
        <v>1993</v>
      </c>
      <c r="CA873" s="28" t="s">
        <v>19</v>
      </c>
      <c r="CB873" s="28">
        <v>46005</v>
      </c>
      <c r="CC873" s="28">
        <v>2.8255979475098751</v>
      </c>
      <c r="CD873" s="28" t="s">
        <v>20</v>
      </c>
      <c r="CE873" s="28" t="s">
        <v>44</v>
      </c>
      <c r="CF873" s="28" t="s">
        <v>22</v>
      </c>
      <c r="CG873" s="30">
        <v>0.33333333333333331</v>
      </c>
      <c r="CH873" s="28">
        <v>3</v>
      </c>
      <c r="CI873" s="28" t="s">
        <v>23</v>
      </c>
      <c r="CJ873" s="28" t="s">
        <v>1994</v>
      </c>
    </row>
    <row r="874" spans="1:88">
      <c r="A874" s="28">
        <v>2.8255979475098663</v>
      </c>
      <c r="B874" s="28">
        <f t="shared" si="15"/>
        <v>1.6608732836021305</v>
      </c>
      <c r="C874" s="28">
        <v>2935280</v>
      </c>
      <c r="D874" s="31">
        <v>40779.378206018519</v>
      </c>
      <c r="E874" s="31">
        <v>40779.378206018519</v>
      </c>
      <c r="F874" s="28" t="s">
        <v>3</v>
      </c>
      <c r="G874" s="22">
        <f t="shared" si="17"/>
        <v>0.58779533198125877</v>
      </c>
      <c r="Z874" s="28" t="s">
        <v>8</v>
      </c>
      <c r="AA874" s="28" t="s">
        <v>49</v>
      </c>
      <c r="AC874" s="28" t="s">
        <v>38</v>
      </c>
      <c r="AE874" s="28">
        <v>18</v>
      </c>
      <c r="AF874" s="28" t="s">
        <v>2014</v>
      </c>
      <c r="AG874" s="28" t="s">
        <v>35</v>
      </c>
      <c r="AQ874" s="28" t="s">
        <v>88</v>
      </c>
      <c r="AS874" s="28" t="s">
        <v>36</v>
      </c>
      <c r="AU874" s="28" t="s">
        <v>15</v>
      </c>
      <c r="AX874" s="28" t="s">
        <v>41</v>
      </c>
      <c r="AY874" s="28" t="s">
        <v>8</v>
      </c>
      <c r="AZ874" s="28" t="s">
        <v>88</v>
      </c>
      <c r="BA874" s="28" t="s">
        <v>38</v>
      </c>
      <c r="BC874" s="28">
        <v>8</v>
      </c>
      <c r="BD874" s="28" t="s">
        <v>2014</v>
      </c>
      <c r="BE874" s="28" t="s">
        <v>35</v>
      </c>
      <c r="BO874" s="28" t="s">
        <v>131</v>
      </c>
      <c r="BP874" s="28" t="s">
        <v>2015</v>
      </c>
      <c r="BQ874" s="28" t="s">
        <v>103</v>
      </c>
      <c r="BR874" s="28" t="s">
        <v>49</v>
      </c>
      <c r="BS874" s="28" t="s">
        <v>10</v>
      </c>
      <c r="BV874" s="28" t="s">
        <v>55</v>
      </c>
      <c r="BX874" s="28">
        <v>1971</v>
      </c>
      <c r="BY874" s="28" t="s">
        <v>17</v>
      </c>
      <c r="BZ874" s="28" t="s">
        <v>2016</v>
      </c>
      <c r="CA874" s="28" t="s">
        <v>19</v>
      </c>
      <c r="CB874" s="28">
        <v>46005</v>
      </c>
      <c r="CC874" s="28">
        <v>2.8255979475098751</v>
      </c>
      <c r="CD874" s="28" t="s">
        <v>20</v>
      </c>
      <c r="CE874" s="28" t="s">
        <v>120</v>
      </c>
      <c r="CF874" s="28" t="s">
        <v>22</v>
      </c>
      <c r="CG874" s="30">
        <v>8.15</v>
      </c>
      <c r="CH874" s="28">
        <v>15.15</v>
      </c>
      <c r="CI874" s="28" t="s">
        <v>23</v>
      </c>
      <c r="CJ874" s="28" t="s">
        <v>2017</v>
      </c>
    </row>
    <row r="875" spans="1:88">
      <c r="A875" s="28">
        <v>2.8255979475098663</v>
      </c>
      <c r="B875" s="28">
        <f t="shared" si="15"/>
        <v>1.6608732836021305</v>
      </c>
      <c r="C875" s="28">
        <v>2935471</v>
      </c>
      <c r="D875" s="31">
        <v>40779.519016203703</v>
      </c>
      <c r="E875" s="31">
        <v>40779.519016203703</v>
      </c>
      <c r="F875" s="28" t="s">
        <v>3</v>
      </c>
      <c r="G875" s="22">
        <f t="shared" si="17"/>
        <v>0.58779533198125877</v>
      </c>
      <c r="Z875" s="28" t="s">
        <v>8</v>
      </c>
      <c r="AA875" s="28" t="s">
        <v>49</v>
      </c>
      <c r="AC875" s="28" t="s">
        <v>38</v>
      </c>
      <c r="AE875" s="28">
        <v>18</v>
      </c>
      <c r="AF875" s="28" t="s">
        <v>1691</v>
      </c>
      <c r="AG875" s="28" t="s">
        <v>35</v>
      </c>
      <c r="AQ875" s="28" t="s">
        <v>33</v>
      </c>
      <c r="AS875" s="28" t="s">
        <v>168</v>
      </c>
      <c r="AU875" s="28" t="s">
        <v>29</v>
      </c>
      <c r="AV875" s="28" t="s">
        <v>2031</v>
      </c>
      <c r="AX875" s="28" t="s">
        <v>7</v>
      </c>
      <c r="BX875" s="28">
        <v>1984</v>
      </c>
      <c r="BY875" s="28" t="s">
        <v>17</v>
      </c>
      <c r="BZ875" s="28" t="s">
        <v>2032</v>
      </c>
      <c r="CA875" s="28" t="s">
        <v>57</v>
      </c>
      <c r="CB875" s="28">
        <v>46005</v>
      </c>
      <c r="CC875" s="28">
        <v>2.8255979475098751</v>
      </c>
      <c r="CD875" s="28" t="s">
        <v>20</v>
      </c>
      <c r="CE875" s="28" t="s">
        <v>21</v>
      </c>
      <c r="CF875" s="28" t="s">
        <v>22</v>
      </c>
      <c r="CG875" s="30">
        <v>0.33333333333333331</v>
      </c>
      <c r="CH875" s="32">
        <v>0.625</v>
      </c>
      <c r="CI875" s="28" t="s">
        <v>47</v>
      </c>
      <c r="CJ875" s="28" t="s">
        <v>2033</v>
      </c>
    </row>
    <row r="876" spans="1:88">
      <c r="A876" s="28">
        <v>2.8255979475098663</v>
      </c>
      <c r="B876" s="28">
        <f t="shared" si="15"/>
        <v>1.6608732836021305</v>
      </c>
      <c r="C876" s="28">
        <v>2950242</v>
      </c>
      <c r="D876" s="31">
        <v>40784.398553240739</v>
      </c>
      <c r="E876" s="31">
        <v>40784.398553240739</v>
      </c>
      <c r="F876" s="28" t="s">
        <v>3</v>
      </c>
      <c r="G876" s="22">
        <f t="shared" si="17"/>
        <v>0.58779533198125877</v>
      </c>
      <c r="Z876" s="28" t="s">
        <v>8</v>
      </c>
      <c r="AA876" s="28" t="s">
        <v>49</v>
      </c>
      <c r="AC876" s="28" t="s">
        <v>38</v>
      </c>
      <c r="AE876" s="28">
        <v>18</v>
      </c>
      <c r="AF876" s="28" t="s">
        <v>2101</v>
      </c>
      <c r="AG876" s="28" t="s">
        <v>35</v>
      </c>
      <c r="AQ876" s="28" t="s">
        <v>33</v>
      </c>
      <c r="AS876" s="28" t="s">
        <v>168</v>
      </c>
      <c r="AU876" s="28" t="s">
        <v>29</v>
      </c>
      <c r="AV876" s="28" t="s">
        <v>2102</v>
      </c>
      <c r="AX876" s="28" t="s">
        <v>7</v>
      </c>
      <c r="BX876" s="28">
        <v>1960</v>
      </c>
      <c r="BY876" s="28" t="s">
        <v>65</v>
      </c>
      <c r="BZ876" s="28" t="s">
        <v>2103</v>
      </c>
      <c r="CA876" s="28" t="s">
        <v>19</v>
      </c>
      <c r="CB876" s="28">
        <v>46005</v>
      </c>
      <c r="CC876" s="28">
        <v>2.8255979475098751</v>
      </c>
      <c r="CD876" s="28" t="s">
        <v>20</v>
      </c>
      <c r="CE876" s="28" t="s">
        <v>21</v>
      </c>
      <c r="CF876" s="28" t="s">
        <v>22</v>
      </c>
      <c r="CG876" s="30">
        <v>0.33333333333333331</v>
      </c>
      <c r="CH876" s="28">
        <v>15</v>
      </c>
      <c r="CI876" s="28" t="s">
        <v>23</v>
      </c>
      <c r="CJ876" s="28" t="s">
        <v>2104</v>
      </c>
    </row>
    <row r="877" spans="1:88">
      <c r="A877" s="28">
        <v>2.8255979475098663</v>
      </c>
      <c r="B877" s="28">
        <f t="shared" si="15"/>
        <v>1.6608732836021305</v>
      </c>
      <c r="C877" s="28">
        <v>3047442</v>
      </c>
      <c r="D877" s="31">
        <v>40806.55678240741</v>
      </c>
      <c r="E877" s="31">
        <v>40806.55678240741</v>
      </c>
      <c r="F877" s="28" t="s">
        <v>3</v>
      </c>
      <c r="G877" s="22">
        <f t="shared" si="17"/>
        <v>0.58779533198125877</v>
      </c>
      <c r="Z877" s="28" t="s">
        <v>8</v>
      </c>
      <c r="AA877" s="28" t="s">
        <v>49</v>
      </c>
      <c r="AC877" s="28" t="s">
        <v>38</v>
      </c>
      <c r="AE877" s="28">
        <v>18</v>
      </c>
      <c r="AF877" s="28" t="s">
        <v>2325</v>
      </c>
      <c r="AG877" s="28" t="s">
        <v>35</v>
      </c>
      <c r="AQ877" s="28" t="s">
        <v>33</v>
      </c>
      <c r="AS877" s="28" t="s">
        <v>168</v>
      </c>
      <c r="AU877" s="28" t="s">
        <v>15</v>
      </c>
      <c r="AX877" s="28" t="s">
        <v>41</v>
      </c>
      <c r="AY877" s="28" t="s">
        <v>103</v>
      </c>
      <c r="AZ877" s="28" t="s">
        <v>33</v>
      </c>
      <c r="BA877" s="28" t="s">
        <v>38</v>
      </c>
      <c r="BC877" s="28">
        <v>8</v>
      </c>
      <c r="BD877" s="28" t="s">
        <v>2326</v>
      </c>
      <c r="BE877" s="28" t="s">
        <v>35</v>
      </c>
      <c r="BO877" s="28" t="s">
        <v>49</v>
      </c>
      <c r="BQ877" s="28" t="s">
        <v>103</v>
      </c>
      <c r="BR877" s="28" t="s">
        <v>49</v>
      </c>
      <c r="BS877" s="28" t="s">
        <v>1181</v>
      </c>
      <c r="BV877" s="28" t="s">
        <v>49</v>
      </c>
      <c r="BX877" s="28">
        <v>1956</v>
      </c>
      <c r="BY877" s="28" t="s">
        <v>17</v>
      </c>
      <c r="BZ877" s="28" t="s">
        <v>2327</v>
      </c>
      <c r="CA877" s="28" t="s">
        <v>57</v>
      </c>
      <c r="CB877" s="28">
        <v>46005</v>
      </c>
      <c r="CC877" s="28">
        <v>2.8255979475098751</v>
      </c>
      <c r="CD877" s="28" t="s">
        <v>20</v>
      </c>
      <c r="CE877" s="28" t="s">
        <v>44</v>
      </c>
      <c r="CF877" s="28" t="s">
        <v>184</v>
      </c>
      <c r="CG877" s="30">
        <v>0.33333333333333331</v>
      </c>
      <c r="CH877" s="28">
        <v>15</v>
      </c>
      <c r="CI877" s="28" t="s">
        <v>589</v>
      </c>
      <c r="CJ877" s="28" t="s">
        <v>2328</v>
      </c>
    </row>
    <row r="878" spans="1:88">
      <c r="A878" s="28">
        <v>4.7810588366893612</v>
      </c>
      <c r="B878" s="28">
        <f t="shared" si="15"/>
        <v>2.8102840661337627</v>
      </c>
      <c r="C878" s="28">
        <v>2129</v>
      </c>
      <c r="F878" s="28" t="s">
        <v>3</v>
      </c>
      <c r="G878" s="22">
        <f t="shared" si="17"/>
        <v>0.58779533198125877</v>
      </c>
      <c r="N878" s="28" t="s">
        <v>2506</v>
      </c>
      <c r="O878" s="28" t="s">
        <v>2506</v>
      </c>
      <c r="Q878" s="28" t="s">
        <v>2506</v>
      </c>
      <c r="Z878" s="28" t="s">
        <v>2500</v>
      </c>
      <c r="AA878" s="28" t="s">
        <v>2501</v>
      </c>
      <c r="AC878" s="28" t="s">
        <v>38</v>
      </c>
      <c r="AE878" s="28" t="s">
        <v>2545</v>
      </c>
      <c r="AF878" s="28" t="s">
        <v>142</v>
      </c>
      <c r="AG878" s="28" t="s">
        <v>641</v>
      </c>
      <c r="AQ878" s="28" t="s">
        <v>2503</v>
      </c>
      <c r="AS878" s="28" t="s">
        <v>2506</v>
      </c>
      <c r="AU878" s="28" t="s">
        <v>37</v>
      </c>
      <c r="AX878" s="28" t="s">
        <v>2507</v>
      </c>
      <c r="BX878" s="28">
        <v>1962</v>
      </c>
      <c r="BY878" s="28" t="s">
        <v>17</v>
      </c>
      <c r="BZ878" s="28" t="s">
        <v>2618</v>
      </c>
      <c r="CA878" s="28" t="s">
        <v>57</v>
      </c>
      <c r="CB878" s="28">
        <v>46006</v>
      </c>
      <c r="CC878" s="28">
        <v>4.7810588366893763</v>
      </c>
      <c r="CE878" s="28" t="s">
        <v>2515</v>
      </c>
      <c r="CF878" s="28" t="s">
        <v>184</v>
      </c>
      <c r="CG878" s="29">
        <v>0.375</v>
      </c>
      <c r="CH878" s="29">
        <v>0.875</v>
      </c>
      <c r="CI878" s="28" t="s">
        <v>641</v>
      </c>
      <c r="CJ878" s="28" t="s">
        <v>2619</v>
      </c>
    </row>
    <row r="879" spans="1:88">
      <c r="A879" s="28">
        <v>4.7810588366893612</v>
      </c>
      <c r="B879" s="28">
        <f t="shared" si="15"/>
        <v>2.8102840661337627</v>
      </c>
      <c r="C879" s="28">
        <v>2137</v>
      </c>
      <c r="F879" s="28" t="s">
        <v>3</v>
      </c>
      <c r="G879" s="22">
        <f t="shared" si="17"/>
        <v>0.58779533198125877</v>
      </c>
      <c r="N879" s="28" t="s">
        <v>2506</v>
      </c>
      <c r="O879" s="28" t="s">
        <v>2506</v>
      </c>
      <c r="Q879" s="28" t="s">
        <v>2506</v>
      </c>
      <c r="Z879" s="28" t="s">
        <v>2542</v>
      </c>
      <c r="AA879" s="28" t="s">
        <v>2501</v>
      </c>
      <c r="AC879" s="28" t="s">
        <v>38</v>
      </c>
      <c r="AG879" s="28" t="s">
        <v>641</v>
      </c>
      <c r="AS879" s="28" t="s">
        <v>2506</v>
      </c>
      <c r="AT879" s="28" t="s">
        <v>2620</v>
      </c>
      <c r="AU879" s="28" t="s">
        <v>2621</v>
      </c>
      <c r="AV879" s="28" t="s">
        <v>2621</v>
      </c>
      <c r="AX879" s="28" t="s">
        <v>2507</v>
      </c>
      <c r="BX879" s="28">
        <v>1952</v>
      </c>
      <c r="BY879" s="28" t="s">
        <v>17</v>
      </c>
      <c r="BZ879" s="28" t="s">
        <v>2622</v>
      </c>
      <c r="CA879" s="28" t="s">
        <v>57</v>
      </c>
      <c r="CB879" s="28">
        <v>46006</v>
      </c>
      <c r="CC879" s="28">
        <v>4.7810588366893763</v>
      </c>
      <c r="CD879" s="28" t="s">
        <v>20</v>
      </c>
      <c r="CE879" s="28" t="s">
        <v>2558</v>
      </c>
      <c r="CF879" s="28" t="s">
        <v>22</v>
      </c>
      <c r="CG879" s="29">
        <v>0.33333333333333298</v>
      </c>
      <c r="CH879" s="29">
        <v>0.625</v>
      </c>
      <c r="CI879" s="28" t="s">
        <v>641</v>
      </c>
      <c r="CJ879" s="28" t="s">
        <v>2623</v>
      </c>
    </row>
    <row r="880" spans="1:88">
      <c r="A880" s="28">
        <v>4.7810588366893612</v>
      </c>
      <c r="B880" s="28">
        <f t="shared" si="15"/>
        <v>4.7810588366893763</v>
      </c>
      <c r="C880" s="28">
        <v>2146</v>
      </c>
      <c r="F880" s="28" t="s">
        <v>2506</v>
      </c>
      <c r="G880" s="28">
        <v>1</v>
      </c>
      <c r="N880" s="28" t="s">
        <v>2506</v>
      </c>
      <c r="O880" s="28" t="s">
        <v>2506</v>
      </c>
      <c r="Q880" s="28" t="s">
        <v>2506</v>
      </c>
      <c r="AS880" s="28" t="s">
        <v>2506</v>
      </c>
      <c r="AU880" s="28">
        <v>0</v>
      </c>
      <c r="BX880" s="28">
        <v>1967</v>
      </c>
      <c r="BY880" s="28" t="s">
        <v>17</v>
      </c>
      <c r="BZ880" s="28" t="s">
        <v>2585</v>
      </c>
      <c r="CA880" s="28" t="s">
        <v>57</v>
      </c>
      <c r="CB880" s="28">
        <v>46006</v>
      </c>
      <c r="CC880" s="28">
        <v>4.7810588366893763</v>
      </c>
      <c r="CD880" s="28" t="s">
        <v>20</v>
      </c>
      <c r="CE880" s="28" t="s">
        <v>2534</v>
      </c>
      <c r="CF880" s="28" t="s">
        <v>2506</v>
      </c>
      <c r="CG880" s="29">
        <v>0.625</v>
      </c>
      <c r="CH880" s="29">
        <v>0.91666666666666696</v>
      </c>
      <c r="CJ880" s="28" t="s">
        <v>2586</v>
      </c>
    </row>
    <row r="881" spans="1:88">
      <c r="A881" s="28">
        <v>4.7810588366893612</v>
      </c>
      <c r="B881" s="28">
        <f t="shared" si="15"/>
        <v>3.3467411856825633</v>
      </c>
      <c r="C881" s="28">
        <v>3012</v>
      </c>
      <c r="F881" s="28" t="s">
        <v>6</v>
      </c>
      <c r="G881" s="28">
        <v>0.7</v>
      </c>
      <c r="N881" s="28" t="s">
        <v>2506</v>
      </c>
      <c r="O881" s="28" t="s">
        <v>2506</v>
      </c>
      <c r="Q881" s="28" t="s">
        <v>2506</v>
      </c>
      <c r="AS881" s="28" t="s">
        <v>2531</v>
      </c>
      <c r="AU881" s="28">
        <v>0</v>
      </c>
      <c r="AW881" s="28" t="s">
        <v>2500</v>
      </c>
      <c r="AX881" s="28" t="s">
        <v>2507</v>
      </c>
      <c r="BX881" s="28">
        <v>1980</v>
      </c>
      <c r="BY881" s="28" t="s">
        <v>65</v>
      </c>
      <c r="CA881" s="28" t="s">
        <v>57</v>
      </c>
      <c r="CB881" s="28">
        <v>46006</v>
      </c>
      <c r="CC881" s="28">
        <v>4.7810588366893763</v>
      </c>
      <c r="CD881" s="28" t="s">
        <v>20</v>
      </c>
      <c r="CE881" s="28" t="s">
        <v>2555</v>
      </c>
      <c r="CF881" s="28" t="s">
        <v>184</v>
      </c>
      <c r="CG881" s="29">
        <v>0.32291666666666702</v>
      </c>
      <c r="CH881" s="29">
        <v>0.63333333333333297</v>
      </c>
      <c r="CI881" s="28" t="s">
        <v>641</v>
      </c>
    </row>
    <row r="882" spans="1:88">
      <c r="A882" s="28">
        <v>4.7810588366893612</v>
      </c>
      <c r="B882" s="28">
        <f t="shared" si="15"/>
        <v>2.8102840661337627</v>
      </c>
      <c r="C882" s="28">
        <v>3025</v>
      </c>
      <c r="F882" s="28" t="s">
        <v>3</v>
      </c>
      <c r="G882" s="22">
        <f t="shared" ref="G882:G888" si="18">0.839707617116084*0.7</f>
        <v>0.58779533198125877</v>
      </c>
      <c r="N882" s="28" t="s">
        <v>2506</v>
      </c>
      <c r="O882" s="28" t="s">
        <v>2506</v>
      </c>
      <c r="Q882" s="28" t="s">
        <v>2506</v>
      </c>
      <c r="Z882" s="28" t="s">
        <v>2500</v>
      </c>
      <c r="AA882" s="28" t="s">
        <v>2501</v>
      </c>
      <c r="AC882" s="28" t="s">
        <v>38</v>
      </c>
      <c r="AG882" s="28" t="s">
        <v>641</v>
      </c>
      <c r="AQ882" s="28" t="s">
        <v>2503</v>
      </c>
      <c r="AS882" s="28" t="s">
        <v>2506</v>
      </c>
      <c r="AU882" s="28">
        <v>0</v>
      </c>
      <c r="AW882" s="28" t="s">
        <v>2510</v>
      </c>
      <c r="AX882" s="28" t="s">
        <v>2507</v>
      </c>
      <c r="BX882" s="28">
        <v>1950</v>
      </c>
      <c r="BY882" s="28" t="s">
        <v>17</v>
      </c>
      <c r="CA882" s="28" t="s">
        <v>57</v>
      </c>
      <c r="CB882" s="28">
        <v>46006</v>
      </c>
      <c r="CC882" s="28">
        <v>4.7810588366893763</v>
      </c>
      <c r="CD882" s="28" t="s">
        <v>20</v>
      </c>
      <c r="CE882" s="28" t="s">
        <v>2555</v>
      </c>
      <c r="CF882" s="28" t="s">
        <v>22</v>
      </c>
      <c r="CG882" s="29">
        <v>0.33333333333333298</v>
      </c>
      <c r="CH882" s="29">
        <v>0.625</v>
      </c>
      <c r="CI882" s="28" t="s">
        <v>641</v>
      </c>
    </row>
    <row r="883" spans="1:88">
      <c r="A883" s="28">
        <v>4.7810588366893612</v>
      </c>
      <c r="B883" s="28">
        <f t="shared" si="15"/>
        <v>2.8102840661337627</v>
      </c>
      <c r="C883" s="28">
        <v>3052</v>
      </c>
      <c r="F883" s="28" t="s">
        <v>3</v>
      </c>
      <c r="G883" s="22">
        <f t="shared" si="18"/>
        <v>0.58779533198125877</v>
      </c>
      <c r="N883" s="28" t="s">
        <v>2506</v>
      </c>
      <c r="O883" s="28" t="s">
        <v>2506</v>
      </c>
      <c r="Q883" s="28" t="s">
        <v>2506</v>
      </c>
      <c r="Z883" s="28" t="s">
        <v>2542</v>
      </c>
      <c r="AA883" s="28" t="s">
        <v>2524</v>
      </c>
      <c r="AC883" s="28" t="s">
        <v>38</v>
      </c>
      <c r="AG883" s="28" t="s">
        <v>2507</v>
      </c>
      <c r="AH883" s="28" t="s">
        <v>75</v>
      </c>
      <c r="AL883" s="28" t="s">
        <v>641</v>
      </c>
      <c r="AQ883" s="28" t="s">
        <v>2503</v>
      </c>
      <c r="AS883" s="28" t="s">
        <v>2506</v>
      </c>
      <c r="AU883" s="28">
        <v>0</v>
      </c>
      <c r="AX883" s="28" t="s">
        <v>2507</v>
      </c>
      <c r="BX883" s="28">
        <v>1977</v>
      </c>
      <c r="BY883" s="28" t="s">
        <v>17</v>
      </c>
      <c r="BZ883" s="28" t="s">
        <v>2604</v>
      </c>
      <c r="CA883" s="28" t="s">
        <v>57</v>
      </c>
      <c r="CB883" s="28">
        <v>46006</v>
      </c>
      <c r="CC883" s="28">
        <v>4.7810588366893763</v>
      </c>
      <c r="CD883" s="28" t="s">
        <v>20</v>
      </c>
      <c r="CE883" s="28" t="s">
        <v>2551</v>
      </c>
      <c r="CF883" s="28" t="s">
        <v>22</v>
      </c>
      <c r="CG883" s="29">
        <v>0.33333333333333298</v>
      </c>
      <c r="CH883" s="29">
        <v>0.125</v>
      </c>
      <c r="CI883" s="28" t="s">
        <v>641</v>
      </c>
      <c r="CJ883" s="28" t="s">
        <v>2605</v>
      </c>
    </row>
    <row r="884" spans="1:88">
      <c r="A884" s="28">
        <v>4.7810588366893612</v>
      </c>
      <c r="B884" s="28">
        <f t="shared" si="15"/>
        <v>2.8102840661337627</v>
      </c>
      <c r="C884" s="28">
        <v>3061</v>
      </c>
      <c r="F884" s="28" t="s">
        <v>3</v>
      </c>
      <c r="G884" s="22">
        <f t="shared" si="18"/>
        <v>0.58779533198125877</v>
      </c>
      <c r="N884" s="28" t="s">
        <v>2506</v>
      </c>
      <c r="O884" s="28" t="s">
        <v>2506</v>
      </c>
      <c r="Q884" s="28" t="s">
        <v>2506</v>
      </c>
      <c r="Z884" s="28" t="s">
        <v>2500</v>
      </c>
      <c r="AA884" s="28" t="s">
        <v>2501</v>
      </c>
      <c r="AC884" s="28" t="s">
        <v>38</v>
      </c>
      <c r="AG884" s="28" t="s">
        <v>641</v>
      </c>
      <c r="AQ884" s="28" t="s">
        <v>2503</v>
      </c>
      <c r="AS884" s="28" t="s">
        <v>2506</v>
      </c>
      <c r="AU884" s="28">
        <v>0</v>
      </c>
      <c r="AX884" s="28" t="s">
        <v>2507</v>
      </c>
      <c r="BX884" s="28">
        <v>1963</v>
      </c>
      <c r="BY884" s="28" t="s">
        <v>17</v>
      </c>
      <c r="BZ884" s="28" t="s">
        <v>2606</v>
      </c>
      <c r="CA884" s="28" t="s">
        <v>57</v>
      </c>
      <c r="CB884" s="28">
        <v>46006</v>
      </c>
      <c r="CC884" s="28">
        <v>4.7810588366893763</v>
      </c>
      <c r="CE884" s="28" t="s">
        <v>2515</v>
      </c>
      <c r="CF884" s="28" t="s">
        <v>184</v>
      </c>
      <c r="CG884" s="29">
        <v>0.625</v>
      </c>
      <c r="CH884" s="29">
        <v>0.91666666666666696</v>
      </c>
      <c r="CI884" s="28" t="s">
        <v>641</v>
      </c>
      <c r="CJ884" s="28" t="s">
        <v>2607</v>
      </c>
    </row>
    <row r="885" spans="1:88">
      <c r="A885" s="28">
        <v>4.7810588366893612</v>
      </c>
      <c r="B885" s="28">
        <f t="shared" si="15"/>
        <v>2.8102840661337627</v>
      </c>
      <c r="C885" s="28">
        <v>3086</v>
      </c>
      <c r="F885" s="28" t="s">
        <v>3</v>
      </c>
      <c r="G885" s="22">
        <f t="shared" si="18"/>
        <v>0.58779533198125877</v>
      </c>
      <c r="N885" s="28" t="s">
        <v>2506</v>
      </c>
      <c r="O885" s="28" t="s">
        <v>2506</v>
      </c>
      <c r="Q885" s="28" t="s">
        <v>2506</v>
      </c>
      <c r="Z885" s="28" t="s">
        <v>2500</v>
      </c>
      <c r="AA885" s="28" t="s">
        <v>2501</v>
      </c>
      <c r="AC885" s="28" t="s">
        <v>38</v>
      </c>
      <c r="AG885" s="28" t="s">
        <v>641</v>
      </c>
      <c r="AQ885" s="28" t="s">
        <v>2503</v>
      </c>
      <c r="AS885" s="28" t="s">
        <v>2547</v>
      </c>
      <c r="AU885" s="28" t="s">
        <v>2608</v>
      </c>
      <c r="AX885" s="28" t="s">
        <v>2507</v>
      </c>
      <c r="BX885" s="28">
        <v>1969</v>
      </c>
      <c r="BY885" s="28" t="s">
        <v>17</v>
      </c>
      <c r="BZ885" s="28" t="s">
        <v>2609</v>
      </c>
      <c r="CA885" s="28" t="s">
        <v>57</v>
      </c>
      <c r="CB885" s="28">
        <v>46006</v>
      </c>
      <c r="CC885" s="28">
        <v>4.7810588366893763</v>
      </c>
      <c r="CD885" s="28" t="s">
        <v>20</v>
      </c>
      <c r="CE885" s="28" t="s">
        <v>93</v>
      </c>
      <c r="CF885" s="28" t="s">
        <v>184</v>
      </c>
      <c r="CG885" s="29">
        <v>0.32986111111111099</v>
      </c>
      <c r="CH885" s="29">
        <v>0.61805555555555602</v>
      </c>
      <c r="CJ885" s="28" t="s">
        <v>2610</v>
      </c>
    </row>
    <row r="886" spans="1:88">
      <c r="A886" s="28">
        <v>4.7810588366893612</v>
      </c>
      <c r="B886" s="28">
        <f t="shared" si="15"/>
        <v>2.8102840661337627</v>
      </c>
      <c r="C886" s="28">
        <v>3156</v>
      </c>
      <c r="F886" s="28" t="s">
        <v>3</v>
      </c>
      <c r="G886" s="22">
        <f t="shared" si="18"/>
        <v>0.58779533198125877</v>
      </c>
      <c r="N886" s="28" t="s">
        <v>2506</v>
      </c>
      <c r="O886" s="28" t="s">
        <v>2506</v>
      </c>
      <c r="Q886" s="28" t="s">
        <v>2506</v>
      </c>
      <c r="Z886" s="28" t="s">
        <v>2542</v>
      </c>
      <c r="AA886" s="28" t="s">
        <v>2501</v>
      </c>
      <c r="AC886" s="28" t="s">
        <v>38</v>
      </c>
      <c r="AE886" s="28" t="s">
        <v>2545</v>
      </c>
      <c r="AF886" s="28" t="s">
        <v>557</v>
      </c>
      <c r="AG886" s="28" t="s">
        <v>2507</v>
      </c>
      <c r="AH886" s="28" t="s">
        <v>2611</v>
      </c>
      <c r="AI886" s="28" t="s">
        <v>2612</v>
      </c>
      <c r="AL886" s="28" t="s">
        <v>641</v>
      </c>
      <c r="AS886" s="28" t="s">
        <v>2506</v>
      </c>
      <c r="AU886" s="28" t="s">
        <v>37</v>
      </c>
      <c r="AX886" s="28" t="s">
        <v>2507</v>
      </c>
      <c r="BX886" s="28">
        <v>1963</v>
      </c>
      <c r="BY886" s="28" t="s">
        <v>17</v>
      </c>
      <c r="BZ886" s="28" t="s">
        <v>2613</v>
      </c>
      <c r="CA886" s="28" t="s">
        <v>57</v>
      </c>
      <c r="CB886" s="28">
        <v>46006</v>
      </c>
      <c r="CC886" s="28">
        <v>4.7810588366893763</v>
      </c>
      <c r="CE886" s="28" t="s">
        <v>2614</v>
      </c>
      <c r="CF886" s="28" t="s">
        <v>184</v>
      </c>
      <c r="CG886" s="29">
        <v>0.375</v>
      </c>
      <c r="CH886" s="29">
        <v>0.875</v>
      </c>
      <c r="CI886" s="28" t="s">
        <v>641</v>
      </c>
      <c r="CJ886" s="28" t="s">
        <v>2615</v>
      </c>
    </row>
    <row r="887" spans="1:88">
      <c r="A887" s="28">
        <v>4.7810588366893612</v>
      </c>
      <c r="B887" s="28">
        <f t="shared" si="15"/>
        <v>2.8102840661337627</v>
      </c>
      <c r="C887" s="28">
        <v>3257</v>
      </c>
      <c r="F887" s="28" t="s">
        <v>3</v>
      </c>
      <c r="G887" s="22">
        <f t="shared" si="18"/>
        <v>0.58779533198125877</v>
      </c>
      <c r="N887" s="28" t="s">
        <v>2506</v>
      </c>
      <c r="O887" s="28" t="s">
        <v>2506</v>
      </c>
      <c r="Q887" s="28" t="s">
        <v>2506</v>
      </c>
      <c r="Z887" s="28" t="s">
        <v>2510</v>
      </c>
      <c r="AA887" s="28" t="s">
        <v>2538</v>
      </c>
      <c r="AC887" s="28" t="s">
        <v>38</v>
      </c>
      <c r="AG887" s="28" t="s">
        <v>641</v>
      </c>
      <c r="AQ887" s="28" t="s">
        <v>2503</v>
      </c>
      <c r="AS887" s="28" t="s">
        <v>83</v>
      </c>
      <c r="AU887" s="28" t="s">
        <v>2512</v>
      </c>
      <c r="AX887" s="28" t="s">
        <v>2507</v>
      </c>
      <c r="BX887" s="28">
        <v>1979</v>
      </c>
      <c r="BY887" s="28" t="s">
        <v>17</v>
      </c>
      <c r="BZ887" s="28" t="s">
        <v>2616</v>
      </c>
      <c r="CA887" s="28" t="s">
        <v>57</v>
      </c>
      <c r="CB887" s="28">
        <v>46006</v>
      </c>
      <c r="CC887" s="28">
        <v>4.7810588366893763</v>
      </c>
      <c r="CD887" s="28" t="s">
        <v>20</v>
      </c>
      <c r="CE887" s="28" t="s">
        <v>2534</v>
      </c>
      <c r="CF887" s="28" t="s">
        <v>184</v>
      </c>
      <c r="CG887" s="29">
        <v>0.33333333333333298</v>
      </c>
      <c r="CH887" s="29">
        <v>0.62847222222222199</v>
      </c>
      <c r="CI887" s="28" t="s">
        <v>641</v>
      </c>
      <c r="CJ887" s="28" t="s">
        <v>2617</v>
      </c>
    </row>
    <row r="888" spans="1:88">
      <c r="A888" s="28">
        <v>4.7810588366893612</v>
      </c>
      <c r="B888" s="28">
        <f t="shared" si="15"/>
        <v>2.8102840661337627</v>
      </c>
      <c r="C888" s="28">
        <v>3331</v>
      </c>
      <c r="F888" s="28" t="s">
        <v>3</v>
      </c>
      <c r="G888" s="22">
        <f t="shared" si="18"/>
        <v>0.58779533198125877</v>
      </c>
      <c r="N888" s="28" t="s">
        <v>2506</v>
      </c>
      <c r="O888" s="28" t="s">
        <v>2506</v>
      </c>
      <c r="Q888" s="28" t="s">
        <v>2506</v>
      </c>
      <c r="Z888" s="28" t="s">
        <v>2542</v>
      </c>
      <c r="AA888" s="28" t="s">
        <v>2501</v>
      </c>
      <c r="AC888" s="28" t="s">
        <v>38</v>
      </c>
      <c r="AE888" s="28" t="s">
        <v>2545</v>
      </c>
      <c r="AF888" s="28" t="s">
        <v>74</v>
      </c>
      <c r="AG888" s="28" t="s">
        <v>641</v>
      </c>
      <c r="AQ888" s="28" t="s">
        <v>2503</v>
      </c>
      <c r="AS888" s="28" t="s">
        <v>2506</v>
      </c>
      <c r="AU888" s="28" t="s">
        <v>37</v>
      </c>
      <c r="AX888" s="28" t="s">
        <v>2507</v>
      </c>
      <c r="BY888" s="28" t="s">
        <v>17</v>
      </c>
      <c r="CA888" s="28" t="s">
        <v>57</v>
      </c>
      <c r="CB888" s="28">
        <v>46006</v>
      </c>
      <c r="CC888" s="28">
        <v>4.7810588366893763</v>
      </c>
      <c r="CD888" s="28" t="s">
        <v>20</v>
      </c>
      <c r="CE888" s="28" t="s">
        <v>2558</v>
      </c>
      <c r="CF888" s="28" t="s">
        <v>184</v>
      </c>
      <c r="CG888" s="29">
        <v>0.33333333333333298</v>
      </c>
      <c r="CH888" s="29">
        <v>0.625</v>
      </c>
      <c r="CI888" s="28" t="s">
        <v>641</v>
      </c>
    </row>
    <row r="889" spans="1:88">
      <c r="A889" s="28">
        <v>4.7810588366893612</v>
      </c>
      <c r="B889" s="28">
        <f t="shared" si="15"/>
        <v>3.3467411856825633</v>
      </c>
      <c r="C889" s="28">
        <v>3337</v>
      </c>
      <c r="F889" s="28" t="s">
        <v>6</v>
      </c>
      <c r="G889" s="28">
        <v>0.7</v>
      </c>
      <c r="N889" s="28" t="s">
        <v>2506</v>
      </c>
      <c r="O889" s="28" t="s">
        <v>2506</v>
      </c>
      <c r="Q889" s="28" t="s">
        <v>2506</v>
      </c>
      <c r="AS889" s="28" t="s">
        <v>2547</v>
      </c>
      <c r="AU889" s="28">
        <v>0</v>
      </c>
      <c r="AW889" s="28" t="s">
        <v>2500</v>
      </c>
      <c r="AX889" s="28" t="s">
        <v>2507</v>
      </c>
      <c r="BX889" s="28">
        <v>1981</v>
      </c>
      <c r="BY889" s="28" t="s">
        <v>17</v>
      </c>
      <c r="BZ889" s="28" t="s">
        <v>2598</v>
      </c>
      <c r="CA889" s="28" t="s">
        <v>57</v>
      </c>
      <c r="CB889" s="28">
        <v>46006</v>
      </c>
      <c r="CC889" s="28">
        <v>4.7810588366893763</v>
      </c>
      <c r="CD889" s="28" t="s">
        <v>20</v>
      </c>
      <c r="CE889" s="28" t="s">
        <v>2551</v>
      </c>
      <c r="CF889" s="28" t="s">
        <v>22</v>
      </c>
      <c r="CG889" s="29">
        <v>0.33333333333333298</v>
      </c>
      <c r="CH889" s="29">
        <v>0.61458333333333304</v>
      </c>
      <c r="CI889" s="28" t="s">
        <v>641</v>
      </c>
    </row>
    <row r="890" spans="1:88">
      <c r="A890" s="28">
        <v>4.7810588366893612</v>
      </c>
      <c r="B890" s="28">
        <f t="shared" si="15"/>
        <v>3.3467411856825633</v>
      </c>
      <c r="C890" s="28">
        <v>4006</v>
      </c>
      <c r="F890" s="28" t="s">
        <v>6</v>
      </c>
      <c r="G890" s="28">
        <v>0.7</v>
      </c>
      <c r="N890" s="28" t="s">
        <v>2506</v>
      </c>
      <c r="O890" s="28" t="s">
        <v>2506</v>
      </c>
      <c r="Q890" s="28" t="s">
        <v>2506</v>
      </c>
      <c r="AS890" s="28" t="s">
        <v>2506</v>
      </c>
      <c r="AU890" s="28">
        <v>0</v>
      </c>
      <c r="AW890" s="28" t="s">
        <v>2542</v>
      </c>
      <c r="AX890" s="28" t="s">
        <v>641</v>
      </c>
      <c r="AY890" s="28" t="s">
        <v>2542</v>
      </c>
      <c r="BX890" s="28">
        <v>1963</v>
      </c>
      <c r="BY890" s="28" t="s">
        <v>17</v>
      </c>
      <c r="BZ890" s="28" t="s">
        <v>2599</v>
      </c>
      <c r="CA890" s="28" t="s">
        <v>43</v>
      </c>
      <c r="CB890" s="28">
        <v>46006</v>
      </c>
      <c r="CC890" s="28">
        <v>4.7810588366893763</v>
      </c>
      <c r="CD890" s="28" t="s">
        <v>20</v>
      </c>
      <c r="CE890" s="28" t="s">
        <v>2515</v>
      </c>
      <c r="CF890" s="28" t="s">
        <v>184</v>
      </c>
      <c r="CG890" s="30"/>
      <c r="CH890" s="30"/>
      <c r="CI890" s="28" t="s">
        <v>641</v>
      </c>
    </row>
    <row r="891" spans="1:88">
      <c r="A891" s="28">
        <v>4.7810588366893612</v>
      </c>
      <c r="B891" s="28">
        <f t="shared" si="15"/>
        <v>2.8102840661337627</v>
      </c>
      <c r="C891" s="28">
        <v>4091</v>
      </c>
      <c r="F891" s="28" t="s">
        <v>3</v>
      </c>
      <c r="G891" s="22">
        <f>0.839707617116084*0.7</f>
        <v>0.58779533198125877</v>
      </c>
      <c r="N891" s="28" t="s">
        <v>2506</v>
      </c>
      <c r="O891" s="28" t="s">
        <v>2506</v>
      </c>
      <c r="Q891" s="28" t="s">
        <v>2506</v>
      </c>
      <c r="Z891" s="28" t="s">
        <v>2500</v>
      </c>
      <c r="AA891" s="28" t="s">
        <v>2524</v>
      </c>
      <c r="AC891" s="28" t="s">
        <v>38</v>
      </c>
      <c r="AG891" s="28" t="s">
        <v>2507</v>
      </c>
      <c r="AH891" s="28" t="s">
        <v>75</v>
      </c>
      <c r="AL891" s="28" t="s">
        <v>641</v>
      </c>
      <c r="AQ891" s="28" t="s">
        <v>2503</v>
      </c>
      <c r="AS891" s="28" t="s">
        <v>2531</v>
      </c>
      <c r="AU891" s="28">
        <v>0</v>
      </c>
      <c r="AX891" s="28" t="s">
        <v>2507</v>
      </c>
      <c r="BX891" s="28">
        <v>1946</v>
      </c>
      <c r="BY891" s="28" t="s">
        <v>17</v>
      </c>
      <c r="BZ891" s="28" t="s">
        <v>2624</v>
      </c>
      <c r="CA891" s="28" t="s">
        <v>57</v>
      </c>
      <c r="CB891" s="28">
        <v>46006</v>
      </c>
      <c r="CC891" s="28">
        <v>4.7810588366893763</v>
      </c>
      <c r="CD891" s="28" t="s">
        <v>20</v>
      </c>
      <c r="CE891" s="28" t="s">
        <v>2515</v>
      </c>
      <c r="CF891" s="28" t="s">
        <v>22</v>
      </c>
      <c r="CG891" s="29">
        <v>0.33333333333333298</v>
      </c>
      <c r="CH891" s="29">
        <v>0.625</v>
      </c>
      <c r="CI891" s="28" t="s">
        <v>641</v>
      </c>
      <c r="CJ891" s="28" t="s">
        <v>2625</v>
      </c>
    </row>
    <row r="892" spans="1:88">
      <c r="A892" s="28">
        <v>4.7810588366893612</v>
      </c>
      <c r="B892" s="28">
        <f t="shared" si="15"/>
        <v>3.3467411856825633</v>
      </c>
      <c r="C892" s="28">
        <v>4164</v>
      </c>
      <c r="F892" s="28" t="s">
        <v>6</v>
      </c>
      <c r="G892" s="28">
        <v>0.7</v>
      </c>
      <c r="N892" s="28" t="s">
        <v>2506</v>
      </c>
      <c r="O892" s="28" t="s">
        <v>2506</v>
      </c>
      <c r="Q892" s="28" t="s">
        <v>2506</v>
      </c>
      <c r="AS892" s="28" t="s">
        <v>2531</v>
      </c>
      <c r="AU892" s="28">
        <v>0</v>
      </c>
      <c r="AW892" s="28" t="s">
        <v>2542</v>
      </c>
      <c r="AX892" s="28" t="s">
        <v>641</v>
      </c>
      <c r="AY892" s="28" t="s">
        <v>2542</v>
      </c>
      <c r="AZ892" s="28" t="s">
        <v>2501</v>
      </c>
      <c r="BA892" s="28" t="s">
        <v>38</v>
      </c>
      <c r="BC892" s="28" t="s">
        <v>2545</v>
      </c>
      <c r="BD892" s="28" t="s">
        <v>317</v>
      </c>
      <c r="BE892" s="28" t="s">
        <v>641</v>
      </c>
      <c r="BO892" s="28" t="s">
        <v>2503</v>
      </c>
      <c r="BX892" s="28">
        <v>1947</v>
      </c>
      <c r="BY892" s="28" t="s">
        <v>17</v>
      </c>
      <c r="CA892" s="28" t="s">
        <v>43</v>
      </c>
      <c r="CB892" s="28">
        <v>46006</v>
      </c>
      <c r="CC892" s="28">
        <v>4.7810588366893763</v>
      </c>
      <c r="CD892" s="28" t="s">
        <v>20</v>
      </c>
      <c r="CE892" s="28" t="s">
        <v>2600</v>
      </c>
      <c r="CF892" s="28" t="s">
        <v>22</v>
      </c>
      <c r="CG892" s="29">
        <v>0.33333333333333298</v>
      </c>
      <c r="CH892" s="29">
        <v>0.625</v>
      </c>
      <c r="CI892" s="28" t="s">
        <v>641</v>
      </c>
      <c r="CJ892" s="28" t="s">
        <v>2601</v>
      </c>
    </row>
    <row r="893" spans="1:88">
      <c r="A893" s="28">
        <v>4.7810588366893612</v>
      </c>
      <c r="B893" s="28">
        <f t="shared" si="15"/>
        <v>2.8102840661337627</v>
      </c>
      <c r="C893" s="28">
        <v>4190</v>
      </c>
      <c r="F893" s="28" t="s">
        <v>3</v>
      </c>
      <c r="G893" s="22">
        <f>0.839707617116084*0.7</f>
        <v>0.58779533198125877</v>
      </c>
      <c r="N893" s="28" t="s">
        <v>2506</v>
      </c>
      <c r="O893" s="28" t="s">
        <v>2506</v>
      </c>
      <c r="Q893" s="28" t="s">
        <v>2506</v>
      </c>
      <c r="Z893" s="28" t="s">
        <v>2500</v>
      </c>
      <c r="AA893" s="28" t="s">
        <v>2501</v>
      </c>
      <c r="AC893" s="28" t="s">
        <v>38</v>
      </c>
      <c r="AG893" s="28" t="s">
        <v>2507</v>
      </c>
      <c r="AH893" s="28" t="s">
        <v>75</v>
      </c>
      <c r="AL893" s="28" t="s">
        <v>641</v>
      </c>
      <c r="AQ893" s="28" t="s">
        <v>2518</v>
      </c>
      <c r="AS893" s="28" t="s">
        <v>2506</v>
      </c>
      <c r="AU893" s="28">
        <v>0</v>
      </c>
      <c r="AX893" s="28" t="s">
        <v>2507</v>
      </c>
      <c r="BX893" s="28">
        <v>1965</v>
      </c>
      <c r="BY893" s="28" t="s">
        <v>17</v>
      </c>
      <c r="BZ893" s="28" t="s">
        <v>2626</v>
      </c>
      <c r="CA893" s="28" t="s">
        <v>43</v>
      </c>
      <c r="CB893" s="28">
        <v>46006</v>
      </c>
      <c r="CC893" s="28">
        <v>4.7810588366893763</v>
      </c>
      <c r="CD893" s="28" t="s">
        <v>20</v>
      </c>
      <c r="CE893" s="28" t="s">
        <v>2558</v>
      </c>
      <c r="CF893" s="28" t="s">
        <v>22</v>
      </c>
      <c r="CG893" s="29">
        <v>0.33333333333333298</v>
      </c>
      <c r="CH893" s="29">
        <v>0.625</v>
      </c>
      <c r="CI893" s="28" t="s">
        <v>641</v>
      </c>
    </row>
    <row r="894" spans="1:88">
      <c r="A894" s="28">
        <v>4.7810588366893612</v>
      </c>
      <c r="B894" s="28">
        <f t="shared" si="15"/>
        <v>3.3467411856825633</v>
      </c>
      <c r="C894" s="28">
        <v>4191</v>
      </c>
      <c r="F894" s="28" t="s">
        <v>6</v>
      </c>
      <c r="G894" s="28">
        <v>0.7</v>
      </c>
      <c r="N894" s="28" t="s">
        <v>2506</v>
      </c>
      <c r="O894" s="28" t="s">
        <v>2506</v>
      </c>
      <c r="Q894" s="28" t="s">
        <v>2506</v>
      </c>
      <c r="AS894" s="28" t="s">
        <v>2506</v>
      </c>
      <c r="AU894" s="28">
        <v>0</v>
      </c>
      <c r="AW894" s="28" t="s">
        <v>2542</v>
      </c>
      <c r="AX894" s="28" t="s">
        <v>2507</v>
      </c>
      <c r="BX894" s="28">
        <v>1965</v>
      </c>
      <c r="BY894" s="28" t="s">
        <v>17</v>
      </c>
      <c r="BZ894" s="28" t="s">
        <v>2602</v>
      </c>
      <c r="CA894" s="28" t="s">
        <v>2603</v>
      </c>
      <c r="CB894" s="28">
        <v>46006</v>
      </c>
      <c r="CC894" s="28">
        <v>4.7810588366893763</v>
      </c>
      <c r="CD894" s="28" t="s">
        <v>20</v>
      </c>
      <c r="CE894" s="28" t="s">
        <v>2558</v>
      </c>
      <c r="CF894" s="28" t="s">
        <v>22</v>
      </c>
      <c r="CG894" s="29">
        <v>0.33333333333333298</v>
      </c>
      <c r="CH894" s="29">
        <v>0.625</v>
      </c>
      <c r="CI894" s="28" t="s">
        <v>641</v>
      </c>
    </row>
    <row r="895" spans="1:88">
      <c r="A895" s="28">
        <v>4.7810588366893612</v>
      </c>
      <c r="B895" s="28">
        <f t="shared" si="15"/>
        <v>3.3467411856825633</v>
      </c>
      <c r="C895" s="28">
        <v>2791583</v>
      </c>
      <c r="D895" s="31">
        <v>40736.544525462959</v>
      </c>
      <c r="E895" s="31">
        <v>40736.544525462959</v>
      </c>
      <c r="F895" s="28" t="s">
        <v>6</v>
      </c>
      <c r="G895" s="28">
        <v>0.7</v>
      </c>
      <c r="AW895" s="28" t="s">
        <v>25</v>
      </c>
      <c r="AX895" s="28" t="s">
        <v>2</v>
      </c>
      <c r="BW895" s="28" t="s">
        <v>25</v>
      </c>
      <c r="BX895" s="28">
        <v>1958</v>
      </c>
      <c r="BY895" s="28" t="s">
        <v>65</v>
      </c>
      <c r="BZ895" s="28" t="s">
        <v>355</v>
      </c>
      <c r="CA895" s="28" t="s">
        <v>57</v>
      </c>
      <c r="CB895" s="28">
        <v>46006</v>
      </c>
      <c r="CC895" s="28">
        <v>4.7810588366893763</v>
      </c>
      <c r="CD895" s="28" t="s">
        <v>20</v>
      </c>
      <c r="CE895" s="28" t="s">
        <v>21</v>
      </c>
      <c r="CF895" s="28" t="s">
        <v>22</v>
      </c>
      <c r="CG895" s="30">
        <v>0.34375</v>
      </c>
      <c r="CH895" s="28" t="s">
        <v>356</v>
      </c>
      <c r="CJ895" s="28" t="s">
        <v>357</v>
      </c>
    </row>
    <row r="896" spans="1:88">
      <c r="A896" s="28">
        <v>4.7810588366893612</v>
      </c>
      <c r="B896" s="28">
        <f t="shared" si="15"/>
        <v>3.3467411856825633</v>
      </c>
      <c r="C896" s="28">
        <v>2795387</v>
      </c>
      <c r="D896" s="31">
        <v>40737.605486111112</v>
      </c>
      <c r="E896" s="31">
        <v>40737.605486111112</v>
      </c>
      <c r="F896" s="28" t="s">
        <v>6</v>
      </c>
      <c r="G896" s="28">
        <v>0.7</v>
      </c>
      <c r="AW896" s="28" t="s">
        <v>8</v>
      </c>
      <c r="AX896" s="28" t="s">
        <v>2</v>
      </c>
      <c r="BW896" s="28" t="s">
        <v>8</v>
      </c>
      <c r="BX896" s="28">
        <v>1958</v>
      </c>
      <c r="BY896" s="28" t="s">
        <v>17</v>
      </c>
      <c r="BZ896" s="28" t="s">
        <v>488</v>
      </c>
      <c r="CA896" s="28" t="s">
        <v>43</v>
      </c>
      <c r="CB896" s="28">
        <v>46006</v>
      </c>
      <c r="CC896" s="28">
        <v>4.7810588366893763</v>
      </c>
      <c r="CD896" s="28" t="s">
        <v>20</v>
      </c>
      <c r="CE896" s="28" t="s">
        <v>63</v>
      </c>
      <c r="CF896" s="28" t="s">
        <v>22</v>
      </c>
      <c r="CG896" s="30">
        <v>0.33333333333333331</v>
      </c>
      <c r="CH896" s="28">
        <v>3</v>
      </c>
      <c r="CJ896" s="28" t="s">
        <v>489</v>
      </c>
    </row>
    <row r="897" spans="1:88">
      <c r="A897" s="28">
        <v>4.7810588366893612</v>
      </c>
      <c r="B897" s="28">
        <f t="shared" si="15"/>
        <v>2.8102840661337627</v>
      </c>
      <c r="C897" s="28">
        <v>2814628</v>
      </c>
      <c r="D897" s="31">
        <v>40743.39439814815</v>
      </c>
      <c r="E897" s="31">
        <v>40743.39439814815</v>
      </c>
      <c r="F897" s="28" t="s">
        <v>3</v>
      </c>
      <c r="G897" s="22">
        <f>0.839707617116084*0.7</f>
        <v>0.58779533198125877</v>
      </c>
      <c r="Z897" s="28" t="s">
        <v>25</v>
      </c>
      <c r="AA897" s="28" t="s">
        <v>33</v>
      </c>
      <c r="AC897" s="28" t="s">
        <v>38</v>
      </c>
      <c r="AE897" s="28">
        <v>8</v>
      </c>
      <c r="AF897" s="28" t="s">
        <v>118</v>
      </c>
      <c r="AG897" s="28" t="s">
        <v>35</v>
      </c>
      <c r="AQ897" s="28" t="s">
        <v>9</v>
      </c>
      <c r="AS897" s="28" t="s">
        <v>168</v>
      </c>
      <c r="AU897" s="28" t="s">
        <v>173</v>
      </c>
      <c r="AX897" s="28" t="s">
        <v>7</v>
      </c>
      <c r="AY897" s="28" t="s">
        <v>25</v>
      </c>
      <c r="AZ897" s="28" t="s">
        <v>9</v>
      </c>
      <c r="BA897" s="28" t="s">
        <v>38</v>
      </c>
      <c r="BC897" s="28">
        <v>8</v>
      </c>
      <c r="BD897" s="28" t="s">
        <v>118</v>
      </c>
      <c r="BE897" s="28" t="s">
        <v>35</v>
      </c>
      <c r="BO897" s="28" t="s">
        <v>88</v>
      </c>
      <c r="BX897" s="28">
        <v>1963</v>
      </c>
      <c r="BY897" s="28" t="s">
        <v>17</v>
      </c>
      <c r="BZ897" s="28" t="s">
        <v>746</v>
      </c>
      <c r="CA897" s="28" t="s">
        <v>19</v>
      </c>
      <c r="CB897" s="28">
        <v>46006</v>
      </c>
      <c r="CC897" s="28">
        <v>4.7810588366893763</v>
      </c>
      <c r="CD897" s="28" t="s">
        <v>20</v>
      </c>
      <c r="CE897" s="28" t="s">
        <v>63</v>
      </c>
      <c r="CF897" s="28" t="s">
        <v>22</v>
      </c>
      <c r="CG897" s="30">
        <v>0.33333333333333331</v>
      </c>
      <c r="CH897" s="28">
        <v>15</v>
      </c>
      <c r="CJ897" s="28" t="s">
        <v>747</v>
      </c>
    </row>
    <row r="898" spans="1:88">
      <c r="A898" s="28">
        <v>4.7810588366893612</v>
      </c>
      <c r="B898" s="28">
        <f t="shared" ref="B898:B961" si="19">+G898*CC898</f>
        <v>3.3467411856825633</v>
      </c>
      <c r="C898" s="28">
        <v>2819681</v>
      </c>
      <c r="D898" s="31">
        <v>40744.763622685183</v>
      </c>
      <c r="E898" s="31">
        <v>40744.763622685183</v>
      </c>
      <c r="F898" s="28" t="s">
        <v>6</v>
      </c>
      <c r="G898" s="28">
        <v>0.7</v>
      </c>
      <c r="AW898" s="28" t="s">
        <v>25</v>
      </c>
      <c r="AX898" s="28" t="s">
        <v>2</v>
      </c>
      <c r="BW898" s="28" t="s">
        <v>25</v>
      </c>
      <c r="BX898" s="28">
        <v>1983</v>
      </c>
      <c r="BY898" s="28" t="s">
        <v>65</v>
      </c>
      <c r="BZ898" s="28" t="s">
        <v>956</v>
      </c>
      <c r="CA898" s="28" t="s">
        <v>19</v>
      </c>
      <c r="CB898" s="28">
        <v>46006</v>
      </c>
      <c r="CC898" s="28">
        <v>4.7810588366893763</v>
      </c>
      <c r="CD898" s="28" t="s">
        <v>20</v>
      </c>
      <c r="CE898" s="28" t="s">
        <v>101</v>
      </c>
      <c r="CF898" s="28" t="s">
        <v>22</v>
      </c>
      <c r="CG898" s="30">
        <v>0.33333333333333331</v>
      </c>
      <c r="CH898" s="28">
        <v>15</v>
      </c>
      <c r="CJ898" s="28" t="s">
        <v>957</v>
      </c>
    </row>
    <row r="899" spans="1:88">
      <c r="A899" s="28">
        <v>4.7810588366893612</v>
      </c>
      <c r="B899" s="28">
        <f t="shared" si="19"/>
        <v>3.3467411856825633</v>
      </c>
      <c r="C899" s="28">
        <v>2822113</v>
      </c>
      <c r="D899" s="31">
        <v>40745.62195601852</v>
      </c>
      <c r="E899" s="31">
        <v>40745.62195601852</v>
      </c>
      <c r="F899" s="28" t="s">
        <v>6</v>
      </c>
      <c r="G899" s="28">
        <v>0.7</v>
      </c>
      <c r="AW899" s="28" t="s">
        <v>8</v>
      </c>
      <c r="AX899" s="28" t="s">
        <v>2</v>
      </c>
      <c r="BW899" s="28" t="s">
        <v>8</v>
      </c>
      <c r="BX899" s="28">
        <v>1961</v>
      </c>
      <c r="BY899" s="28" t="s">
        <v>65</v>
      </c>
      <c r="BZ899" s="28" t="s">
        <v>1036</v>
      </c>
      <c r="CA899" s="28" t="s">
        <v>57</v>
      </c>
      <c r="CB899" s="28">
        <v>46006</v>
      </c>
      <c r="CC899" s="28">
        <v>4.7810588366893763</v>
      </c>
      <c r="CD899" s="28" t="s">
        <v>20</v>
      </c>
      <c r="CE899" s="28" t="s">
        <v>21</v>
      </c>
      <c r="CF899" s="28" t="s">
        <v>22</v>
      </c>
      <c r="CG899" s="30">
        <v>0.33333333333333331</v>
      </c>
      <c r="CH899" s="32">
        <v>0.63194444444444442</v>
      </c>
      <c r="CJ899" s="28" t="s">
        <v>1037</v>
      </c>
    </row>
    <row r="900" spans="1:88">
      <c r="A900" s="28">
        <v>4.7810588366893612</v>
      </c>
      <c r="B900" s="28">
        <f t="shared" si="19"/>
        <v>3.3467411856825633</v>
      </c>
      <c r="C900" s="28">
        <v>2825110</v>
      </c>
      <c r="D900" s="31">
        <v>40746.386597222219</v>
      </c>
      <c r="E900" s="31">
        <v>40746.386597222219</v>
      </c>
      <c r="F900" s="28" t="s">
        <v>6</v>
      </c>
      <c r="G900" s="28">
        <v>0.7</v>
      </c>
      <c r="AW900" s="28" t="s">
        <v>25</v>
      </c>
      <c r="AX900" s="28" t="s">
        <v>2</v>
      </c>
      <c r="BW900" s="28" t="s">
        <v>25</v>
      </c>
      <c r="BX900" s="28">
        <v>1955</v>
      </c>
      <c r="BY900" s="28" t="s">
        <v>65</v>
      </c>
      <c r="BZ900" s="28" t="s">
        <v>1127</v>
      </c>
      <c r="CA900" s="28" t="s">
        <v>19</v>
      </c>
      <c r="CB900" s="28">
        <v>46006</v>
      </c>
      <c r="CC900" s="28">
        <v>4.7810588366893763</v>
      </c>
      <c r="CD900" s="28" t="s">
        <v>20</v>
      </c>
      <c r="CE900" s="28" t="s">
        <v>21</v>
      </c>
      <c r="CF900" s="28" t="s">
        <v>22</v>
      </c>
      <c r="CG900" s="30">
        <v>0.33333333333333331</v>
      </c>
      <c r="CH900" s="28">
        <v>15</v>
      </c>
      <c r="CJ900" s="28" t="s">
        <v>1128</v>
      </c>
    </row>
    <row r="901" spans="1:88">
      <c r="A901" s="28">
        <v>4.7810588366893612</v>
      </c>
      <c r="B901" s="28">
        <f t="shared" si="19"/>
        <v>3.3467411856825633</v>
      </c>
      <c r="C901" s="28">
        <v>2841154</v>
      </c>
      <c r="D901" s="31">
        <v>40751.624976851854</v>
      </c>
      <c r="E901" s="31">
        <v>40751.624976851854</v>
      </c>
      <c r="F901" s="28" t="s">
        <v>6</v>
      </c>
      <c r="G901" s="28">
        <v>0.7</v>
      </c>
      <c r="AW901" s="28" t="s">
        <v>25</v>
      </c>
      <c r="AX901" s="28" t="s">
        <v>2</v>
      </c>
      <c r="BW901" s="28" t="s">
        <v>25</v>
      </c>
      <c r="BX901" s="28">
        <v>1972</v>
      </c>
      <c r="BY901" s="28" t="s">
        <v>65</v>
      </c>
      <c r="BZ901" s="28" t="s">
        <v>1454</v>
      </c>
      <c r="CA901" s="28" t="s">
        <v>43</v>
      </c>
      <c r="CB901" s="28">
        <v>46006</v>
      </c>
      <c r="CC901" s="28">
        <v>4.7810588366893763</v>
      </c>
      <c r="CD901" s="28" t="s">
        <v>20</v>
      </c>
      <c r="CE901" s="28" t="s">
        <v>21</v>
      </c>
      <c r="CF901" s="28" t="s">
        <v>22</v>
      </c>
      <c r="CG901" s="30">
        <v>0.3263888888888889</v>
      </c>
      <c r="CH901" s="32">
        <v>0.62152777777777779</v>
      </c>
      <c r="CI901" s="28" t="s">
        <v>47</v>
      </c>
      <c r="CJ901" s="28" t="s">
        <v>1455</v>
      </c>
    </row>
    <row r="902" spans="1:88">
      <c r="A902" s="28">
        <v>4.7810588366893612</v>
      </c>
      <c r="B902" s="28">
        <f t="shared" si="19"/>
        <v>2.8102840661337627</v>
      </c>
      <c r="C902" s="28">
        <v>2859640</v>
      </c>
      <c r="D902" s="31">
        <v>40756.637094907404</v>
      </c>
      <c r="E902" s="31">
        <v>40756.637094907404</v>
      </c>
      <c r="F902" s="28" t="s">
        <v>3</v>
      </c>
      <c r="G902" s="22">
        <f>0.839707617116084*0.7</f>
        <v>0.58779533198125877</v>
      </c>
      <c r="Z902" s="28" t="s">
        <v>25</v>
      </c>
      <c r="AA902" s="28" t="s">
        <v>33</v>
      </c>
      <c r="AC902" s="28" t="s">
        <v>38</v>
      </c>
      <c r="AE902" s="28">
        <v>8</v>
      </c>
      <c r="AF902" s="28" t="s">
        <v>142</v>
      </c>
      <c r="AG902" s="28" t="s">
        <v>35</v>
      </c>
      <c r="AQ902" s="28" t="s">
        <v>33</v>
      </c>
      <c r="AS902" s="28" t="s">
        <v>152</v>
      </c>
      <c r="AU902" s="28" t="s">
        <v>173</v>
      </c>
      <c r="AX902" s="28" t="s">
        <v>41</v>
      </c>
      <c r="AY902" s="28" t="s">
        <v>25</v>
      </c>
      <c r="AZ902" s="28" t="s">
        <v>33</v>
      </c>
      <c r="BA902" s="28" t="s">
        <v>38</v>
      </c>
      <c r="BC902" s="28">
        <v>8</v>
      </c>
      <c r="BD902" s="28" t="s">
        <v>142</v>
      </c>
      <c r="BE902" s="28" t="s">
        <v>35</v>
      </c>
      <c r="BO902" s="28" t="s">
        <v>33</v>
      </c>
      <c r="BQ902" s="28" t="s">
        <v>25</v>
      </c>
      <c r="BR902" s="28" t="s">
        <v>88</v>
      </c>
      <c r="BS902" s="28" t="s">
        <v>26</v>
      </c>
      <c r="BT902" s="28" t="s">
        <v>27</v>
      </c>
      <c r="BV902" s="28" t="s">
        <v>49</v>
      </c>
      <c r="BX902" s="28">
        <v>27021959</v>
      </c>
      <c r="BY902" s="28" t="s">
        <v>17</v>
      </c>
      <c r="BZ902" s="28" t="s">
        <v>1579</v>
      </c>
      <c r="CA902" s="28" t="s">
        <v>43</v>
      </c>
      <c r="CB902" s="28">
        <v>46006</v>
      </c>
      <c r="CC902" s="28">
        <v>4.7810588366893763</v>
      </c>
      <c r="CD902" s="28" t="s">
        <v>20</v>
      </c>
      <c r="CE902" s="28" t="s">
        <v>120</v>
      </c>
      <c r="CF902" s="28" t="s">
        <v>184</v>
      </c>
      <c r="CG902" s="30">
        <v>0.33333333333333331</v>
      </c>
      <c r="CH902" s="28" t="s">
        <v>1580</v>
      </c>
      <c r="CJ902" s="28" t="s">
        <v>1581</v>
      </c>
    </row>
    <row r="903" spans="1:88">
      <c r="A903" s="28">
        <v>4.7810588366893612</v>
      </c>
      <c r="B903" s="28">
        <f t="shared" si="19"/>
        <v>2.8102840661337627</v>
      </c>
      <c r="C903" s="28">
        <v>2864099</v>
      </c>
      <c r="D903" s="31">
        <v>40757.630509259259</v>
      </c>
      <c r="E903" s="31">
        <v>40757.630509259259</v>
      </c>
      <c r="F903" s="28" t="s">
        <v>3</v>
      </c>
      <c r="G903" s="22">
        <f>0.839707617116084*0.7</f>
        <v>0.58779533198125877</v>
      </c>
      <c r="Z903" s="28" t="s">
        <v>25</v>
      </c>
      <c r="AA903" s="28" t="s">
        <v>9</v>
      </c>
      <c r="AC903" s="28" t="s">
        <v>133</v>
      </c>
      <c r="AE903" s="28">
        <v>8</v>
      </c>
      <c r="AF903" s="28" t="s">
        <v>1615</v>
      </c>
      <c r="AG903" s="28" t="s">
        <v>35</v>
      </c>
      <c r="AQ903" s="28" t="s">
        <v>9</v>
      </c>
      <c r="AS903" s="28" t="s">
        <v>29</v>
      </c>
      <c r="AT903" s="28" t="s">
        <v>1616</v>
      </c>
      <c r="AU903" s="28" t="s">
        <v>29</v>
      </c>
      <c r="AV903" s="28" t="s">
        <v>1617</v>
      </c>
      <c r="AX903" s="28" t="s">
        <v>7</v>
      </c>
      <c r="BX903" s="28">
        <v>1979</v>
      </c>
      <c r="BY903" s="28" t="s">
        <v>17</v>
      </c>
      <c r="BZ903" s="28" t="s">
        <v>1618</v>
      </c>
      <c r="CA903" s="28" t="s">
        <v>57</v>
      </c>
      <c r="CB903" s="28">
        <v>46006</v>
      </c>
      <c r="CC903" s="28">
        <v>4.7810588366893763</v>
      </c>
      <c r="CD903" s="28" t="s">
        <v>20</v>
      </c>
      <c r="CE903" s="28" t="s">
        <v>778</v>
      </c>
      <c r="CF903" s="28" t="s">
        <v>22</v>
      </c>
      <c r="CG903" s="30">
        <v>0.33333333333333331</v>
      </c>
      <c r="CH903" s="32">
        <v>0.75</v>
      </c>
      <c r="CJ903" s="28" t="s">
        <v>1619</v>
      </c>
    </row>
    <row r="904" spans="1:88">
      <c r="A904" s="28">
        <v>4.7810588366893612</v>
      </c>
      <c r="B904" s="28">
        <f t="shared" si="19"/>
        <v>2.8102840661337627</v>
      </c>
      <c r="C904" s="28">
        <v>2867700</v>
      </c>
      <c r="D904" s="31">
        <v>40758.365532407406</v>
      </c>
      <c r="E904" s="31">
        <v>40758.365532407406</v>
      </c>
      <c r="F904" s="28" t="s">
        <v>3</v>
      </c>
      <c r="G904" s="22">
        <f>0.839707617116084*0.7</f>
        <v>0.58779533198125877</v>
      </c>
      <c r="Z904" s="28" t="s">
        <v>0</v>
      </c>
      <c r="AA904" s="28" t="s">
        <v>9</v>
      </c>
      <c r="AC904" s="28" t="s">
        <v>38</v>
      </c>
      <c r="AE904" s="28">
        <v>8</v>
      </c>
      <c r="AF904" s="28" t="s">
        <v>142</v>
      </c>
      <c r="AG904" s="28" t="s">
        <v>35</v>
      </c>
      <c r="AQ904" s="28" t="s">
        <v>9</v>
      </c>
      <c r="AS904" s="28" t="s">
        <v>152</v>
      </c>
      <c r="AU904" s="28" t="s">
        <v>31</v>
      </c>
      <c r="AX904" s="28" t="s">
        <v>7</v>
      </c>
      <c r="BX904" s="28">
        <v>1964</v>
      </c>
      <c r="BY904" s="28" t="s">
        <v>17</v>
      </c>
      <c r="BZ904" s="28" t="s">
        <v>1644</v>
      </c>
      <c r="CA904" s="28" t="s">
        <v>43</v>
      </c>
      <c r="CB904" s="28">
        <v>46006</v>
      </c>
      <c r="CC904" s="28">
        <v>4.7810588366893763</v>
      </c>
      <c r="CD904" s="28" t="s">
        <v>20</v>
      </c>
      <c r="CE904" s="28" t="s">
        <v>120</v>
      </c>
      <c r="CF904" s="28" t="s">
        <v>22</v>
      </c>
      <c r="CG904" s="30">
        <v>0.33333333333333331</v>
      </c>
      <c r="CH904" s="28" t="s">
        <v>46</v>
      </c>
      <c r="CJ904" s="28" t="s">
        <v>1645</v>
      </c>
    </row>
    <row r="905" spans="1:88">
      <c r="A905" s="28">
        <v>4.7810588366893612</v>
      </c>
      <c r="B905" s="28">
        <f t="shared" si="19"/>
        <v>2.8102840661337627</v>
      </c>
      <c r="C905" s="28">
        <v>2893129</v>
      </c>
      <c r="D905" s="31">
        <v>40766.453472222223</v>
      </c>
      <c r="E905" s="31">
        <v>40766.453472222223</v>
      </c>
      <c r="F905" s="28" t="s">
        <v>3</v>
      </c>
      <c r="G905" s="22">
        <f>0.839707617116084*0.7</f>
        <v>0.58779533198125877</v>
      </c>
      <c r="Z905" s="28" t="s">
        <v>8</v>
      </c>
      <c r="AA905" s="28" t="s">
        <v>88</v>
      </c>
      <c r="AC905" s="28" t="s">
        <v>38</v>
      </c>
      <c r="AE905" s="28">
        <v>90</v>
      </c>
      <c r="AF905" s="28" t="s">
        <v>142</v>
      </c>
      <c r="AG905" s="28" t="s">
        <v>35</v>
      </c>
      <c r="AQ905" s="28" t="s">
        <v>9</v>
      </c>
      <c r="AS905" s="28" t="s">
        <v>152</v>
      </c>
      <c r="AU905" s="28" t="s">
        <v>15</v>
      </c>
      <c r="AX905" s="28" t="s">
        <v>7</v>
      </c>
      <c r="AY905" s="28" t="s">
        <v>25</v>
      </c>
      <c r="AZ905" s="28" t="s">
        <v>9</v>
      </c>
      <c r="BA905" s="28" t="s">
        <v>38</v>
      </c>
      <c r="BC905" s="28">
        <v>18</v>
      </c>
      <c r="BD905" s="28" t="s">
        <v>142</v>
      </c>
      <c r="BE905" s="28" t="s">
        <v>35</v>
      </c>
      <c r="BO905" s="28" t="s">
        <v>9</v>
      </c>
      <c r="BQ905" s="28" t="s">
        <v>25</v>
      </c>
      <c r="BR905" s="28" t="s">
        <v>33</v>
      </c>
      <c r="BS905" s="28" t="s">
        <v>26</v>
      </c>
      <c r="BX905" s="28">
        <v>1951</v>
      </c>
      <c r="BY905" s="28" t="s">
        <v>17</v>
      </c>
      <c r="BZ905" s="28" t="s">
        <v>1832</v>
      </c>
      <c r="CA905" s="28" t="s">
        <v>43</v>
      </c>
      <c r="CB905" s="28">
        <v>46006</v>
      </c>
      <c r="CC905" s="28">
        <v>4.7810588366893763</v>
      </c>
      <c r="CD905" s="28" t="s">
        <v>171</v>
      </c>
      <c r="CE905" s="28" t="s">
        <v>63</v>
      </c>
      <c r="CF905" s="28" t="s">
        <v>22</v>
      </c>
      <c r="CG905" s="30">
        <v>8</v>
      </c>
      <c r="CH905" s="28">
        <v>151243</v>
      </c>
      <c r="CJ905" s="28" t="s">
        <v>1833</v>
      </c>
    </row>
    <row r="906" spans="1:88">
      <c r="A906" s="28">
        <v>4.7810588366893612</v>
      </c>
      <c r="B906" s="28">
        <f t="shared" si="19"/>
        <v>3.3467411856825633</v>
      </c>
      <c r="C906" s="28">
        <v>2910583</v>
      </c>
      <c r="D906" s="31">
        <v>40772.103495370371</v>
      </c>
      <c r="E906" s="31">
        <v>40772.103495370371</v>
      </c>
      <c r="F906" s="28" t="s">
        <v>6</v>
      </c>
      <c r="G906" s="28">
        <v>0.7</v>
      </c>
      <c r="AW906" s="28" t="s">
        <v>8</v>
      </c>
      <c r="AX906" s="28" t="s">
        <v>7</v>
      </c>
      <c r="BX906" s="28">
        <v>1956</v>
      </c>
      <c r="BY906" s="28" t="s">
        <v>65</v>
      </c>
      <c r="BZ906" s="28" t="s">
        <v>1891</v>
      </c>
      <c r="CA906" s="28" t="s">
        <v>43</v>
      </c>
      <c r="CB906" s="28">
        <v>46006</v>
      </c>
      <c r="CC906" s="28">
        <v>4.7810588366893763</v>
      </c>
      <c r="CD906" s="28" t="s">
        <v>20</v>
      </c>
      <c r="CE906" s="28" t="s">
        <v>44</v>
      </c>
      <c r="CF906" s="28" t="s">
        <v>184</v>
      </c>
      <c r="CG906" s="30">
        <v>0.625</v>
      </c>
      <c r="CH906" s="28">
        <v>22</v>
      </c>
      <c r="CJ906" s="28" t="s">
        <v>1892</v>
      </c>
    </row>
    <row r="907" spans="1:88">
      <c r="A907" s="28">
        <v>4.7810588366893612</v>
      </c>
      <c r="B907" s="28">
        <f t="shared" si="19"/>
        <v>3.3467411856825633</v>
      </c>
      <c r="C907" s="28">
        <v>2966589</v>
      </c>
      <c r="D907" s="31">
        <v>40787.401076388887</v>
      </c>
      <c r="E907" s="31">
        <v>40787.401076388887</v>
      </c>
      <c r="F907" s="28" t="s">
        <v>6</v>
      </c>
      <c r="G907" s="28">
        <v>0.7</v>
      </c>
      <c r="AW907" s="28" t="s">
        <v>8</v>
      </c>
      <c r="AX907" s="28" t="s">
        <v>41</v>
      </c>
      <c r="AY907" s="28" t="s">
        <v>0</v>
      </c>
      <c r="AZ907" s="28" t="s">
        <v>9</v>
      </c>
      <c r="BA907" s="28" t="s">
        <v>38</v>
      </c>
      <c r="BC907" s="28">
        <v>18</v>
      </c>
      <c r="BD907" s="28" t="s">
        <v>118</v>
      </c>
      <c r="BE907" s="28" t="s">
        <v>4</v>
      </c>
      <c r="BF907" s="28" t="s">
        <v>26</v>
      </c>
      <c r="BO907" s="28" t="s">
        <v>9</v>
      </c>
      <c r="BQ907" s="28" t="s">
        <v>0</v>
      </c>
      <c r="BR907" s="28" t="s">
        <v>9</v>
      </c>
      <c r="BS907" s="28" t="s">
        <v>26</v>
      </c>
      <c r="BV907" s="28" t="s">
        <v>55</v>
      </c>
      <c r="BX907" s="28">
        <v>1954</v>
      </c>
      <c r="BY907" s="28" t="s">
        <v>17</v>
      </c>
      <c r="BZ907" s="28" t="s">
        <v>2138</v>
      </c>
      <c r="CA907" s="28" t="s">
        <v>19</v>
      </c>
      <c r="CB907" s="28">
        <v>46006</v>
      </c>
      <c r="CC907" s="28">
        <v>4.7810588366893763</v>
      </c>
      <c r="CD907" s="28" t="s">
        <v>20</v>
      </c>
      <c r="CE907" s="28" t="s">
        <v>44</v>
      </c>
      <c r="CF907" s="28" t="s">
        <v>22</v>
      </c>
      <c r="CG907" s="30">
        <v>0.33333333333333331</v>
      </c>
      <c r="CH907" s="28">
        <v>15</v>
      </c>
      <c r="CJ907" s="28" t="s">
        <v>2139</v>
      </c>
    </row>
    <row r="908" spans="1:88">
      <c r="A908" s="28">
        <v>4.7810588366893612</v>
      </c>
      <c r="B908" s="28">
        <f t="shared" si="19"/>
        <v>3.3467411856825633</v>
      </c>
      <c r="C908" s="28">
        <v>2978865</v>
      </c>
      <c r="D908" s="31">
        <v>40790.81422453704</v>
      </c>
      <c r="E908" s="31">
        <v>40790.81422453704</v>
      </c>
      <c r="F908" s="28" t="s">
        <v>6</v>
      </c>
      <c r="G908" s="28">
        <v>0.7</v>
      </c>
      <c r="AW908" s="28" t="s">
        <v>8</v>
      </c>
      <c r="AX908" s="28" t="s">
        <v>41</v>
      </c>
      <c r="AY908" s="28" t="s">
        <v>8</v>
      </c>
      <c r="AZ908" s="28" t="s">
        <v>9</v>
      </c>
      <c r="BA908" s="28" t="s">
        <v>38</v>
      </c>
      <c r="BC908" s="28">
        <v>18</v>
      </c>
      <c r="BD908" s="28" t="s">
        <v>134</v>
      </c>
      <c r="BE908" s="28" t="s">
        <v>35</v>
      </c>
      <c r="BO908" s="28" t="s">
        <v>9</v>
      </c>
      <c r="BQ908" s="28" t="s">
        <v>0</v>
      </c>
      <c r="BR908" s="28" t="s">
        <v>9</v>
      </c>
      <c r="BS908" s="28" t="s">
        <v>10</v>
      </c>
      <c r="BV908" s="28" t="s">
        <v>55</v>
      </c>
      <c r="BX908" s="28">
        <v>1957</v>
      </c>
      <c r="BY908" s="28" t="s">
        <v>17</v>
      </c>
      <c r="BZ908" s="28" t="s">
        <v>2164</v>
      </c>
      <c r="CA908" s="28" t="s">
        <v>19</v>
      </c>
      <c r="CB908" s="28">
        <v>46006</v>
      </c>
      <c r="CC908" s="28">
        <v>4.7810588366893763</v>
      </c>
      <c r="CD908" s="28" t="s">
        <v>20</v>
      </c>
      <c r="CE908" s="28" t="s">
        <v>44</v>
      </c>
      <c r="CF908" s="28" t="s">
        <v>184</v>
      </c>
      <c r="CG908" s="30">
        <v>15.625</v>
      </c>
      <c r="CH908" s="28">
        <v>22</v>
      </c>
      <c r="CJ908" s="28" t="s">
        <v>2165</v>
      </c>
    </row>
    <row r="909" spans="1:88">
      <c r="A909" s="28">
        <v>4.7810588366893612</v>
      </c>
      <c r="B909" s="28">
        <f t="shared" si="19"/>
        <v>3.3467411856825633</v>
      </c>
      <c r="C909" s="28">
        <v>2980406</v>
      </c>
      <c r="D909" s="31">
        <v>40791.459386574075</v>
      </c>
      <c r="E909" s="31">
        <v>40791.459386574075</v>
      </c>
      <c r="F909" s="28" t="s">
        <v>6</v>
      </c>
      <c r="G909" s="28">
        <v>0.7</v>
      </c>
      <c r="AW909" s="28" t="s">
        <v>0</v>
      </c>
      <c r="AX909" s="28" t="s">
        <v>2</v>
      </c>
      <c r="BW909" s="28" t="s">
        <v>0</v>
      </c>
      <c r="BX909" s="28">
        <v>1979</v>
      </c>
      <c r="BY909" s="28" t="s">
        <v>65</v>
      </c>
      <c r="BZ909" s="28" t="s">
        <v>2170</v>
      </c>
      <c r="CA909" s="28" t="s">
        <v>57</v>
      </c>
      <c r="CB909" s="28">
        <v>46006</v>
      </c>
      <c r="CC909" s="28">
        <v>4.7810588366893763</v>
      </c>
      <c r="CD909" s="28" t="s">
        <v>20</v>
      </c>
      <c r="CE909" s="28" t="s">
        <v>63</v>
      </c>
      <c r="CF909" s="28" t="s">
        <v>22</v>
      </c>
      <c r="CG909" s="30">
        <v>0.33333333333333331</v>
      </c>
      <c r="CH909" s="32">
        <v>0.625</v>
      </c>
      <c r="CJ909" s="28" t="s">
        <v>2171</v>
      </c>
    </row>
    <row r="910" spans="1:88">
      <c r="A910" s="28">
        <v>4.7810588366893612</v>
      </c>
      <c r="B910" s="28">
        <f t="shared" si="19"/>
        <v>2.8102840661337627</v>
      </c>
      <c r="C910" s="28">
        <v>3001264</v>
      </c>
      <c r="D910" s="31">
        <v>40795.553912037038</v>
      </c>
      <c r="E910" s="31">
        <v>40795.553912037038</v>
      </c>
      <c r="F910" s="28" t="s">
        <v>3</v>
      </c>
      <c r="G910" s="22">
        <f t="shared" ref="G910:G918" si="20">0.839707617116084*0.7</f>
        <v>0.58779533198125877</v>
      </c>
      <c r="Z910" s="28" t="s">
        <v>0</v>
      </c>
      <c r="AA910" s="28" t="s">
        <v>33</v>
      </c>
      <c r="AC910" s="28" t="s">
        <v>38</v>
      </c>
      <c r="AE910" s="28">
        <v>64</v>
      </c>
      <c r="AF910" s="28" t="s">
        <v>2248</v>
      </c>
      <c r="AG910" s="28" t="s">
        <v>35</v>
      </c>
      <c r="AQ910" s="28" t="s">
        <v>9</v>
      </c>
      <c r="AS910" s="28" t="s">
        <v>36</v>
      </c>
      <c r="AU910" s="28" t="s">
        <v>29</v>
      </c>
      <c r="AV910" s="28" t="s">
        <v>2249</v>
      </c>
      <c r="AX910" s="28" t="s">
        <v>7</v>
      </c>
      <c r="BX910" s="28">
        <v>1949</v>
      </c>
      <c r="BY910" s="28" t="s">
        <v>65</v>
      </c>
      <c r="BZ910" s="28" t="s">
        <v>2250</v>
      </c>
      <c r="CA910" s="28" t="s">
        <v>57</v>
      </c>
      <c r="CB910" s="28">
        <v>46006</v>
      </c>
      <c r="CC910" s="28">
        <v>4.7810588366893763</v>
      </c>
      <c r="CD910" s="28" t="s">
        <v>20</v>
      </c>
      <c r="CE910" s="28" t="s">
        <v>63</v>
      </c>
      <c r="CF910" s="28" t="s">
        <v>22</v>
      </c>
      <c r="CG910" s="30">
        <v>22.309027777777779</v>
      </c>
      <c r="CH910" s="28" t="s">
        <v>2251</v>
      </c>
      <c r="CJ910" s="28" t="s">
        <v>2252</v>
      </c>
    </row>
    <row r="911" spans="1:88">
      <c r="A911" s="28">
        <v>4.7810588366893612</v>
      </c>
      <c r="B911" s="28">
        <f t="shared" si="19"/>
        <v>2.8102840661337627</v>
      </c>
      <c r="C911" s="28">
        <v>3096370</v>
      </c>
      <c r="D911" s="31">
        <v>40815.521099537036</v>
      </c>
      <c r="E911" s="31">
        <v>40815.521099537036</v>
      </c>
      <c r="F911" s="28" t="s">
        <v>3</v>
      </c>
      <c r="G911" s="22">
        <f t="shared" si="20"/>
        <v>0.58779533198125877</v>
      </c>
      <c r="Z911" s="28" t="s">
        <v>0</v>
      </c>
      <c r="AA911" s="28" t="s">
        <v>9</v>
      </c>
      <c r="AC911" s="28" t="s">
        <v>38</v>
      </c>
      <c r="AE911" s="28">
        <v>8</v>
      </c>
      <c r="AF911" s="28" t="s">
        <v>74</v>
      </c>
      <c r="AG911" s="28" t="s">
        <v>35</v>
      </c>
      <c r="AQ911" s="28" t="s">
        <v>131</v>
      </c>
      <c r="AR911" s="28" t="s">
        <v>2394</v>
      </c>
      <c r="AS911" s="28" t="s">
        <v>36</v>
      </c>
      <c r="AU911" s="28" t="s">
        <v>31</v>
      </c>
      <c r="AX911" s="28" t="s">
        <v>41</v>
      </c>
      <c r="AY911" s="28" t="s">
        <v>0</v>
      </c>
      <c r="AZ911" s="28" t="s">
        <v>9</v>
      </c>
      <c r="BA911" s="28" t="s">
        <v>38</v>
      </c>
      <c r="BC911" s="28">
        <v>8</v>
      </c>
      <c r="BD911" s="28" t="s">
        <v>74</v>
      </c>
      <c r="BE911" s="28" t="s">
        <v>35</v>
      </c>
      <c r="BO911" s="28" t="s">
        <v>131</v>
      </c>
      <c r="BP911" s="28" t="s">
        <v>2394</v>
      </c>
      <c r="BQ911" s="28" t="s">
        <v>0</v>
      </c>
      <c r="BR911" s="28" t="s">
        <v>9</v>
      </c>
      <c r="BS911" s="28" t="s">
        <v>10</v>
      </c>
      <c r="BV911" s="28" t="s">
        <v>55</v>
      </c>
      <c r="BX911" s="28">
        <v>1983</v>
      </c>
      <c r="BY911" s="28" t="s">
        <v>17</v>
      </c>
      <c r="CA911" s="28" t="s">
        <v>57</v>
      </c>
      <c r="CB911" s="28">
        <v>46006</v>
      </c>
      <c r="CC911" s="28">
        <v>4.7810588366893763</v>
      </c>
      <c r="CD911" s="28" t="s">
        <v>20</v>
      </c>
      <c r="CE911" s="28" t="s">
        <v>93</v>
      </c>
      <c r="CF911" s="28" t="s">
        <v>22</v>
      </c>
      <c r="CG911" s="30">
        <v>0.33333333333333331</v>
      </c>
      <c r="CH911" s="32">
        <v>0.625</v>
      </c>
      <c r="CJ911" s="28" t="s">
        <v>2395</v>
      </c>
    </row>
    <row r="912" spans="1:88">
      <c r="A912" s="28">
        <v>7.2884174812819644</v>
      </c>
      <c r="B912" s="28">
        <f t="shared" si="19"/>
        <v>4.2840977730281553</v>
      </c>
      <c r="C912" s="28">
        <v>2162</v>
      </c>
      <c r="F912" s="28" t="s">
        <v>3</v>
      </c>
      <c r="G912" s="22">
        <f t="shared" si="20"/>
        <v>0.58779533198125877</v>
      </c>
      <c r="N912" s="28" t="s">
        <v>2506</v>
      </c>
      <c r="O912" s="28" t="s">
        <v>2506</v>
      </c>
      <c r="Q912" s="28" t="s">
        <v>2506</v>
      </c>
      <c r="Z912" s="28" t="s">
        <v>2500</v>
      </c>
      <c r="AA912" s="28" t="s">
        <v>2501</v>
      </c>
      <c r="AC912" s="28" t="s">
        <v>38</v>
      </c>
      <c r="AE912" s="28" t="s">
        <v>2539</v>
      </c>
      <c r="AF912" s="28" t="s">
        <v>317</v>
      </c>
      <c r="AG912" s="28" t="s">
        <v>641</v>
      </c>
      <c r="AQ912" s="28" t="s">
        <v>2503</v>
      </c>
      <c r="AS912" s="28" t="s">
        <v>2531</v>
      </c>
      <c r="AU912" s="28" t="s">
        <v>2505</v>
      </c>
      <c r="AX912" s="28" t="s">
        <v>2507</v>
      </c>
      <c r="BX912" s="28">
        <v>1979</v>
      </c>
      <c r="BY912" s="28" t="s">
        <v>65</v>
      </c>
      <c r="BZ912" s="28" t="s">
        <v>2652</v>
      </c>
      <c r="CA912" s="28" t="s">
        <v>57</v>
      </c>
      <c r="CB912" s="28">
        <v>46007</v>
      </c>
      <c r="CC912" s="28">
        <v>7.2884174812819866</v>
      </c>
      <c r="CD912" s="28" t="s">
        <v>20</v>
      </c>
      <c r="CE912" s="28" t="s">
        <v>2534</v>
      </c>
      <c r="CF912" s="28" t="s">
        <v>22</v>
      </c>
      <c r="CG912" s="29">
        <v>0.60416666666666696</v>
      </c>
      <c r="CH912" s="29">
        <v>0.89583333333333304</v>
      </c>
      <c r="CI912" s="28" t="s">
        <v>641</v>
      </c>
      <c r="CJ912" s="28" t="s">
        <v>2653</v>
      </c>
    </row>
    <row r="913" spans="1:88">
      <c r="A913" s="28">
        <v>7.2884174812819644</v>
      </c>
      <c r="B913" s="28">
        <f t="shared" si="19"/>
        <v>4.2840977730281553</v>
      </c>
      <c r="C913" s="28">
        <v>2221</v>
      </c>
      <c r="F913" s="28" t="s">
        <v>3</v>
      </c>
      <c r="G913" s="22">
        <f t="shared" si="20"/>
        <v>0.58779533198125877</v>
      </c>
      <c r="N913" s="28" t="s">
        <v>2506</v>
      </c>
      <c r="O913" s="28" t="s">
        <v>2506</v>
      </c>
      <c r="Q913" s="28" t="s">
        <v>2506</v>
      </c>
      <c r="Z913" s="28" t="s">
        <v>2542</v>
      </c>
      <c r="AA913" s="28" t="s">
        <v>2501</v>
      </c>
      <c r="AC913" s="28" t="s">
        <v>38</v>
      </c>
      <c r="AE913" s="28" t="s">
        <v>2539</v>
      </c>
      <c r="AF913" s="28" t="s">
        <v>118</v>
      </c>
      <c r="AG913" s="28" t="s">
        <v>641</v>
      </c>
      <c r="AS913" s="28" t="s">
        <v>83</v>
      </c>
      <c r="AU913" s="28">
        <v>0</v>
      </c>
      <c r="AX913" s="28" t="s">
        <v>2507</v>
      </c>
      <c r="BX913" s="28">
        <v>1957</v>
      </c>
      <c r="BY913" s="28" t="s">
        <v>17</v>
      </c>
      <c r="BZ913" s="28" t="s">
        <v>2654</v>
      </c>
      <c r="CA913" s="28" t="s">
        <v>57</v>
      </c>
      <c r="CB913" s="28">
        <v>46007</v>
      </c>
      <c r="CC913" s="28">
        <v>7.2884174812819866</v>
      </c>
      <c r="CD913" s="28" t="s">
        <v>20</v>
      </c>
      <c r="CE913" s="28" t="s">
        <v>2515</v>
      </c>
      <c r="CF913" s="28" t="s">
        <v>22</v>
      </c>
      <c r="CG913" s="29">
        <v>0.33333333333333298</v>
      </c>
      <c r="CH913" s="29">
        <v>0.625</v>
      </c>
      <c r="CJ913" s="28" t="s">
        <v>2655</v>
      </c>
    </row>
    <row r="914" spans="1:88">
      <c r="A914" s="28">
        <v>7.2884174812819644</v>
      </c>
      <c r="B914" s="28">
        <f t="shared" si="19"/>
        <v>4.2840977730281553</v>
      </c>
      <c r="C914" s="28">
        <v>3076</v>
      </c>
      <c r="F914" s="28" t="s">
        <v>3</v>
      </c>
      <c r="G914" s="22">
        <f t="shared" si="20"/>
        <v>0.58779533198125877</v>
      </c>
      <c r="N914" s="28" t="s">
        <v>2506</v>
      </c>
      <c r="O914" s="28" t="s">
        <v>2506</v>
      </c>
      <c r="Q914" s="28" t="s">
        <v>2506</v>
      </c>
      <c r="Z914" s="28" t="s">
        <v>2510</v>
      </c>
      <c r="AA914" s="28" t="s">
        <v>2535</v>
      </c>
      <c r="AC914" s="28" t="s">
        <v>38</v>
      </c>
      <c r="AG914" s="28" t="s">
        <v>641</v>
      </c>
      <c r="AQ914" s="28" t="s">
        <v>2518</v>
      </c>
      <c r="AS914" s="28" t="s">
        <v>2531</v>
      </c>
      <c r="AT914" s="28" t="s">
        <v>2637</v>
      </c>
      <c r="AU914" s="28" t="s">
        <v>2505</v>
      </c>
      <c r="AX914" s="28" t="s">
        <v>2507</v>
      </c>
      <c r="BX914" s="28">
        <v>1950</v>
      </c>
      <c r="BY914" s="28" t="s">
        <v>65</v>
      </c>
      <c r="BZ914" s="28" t="s">
        <v>2638</v>
      </c>
      <c r="CA914" s="28" t="s">
        <v>57</v>
      </c>
      <c r="CB914" s="28">
        <v>46007</v>
      </c>
      <c r="CC914" s="28">
        <v>7.2884174812819866</v>
      </c>
      <c r="CD914" s="28" t="s">
        <v>20</v>
      </c>
      <c r="CE914" s="28" t="s">
        <v>2558</v>
      </c>
      <c r="CF914" s="28" t="s">
        <v>53</v>
      </c>
      <c r="CG914" s="29">
        <v>0.33333333333333298</v>
      </c>
      <c r="CH914" s="29">
        <v>0.625</v>
      </c>
      <c r="CI914" s="28" t="s">
        <v>641</v>
      </c>
    </row>
    <row r="915" spans="1:88">
      <c r="A915" s="28">
        <v>7.2884174812819644</v>
      </c>
      <c r="B915" s="28">
        <f t="shared" si="19"/>
        <v>4.2840977730281553</v>
      </c>
      <c r="C915" s="28">
        <v>3079</v>
      </c>
      <c r="F915" s="28" t="s">
        <v>3</v>
      </c>
      <c r="G915" s="22">
        <f t="shared" si="20"/>
        <v>0.58779533198125877</v>
      </c>
      <c r="N915" s="28" t="s">
        <v>2506</v>
      </c>
      <c r="O915" s="28" t="s">
        <v>2506</v>
      </c>
      <c r="Q915" s="28" t="s">
        <v>2506</v>
      </c>
      <c r="Z915" s="28" t="s">
        <v>2500</v>
      </c>
      <c r="AA915" s="28" t="s">
        <v>2501</v>
      </c>
      <c r="AC915" s="28" t="s">
        <v>38</v>
      </c>
      <c r="AE915" s="28" t="s">
        <v>2539</v>
      </c>
      <c r="AG915" s="28" t="s">
        <v>641</v>
      </c>
      <c r="AQ915" s="28" t="s">
        <v>2503</v>
      </c>
      <c r="AS915" s="28" t="s">
        <v>2547</v>
      </c>
      <c r="AU915" s="28">
        <v>0</v>
      </c>
      <c r="AX915" s="28" t="s">
        <v>2507</v>
      </c>
      <c r="BX915" s="28">
        <v>1950</v>
      </c>
      <c r="BY915" s="28" t="s">
        <v>17</v>
      </c>
      <c r="BZ915" s="28" t="s">
        <v>2639</v>
      </c>
      <c r="CA915" s="28" t="s">
        <v>57</v>
      </c>
      <c r="CB915" s="28">
        <v>46007</v>
      </c>
      <c r="CC915" s="28">
        <v>7.2884174812819866</v>
      </c>
      <c r="CD915" s="28" t="s">
        <v>20</v>
      </c>
      <c r="CE915" s="28" t="s">
        <v>2558</v>
      </c>
      <c r="CF915" s="28" t="s">
        <v>22</v>
      </c>
      <c r="CG915" s="29">
        <v>0.33333333333333298</v>
      </c>
      <c r="CH915" s="29">
        <v>0.625</v>
      </c>
      <c r="CI915" s="28" t="s">
        <v>641</v>
      </c>
      <c r="CJ915" s="28" t="s">
        <v>2640</v>
      </c>
    </row>
    <row r="916" spans="1:88">
      <c r="A916" s="28">
        <v>7.2884174812819644</v>
      </c>
      <c r="B916" s="28">
        <f t="shared" si="19"/>
        <v>4.2840977730281553</v>
      </c>
      <c r="C916" s="28">
        <v>3115</v>
      </c>
      <c r="F916" s="28" t="s">
        <v>3</v>
      </c>
      <c r="G916" s="22">
        <f t="shared" si="20"/>
        <v>0.58779533198125877</v>
      </c>
      <c r="N916" s="28" t="s">
        <v>2506</v>
      </c>
      <c r="O916" s="28" t="s">
        <v>2506</v>
      </c>
      <c r="Q916" s="28" t="s">
        <v>2506</v>
      </c>
      <c r="Z916" s="28" t="s">
        <v>2542</v>
      </c>
      <c r="AA916" s="28" t="s">
        <v>2501</v>
      </c>
      <c r="AC916" s="28" t="s">
        <v>2561</v>
      </c>
      <c r="AG916" s="28" t="s">
        <v>2507</v>
      </c>
      <c r="AH916" s="28" t="s">
        <v>38</v>
      </c>
      <c r="AJ916" s="28" t="s">
        <v>2539</v>
      </c>
      <c r="AK916" s="28" t="s">
        <v>74</v>
      </c>
      <c r="AL916" s="28" t="s">
        <v>641</v>
      </c>
      <c r="AQ916" s="28" t="s">
        <v>2503</v>
      </c>
      <c r="AS916" s="28" t="s">
        <v>83</v>
      </c>
      <c r="AT916" s="28" t="s">
        <v>2641</v>
      </c>
      <c r="AU916" s="28" t="s">
        <v>2642</v>
      </c>
      <c r="AV916" s="28" t="s">
        <v>2642</v>
      </c>
      <c r="AX916" s="28" t="s">
        <v>2507</v>
      </c>
      <c r="BX916" s="28">
        <v>1952</v>
      </c>
      <c r="BY916" s="28" t="s">
        <v>17</v>
      </c>
      <c r="BZ916" s="28" t="s">
        <v>2643</v>
      </c>
      <c r="CA916" s="28" t="s">
        <v>57</v>
      </c>
      <c r="CB916" s="28">
        <v>46007</v>
      </c>
      <c r="CC916" s="28">
        <v>7.2884174812819866</v>
      </c>
      <c r="CD916" s="28" t="s">
        <v>20</v>
      </c>
      <c r="CE916" s="28" t="s">
        <v>2555</v>
      </c>
      <c r="CF916" s="28" t="s">
        <v>22</v>
      </c>
      <c r="CG916" s="29">
        <v>0.33333333333333298</v>
      </c>
      <c r="CH916" s="29">
        <v>0.625</v>
      </c>
      <c r="CI916" s="28" t="s">
        <v>641</v>
      </c>
      <c r="CJ916" s="28" t="s">
        <v>2644</v>
      </c>
    </row>
    <row r="917" spans="1:88">
      <c r="A917" s="28">
        <v>7.2884174812819644</v>
      </c>
      <c r="B917" s="28">
        <f t="shared" si="19"/>
        <v>4.2840977730281553</v>
      </c>
      <c r="C917" s="28">
        <v>3119</v>
      </c>
      <c r="F917" s="28" t="s">
        <v>3</v>
      </c>
      <c r="G917" s="22">
        <f t="shared" si="20"/>
        <v>0.58779533198125877</v>
      </c>
      <c r="N917" s="28" t="s">
        <v>2506</v>
      </c>
      <c r="O917" s="28" t="s">
        <v>2506</v>
      </c>
      <c r="Q917" s="28" t="s">
        <v>2506</v>
      </c>
      <c r="Z917" s="28" t="s">
        <v>2500</v>
      </c>
      <c r="AA917" s="28" t="s">
        <v>2501</v>
      </c>
      <c r="AC917" s="28" t="s">
        <v>38</v>
      </c>
      <c r="AG917" s="28" t="s">
        <v>2507</v>
      </c>
      <c r="AH917" s="28" t="s">
        <v>10</v>
      </c>
      <c r="AL917" s="28" t="s">
        <v>2507</v>
      </c>
      <c r="AM917" s="28" t="s">
        <v>75</v>
      </c>
      <c r="AQ917" s="28" t="s">
        <v>2503</v>
      </c>
      <c r="AS917" s="28" t="s">
        <v>2645</v>
      </c>
      <c r="AU917" s="28" t="s">
        <v>37</v>
      </c>
      <c r="AX917" s="28" t="s">
        <v>2507</v>
      </c>
      <c r="BX917" s="28">
        <v>1967</v>
      </c>
      <c r="BY917" s="28" t="s">
        <v>65</v>
      </c>
      <c r="BZ917" s="28" t="s">
        <v>2646</v>
      </c>
      <c r="CA917" s="28" t="s">
        <v>57</v>
      </c>
      <c r="CB917" s="28">
        <v>46007</v>
      </c>
      <c r="CC917" s="28">
        <v>7.2884174812819866</v>
      </c>
      <c r="CD917" s="28" t="s">
        <v>20</v>
      </c>
      <c r="CE917" s="28" t="s">
        <v>2555</v>
      </c>
      <c r="CF917" s="28" t="s">
        <v>22</v>
      </c>
      <c r="CG917" s="29">
        <v>0.33333333333333298</v>
      </c>
      <c r="CH917" s="29">
        <v>0.625</v>
      </c>
      <c r="CI917" s="28" t="s">
        <v>641</v>
      </c>
      <c r="CJ917" s="28" t="s">
        <v>2647</v>
      </c>
    </row>
    <row r="918" spans="1:88">
      <c r="A918" s="28">
        <v>7.2884174812819644</v>
      </c>
      <c r="B918" s="28">
        <f t="shared" si="19"/>
        <v>4.2840977730281553</v>
      </c>
      <c r="C918" s="28">
        <v>3216</v>
      </c>
      <c r="F918" s="28" t="s">
        <v>3</v>
      </c>
      <c r="G918" s="22">
        <f t="shared" si="20"/>
        <v>0.58779533198125877</v>
      </c>
      <c r="N918" s="28" t="s">
        <v>2506</v>
      </c>
      <c r="O918" s="28" t="s">
        <v>2506</v>
      </c>
      <c r="Q918" s="28" t="s">
        <v>2506</v>
      </c>
      <c r="Z918" s="28" t="s">
        <v>2500</v>
      </c>
      <c r="AA918" s="28" t="s">
        <v>2501</v>
      </c>
      <c r="AC918" s="28" t="s">
        <v>38</v>
      </c>
      <c r="AE918" s="28" t="s">
        <v>2539</v>
      </c>
      <c r="AG918" s="28" t="s">
        <v>641</v>
      </c>
      <c r="AQ918" s="28" t="s">
        <v>2503</v>
      </c>
      <c r="AS918" s="28" t="s">
        <v>2531</v>
      </c>
      <c r="AU918" s="28" t="s">
        <v>2505</v>
      </c>
      <c r="AX918" s="28" t="s">
        <v>2507</v>
      </c>
      <c r="BX918" s="28">
        <v>1977</v>
      </c>
      <c r="BY918" s="28" t="s">
        <v>65</v>
      </c>
      <c r="BZ918" s="28" t="s">
        <v>2648</v>
      </c>
      <c r="CA918" s="28" t="s">
        <v>57</v>
      </c>
      <c r="CB918" s="28">
        <v>46007</v>
      </c>
      <c r="CC918" s="28">
        <v>7.2884174812819866</v>
      </c>
      <c r="CD918" s="28" t="s">
        <v>20</v>
      </c>
      <c r="CE918" s="28" t="s">
        <v>2515</v>
      </c>
      <c r="CF918" s="28" t="s">
        <v>22</v>
      </c>
      <c r="CG918" s="29">
        <v>0.375</v>
      </c>
      <c r="CH918" s="29">
        <v>0.58333333333333304</v>
      </c>
      <c r="CI918" s="28" t="s">
        <v>641</v>
      </c>
    </row>
    <row r="919" spans="1:88">
      <c r="A919" s="28">
        <v>7.2884174812819644</v>
      </c>
      <c r="B919" s="28">
        <f t="shared" si="19"/>
        <v>5.10189223689739</v>
      </c>
      <c r="C919" s="28">
        <v>3264</v>
      </c>
      <c r="F919" s="28" t="s">
        <v>6</v>
      </c>
      <c r="G919" s="28">
        <v>0.7</v>
      </c>
      <c r="N919" s="28" t="s">
        <v>2506</v>
      </c>
      <c r="O919" s="28" t="s">
        <v>2506</v>
      </c>
      <c r="Q919" s="28" t="s">
        <v>2506</v>
      </c>
      <c r="AS919" s="28" t="s">
        <v>2506</v>
      </c>
      <c r="AU919" s="28">
        <v>0</v>
      </c>
      <c r="AW919" s="28" t="s">
        <v>2542</v>
      </c>
      <c r="AX919" s="28" t="s">
        <v>2507</v>
      </c>
      <c r="BX919" s="28">
        <v>1986</v>
      </c>
      <c r="BY919" s="28" t="s">
        <v>17</v>
      </c>
      <c r="BZ919" s="28" t="s">
        <v>2633</v>
      </c>
      <c r="CA919" s="28" t="s">
        <v>57</v>
      </c>
      <c r="CB919" s="28">
        <v>46007</v>
      </c>
      <c r="CC919" s="28">
        <v>7.2884174812819866</v>
      </c>
      <c r="CD919" s="28" t="s">
        <v>20</v>
      </c>
      <c r="CE919" s="28" t="s">
        <v>2551</v>
      </c>
      <c r="CF919" s="28" t="s">
        <v>53</v>
      </c>
      <c r="CG919" s="29">
        <v>0.35416666666666702</v>
      </c>
      <c r="CH919" s="29">
        <v>0.625</v>
      </c>
      <c r="CI919" s="28" t="s">
        <v>641</v>
      </c>
      <c r="CJ919" s="28" t="s">
        <v>2634</v>
      </c>
    </row>
    <row r="920" spans="1:88">
      <c r="A920" s="28">
        <v>7.2884174812819644</v>
      </c>
      <c r="B920" s="28">
        <f t="shared" si="19"/>
        <v>4.2840977730281553</v>
      </c>
      <c r="C920" s="28">
        <v>3276</v>
      </c>
      <c r="F920" s="28" t="s">
        <v>3</v>
      </c>
      <c r="G920" s="22">
        <f>0.839707617116084*0.7</f>
        <v>0.58779533198125877</v>
      </c>
      <c r="N920" s="28" t="s">
        <v>2506</v>
      </c>
      <c r="O920" s="28" t="s">
        <v>2506</v>
      </c>
      <c r="Q920" s="28" t="s">
        <v>2506</v>
      </c>
      <c r="Z920" s="28" t="s">
        <v>2500</v>
      </c>
      <c r="AA920" s="28" t="s">
        <v>2501</v>
      </c>
      <c r="AC920" s="28" t="s">
        <v>38</v>
      </c>
      <c r="AE920" s="28" t="s">
        <v>2539</v>
      </c>
      <c r="AG920" s="28" t="s">
        <v>641</v>
      </c>
      <c r="AQ920" s="28" t="s">
        <v>2503</v>
      </c>
      <c r="AS920" s="28" t="s">
        <v>2531</v>
      </c>
      <c r="AT920" s="28" t="s">
        <v>2649</v>
      </c>
      <c r="AU920" s="28">
        <v>0</v>
      </c>
      <c r="AX920" s="28" t="s">
        <v>2507</v>
      </c>
      <c r="BX920" s="28">
        <v>1959</v>
      </c>
      <c r="BY920" s="28" t="s">
        <v>17</v>
      </c>
      <c r="BZ920" s="28" t="s">
        <v>2650</v>
      </c>
      <c r="CA920" s="28" t="s">
        <v>57</v>
      </c>
      <c r="CB920" s="28">
        <v>46007</v>
      </c>
      <c r="CC920" s="28">
        <v>7.2884174812819866</v>
      </c>
      <c r="CD920" s="28" t="s">
        <v>20</v>
      </c>
      <c r="CE920" s="28" t="s">
        <v>2558</v>
      </c>
      <c r="CF920" s="28" t="s">
        <v>184</v>
      </c>
      <c r="CG920" s="29">
        <v>0.33333333333333298</v>
      </c>
      <c r="CH920" s="29">
        <v>0.83333333333333304</v>
      </c>
      <c r="CI920" s="28" t="s">
        <v>641</v>
      </c>
    </row>
    <row r="921" spans="1:88">
      <c r="A921" s="28">
        <v>7.2884174812819644</v>
      </c>
      <c r="B921" s="28">
        <f t="shared" si="19"/>
        <v>4.2840977730281553</v>
      </c>
      <c r="C921" s="28">
        <v>3326</v>
      </c>
      <c r="F921" s="28" t="s">
        <v>3</v>
      </c>
      <c r="G921" s="22">
        <f>0.839707617116084*0.7</f>
        <v>0.58779533198125877</v>
      </c>
      <c r="N921" s="28" t="s">
        <v>2506</v>
      </c>
      <c r="O921" s="28" t="s">
        <v>2506</v>
      </c>
      <c r="Q921" s="28" t="s">
        <v>2506</v>
      </c>
      <c r="Z921" s="28" t="s">
        <v>2542</v>
      </c>
      <c r="AA921" s="28" t="s">
        <v>2501</v>
      </c>
      <c r="AC921" s="28" t="s">
        <v>38</v>
      </c>
      <c r="AE921" s="28" t="s">
        <v>2539</v>
      </c>
      <c r="AG921" s="28" t="s">
        <v>641</v>
      </c>
      <c r="AQ921" s="28" t="s">
        <v>2503</v>
      </c>
      <c r="AS921" s="28" t="s">
        <v>2506</v>
      </c>
      <c r="AU921" s="28" t="s">
        <v>37</v>
      </c>
      <c r="AX921" s="28" t="s">
        <v>2507</v>
      </c>
      <c r="BX921" s="28">
        <v>1953</v>
      </c>
      <c r="BY921" s="28" t="s">
        <v>65</v>
      </c>
      <c r="BZ921" s="28" t="s">
        <v>2651</v>
      </c>
      <c r="CA921" s="28" t="s">
        <v>57</v>
      </c>
      <c r="CB921" s="28">
        <v>46007</v>
      </c>
      <c r="CC921" s="28">
        <v>7.2884174812819866</v>
      </c>
      <c r="CD921" s="28" t="s">
        <v>20</v>
      </c>
      <c r="CE921" s="28" t="s">
        <v>2558</v>
      </c>
      <c r="CF921" s="28" t="s">
        <v>22</v>
      </c>
      <c r="CG921" s="29">
        <v>0.328472222222222</v>
      </c>
      <c r="CH921" s="29">
        <v>0.62986111111111098</v>
      </c>
      <c r="CI921" s="28" t="s">
        <v>641</v>
      </c>
    </row>
    <row r="922" spans="1:88">
      <c r="A922" s="28">
        <v>7.2884174812819644</v>
      </c>
      <c r="B922" s="28">
        <f t="shared" si="19"/>
        <v>4.2840977730281553</v>
      </c>
      <c r="C922" s="28">
        <v>4010</v>
      </c>
      <c r="F922" s="28" t="s">
        <v>3</v>
      </c>
      <c r="G922" s="22">
        <f>0.839707617116084*0.7</f>
        <v>0.58779533198125877</v>
      </c>
      <c r="N922" s="28" t="s">
        <v>2506</v>
      </c>
      <c r="O922" s="28" t="s">
        <v>2506</v>
      </c>
      <c r="Q922" s="28" t="s">
        <v>2506</v>
      </c>
      <c r="Z922" s="28" t="s">
        <v>2500</v>
      </c>
      <c r="AA922" s="28" t="s">
        <v>2535</v>
      </c>
      <c r="AC922" s="28" t="s">
        <v>38</v>
      </c>
      <c r="AE922" s="28" t="s">
        <v>2539</v>
      </c>
      <c r="AF922" s="28" t="s">
        <v>2656</v>
      </c>
      <c r="AG922" s="28" t="s">
        <v>2507</v>
      </c>
      <c r="AH922" s="28" t="s">
        <v>2561</v>
      </c>
      <c r="AL922" s="28" t="s">
        <v>641</v>
      </c>
      <c r="AQ922" s="28" t="s">
        <v>2518</v>
      </c>
      <c r="AS922" s="28" t="s">
        <v>2506</v>
      </c>
      <c r="AU922" s="28">
        <v>0</v>
      </c>
      <c r="AX922" s="28" t="s">
        <v>641</v>
      </c>
      <c r="BQ922" s="28" t="s">
        <v>2500</v>
      </c>
      <c r="BR922" s="28" t="s">
        <v>2501</v>
      </c>
      <c r="BS922" s="28" t="s">
        <v>26</v>
      </c>
      <c r="BV922" s="28" t="s">
        <v>2503</v>
      </c>
      <c r="BX922" s="28">
        <v>1952</v>
      </c>
      <c r="BY922" s="28" t="s">
        <v>17</v>
      </c>
      <c r="BZ922" s="28" t="s">
        <v>2657</v>
      </c>
      <c r="CA922" s="28" t="s">
        <v>43</v>
      </c>
      <c r="CB922" s="28">
        <v>46007</v>
      </c>
      <c r="CC922" s="28">
        <v>7.2884174812819866</v>
      </c>
      <c r="CD922" s="28" t="s">
        <v>20</v>
      </c>
      <c r="CE922" s="28" t="s">
        <v>2555</v>
      </c>
      <c r="CF922" s="28" t="s">
        <v>22</v>
      </c>
      <c r="CG922" s="29">
        <v>0.33333333333333298</v>
      </c>
      <c r="CH922" s="29">
        <v>0.625</v>
      </c>
      <c r="CI922" s="28" t="s">
        <v>641</v>
      </c>
      <c r="CJ922" s="28" t="s">
        <v>2658</v>
      </c>
    </row>
    <row r="923" spans="1:88">
      <c r="A923" s="28">
        <v>7.2884174812819644</v>
      </c>
      <c r="B923" s="28">
        <f t="shared" si="19"/>
        <v>4.2840977730281553</v>
      </c>
      <c r="C923" s="28">
        <v>4022</v>
      </c>
      <c r="F923" s="28" t="s">
        <v>3</v>
      </c>
      <c r="G923" s="22">
        <f>0.839707617116084*0.7</f>
        <v>0.58779533198125877</v>
      </c>
      <c r="N923" s="28" t="s">
        <v>2506</v>
      </c>
      <c r="O923" s="28" t="s">
        <v>2506</v>
      </c>
      <c r="Q923" s="28" t="s">
        <v>2506</v>
      </c>
      <c r="Z923" s="28" t="s">
        <v>2542</v>
      </c>
      <c r="AA923" s="28" t="s">
        <v>2538</v>
      </c>
      <c r="AC923" s="28" t="s">
        <v>38</v>
      </c>
      <c r="AE923" s="28" t="s">
        <v>2539</v>
      </c>
      <c r="AG923" s="28" t="s">
        <v>641</v>
      </c>
      <c r="AQ923" s="28" t="s">
        <v>2503</v>
      </c>
      <c r="AS923" s="28" t="s">
        <v>83</v>
      </c>
      <c r="AU923" s="28" t="s">
        <v>37</v>
      </c>
      <c r="AX923" s="28" t="s">
        <v>2507</v>
      </c>
      <c r="BX923" s="28">
        <v>1968</v>
      </c>
      <c r="BY923" s="28" t="s">
        <v>17</v>
      </c>
      <c r="BZ923" s="28" t="s">
        <v>2659</v>
      </c>
      <c r="CA923" s="28" t="s">
        <v>43</v>
      </c>
      <c r="CB923" s="28">
        <v>46007</v>
      </c>
      <c r="CC923" s="28">
        <v>7.2884174812819866</v>
      </c>
      <c r="CD923" s="28" t="s">
        <v>20</v>
      </c>
      <c r="CE923" s="28" t="s">
        <v>2558</v>
      </c>
      <c r="CF923" s="28" t="s">
        <v>22</v>
      </c>
      <c r="CG923" s="29">
        <v>0.33333333333333298</v>
      </c>
      <c r="CH923" s="29">
        <v>0.625</v>
      </c>
      <c r="CI923" s="28" t="s">
        <v>641</v>
      </c>
      <c r="CJ923" s="28" t="s">
        <v>2660</v>
      </c>
    </row>
    <row r="924" spans="1:88">
      <c r="A924" s="28">
        <v>7.2884174812819644</v>
      </c>
      <c r="B924" s="28">
        <f t="shared" si="19"/>
        <v>5.10189223689739</v>
      </c>
      <c r="C924" s="28">
        <v>4067</v>
      </c>
      <c r="F924" s="28" t="s">
        <v>6</v>
      </c>
      <c r="G924" s="28">
        <v>0.7</v>
      </c>
      <c r="N924" s="28" t="s">
        <v>2506</v>
      </c>
      <c r="O924" s="28" t="s">
        <v>2506</v>
      </c>
      <c r="Q924" s="28" t="s">
        <v>2506</v>
      </c>
      <c r="AS924" s="28" t="s">
        <v>2506</v>
      </c>
      <c r="AU924" s="28">
        <v>0</v>
      </c>
      <c r="AW924" s="28" t="s">
        <v>2542</v>
      </c>
      <c r="AX924" s="28" t="s">
        <v>2507</v>
      </c>
      <c r="BX924" s="28">
        <v>1965</v>
      </c>
      <c r="BY924" s="28" t="s">
        <v>17</v>
      </c>
      <c r="BZ924" s="28" t="s">
        <v>2635</v>
      </c>
      <c r="CA924" s="28" t="s">
        <v>57</v>
      </c>
      <c r="CB924" s="28">
        <v>46007</v>
      </c>
      <c r="CC924" s="28">
        <v>7.2884174812819866</v>
      </c>
      <c r="CD924" s="28" t="s">
        <v>20</v>
      </c>
      <c r="CE924" s="28" t="s">
        <v>2534</v>
      </c>
      <c r="CF924" s="28" t="s">
        <v>22</v>
      </c>
      <c r="CG924" s="29">
        <v>0.29166666666666702</v>
      </c>
      <c r="CH924" s="29">
        <v>0.58333333333333304</v>
      </c>
      <c r="CI924" s="28" t="s">
        <v>641</v>
      </c>
      <c r="CJ924" s="28" t="s">
        <v>2636</v>
      </c>
    </row>
    <row r="925" spans="1:88">
      <c r="A925" s="28">
        <v>7.2884174812819644</v>
      </c>
      <c r="B925" s="28">
        <f t="shared" si="19"/>
        <v>5.10189223689739</v>
      </c>
      <c r="C925" s="28">
        <v>2794610</v>
      </c>
      <c r="D925" s="31">
        <v>40737.199467592596</v>
      </c>
      <c r="E925" s="31">
        <v>40737.199467592596</v>
      </c>
      <c r="F925" s="28" t="s">
        <v>6</v>
      </c>
      <c r="G925" s="28">
        <v>0.7</v>
      </c>
      <c r="AW925" s="28" t="s">
        <v>25</v>
      </c>
      <c r="AX925" s="28" t="s">
        <v>7</v>
      </c>
      <c r="BX925" s="28">
        <v>1960</v>
      </c>
      <c r="BY925" s="28" t="s">
        <v>65</v>
      </c>
      <c r="BZ925" s="28" t="s">
        <v>423</v>
      </c>
      <c r="CA925" s="28" t="s">
        <v>57</v>
      </c>
      <c r="CB925" s="28">
        <v>46007</v>
      </c>
      <c r="CC925" s="28">
        <v>7.2884174812819866</v>
      </c>
      <c r="CD925" s="28" t="s">
        <v>20</v>
      </c>
      <c r="CE925" s="28" t="s">
        <v>44</v>
      </c>
      <c r="CF925" s="28" t="s">
        <v>184</v>
      </c>
      <c r="CG925" s="30">
        <v>22</v>
      </c>
      <c r="CH925" s="28">
        <v>8</v>
      </c>
      <c r="CJ925" s="28" t="s">
        <v>424</v>
      </c>
    </row>
    <row r="926" spans="1:88">
      <c r="A926" s="28">
        <v>7.2884174812819644</v>
      </c>
      <c r="B926" s="28">
        <f t="shared" si="19"/>
        <v>4.2840977730281553</v>
      </c>
      <c r="C926" s="28">
        <v>2810427</v>
      </c>
      <c r="D926" s="31">
        <v>40742.437731481485</v>
      </c>
      <c r="E926" s="31">
        <v>40742.437731481485</v>
      </c>
      <c r="F926" s="28" t="s">
        <v>3</v>
      </c>
      <c r="G926" s="22">
        <f>0.839707617116084*0.7</f>
        <v>0.58779533198125877</v>
      </c>
      <c r="Z926" s="28" t="s">
        <v>8</v>
      </c>
      <c r="AA926" s="28" t="s">
        <v>88</v>
      </c>
      <c r="AC926" s="28" t="s">
        <v>34</v>
      </c>
      <c r="AE926" s="28" t="s">
        <v>390</v>
      </c>
      <c r="AF926" s="28" t="s">
        <v>390</v>
      </c>
      <c r="AG926" s="28" t="s">
        <v>35</v>
      </c>
      <c r="AJ926" s="28" t="s">
        <v>390</v>
      </c>
      <c r="AL926" s="28" t="s">
        <v>35</v>
      </c>
      <c r="AQ926" s="28" t="s">
        <v>9</v>
      </c>
      <c r="AS926" s="28" t="s">
        <v>168</v>
      </c>
      <c r="AU926" s="28" t="s">
        <v>259</v>
      </c>
      <c r="AX926" s="28" t="s">
        <v>7</v>
      </c>
      <c r="BX926" s="28">
        <v>1969</v>
      </c>
      <c r="BY926" s="28" t="s">
        <v>17</v>
      </c>
      <c r="BZ926" s="28" t="s">
        <v>693</v>
      </c>
      <c r="CA926" s="28" t="s">
        <v>19</v>
      </c>
      <c r="CB926" s="28">
        <v>46007</v>
      </c>
      <c r="CC926" s="28">
        <v>7.2884174812819866</v>
      </c>
      <c r="CD926" s="28" t="s">
        <v>20</v>
      </c>
      <c r="CE926" s="28" t="s">
        <v>21</v>
      </c>
      <c r="CF926" s="28" t="s">
        <v>22</v>
      </c>
      <c r="CG926" s="30">
        <v>0.33333333333333331</v>
      </c>
      <c r="CH926" s="32">
        <v>0.625</v>
      </c>
      <c r="CJ926" s="28" t="s">
        <v>694</v>
      </c>
    </row>
    <row r="927" spans="1:88">
      <c r="A927" s="28">
        <v>7.2884174812819644</v>
      </c>
      <c r="B927" s="28">
        <f t="shared" si="19"/>
        <v>4.2840977730281553</v>
      </c>
      <c r="C927" s="28">
        <v>2818152</v>
      </c>
      <c r="D927" s="31">
        <v>40744.100347222222</v>
      </c>
      <c r="E927" s="31">
        <v>40744.100347222222</v>
      </c>
      <c r="F927" s="28" t="s">
        <v>3</v>
      </c>
      <c r="G927" s="22">
        <f>0.839707617116084*0.7</f>
        <v>0.58779533198125877</v>
      </c>
      <c r="Z927" s="28" t="s">
        <v>25</v>
      </c>
      <c r="AA927" s="28" t="s">
        <v>33</v>
      </c>
      <c r="AC927" s="28" t="s">
        <v>38</v>
      </c>
      <c r="AE927" s="28">
        <v>64</v>
      </c>
      <c r="AF927" s="28" t="s">
        <v>317</v>
      </c>
      <c r="AG927" s="28" t="s">
        <v>35</v>
      </c>
      <c r="AH927" s="28" t="s">
        <v>10</v>
      </c>
      <c r="AQ927" s="28" t="s">
        <v>9</v>
      </c>
      <c r="AS927" s="28" t="s">
        <v>168</v>
      </c>
      <c r="AU927" s="28" t="s">
        <v>37</v>
      </c>
      <c r="AX927" s="28" t="s">
        <v>7</v>
      </c>
      <c r="BX927" s="28">
        <v>1963</v>
      </c>
      <c r="BY927" s="28" t="s">
        <v>17</v>
      </c>
      <c r="BZ927" s="28" t="s">
        <v>830</v>
      </c>
      <c r="CA927" s="28" t="s">
        <v>43</v>
      </c>
      <c r="CB927" s="28">
        <v>46007</v>
      </c>
      <c r="CC927" s="28">
        <v>7.2884174812819866</v>
      </c>
      <c r="CD927" s="28" t="s">
        <v>20</v>
      </c>
      <c r="CE927" s="28" t="s">
        <v>44</v>
      </c>
      <c r="CF927" s="28" t="s">
        <v>184</v>
      </c>
      <c r="CG927" s="30">
        <v>0.625</v>
      </c>
      <c r="CH927" s="28" t="s">
        <v>831</v>
      </c>
      <c r="CJ927" s="28" t="s">
        <v>832</v>
      </c>
    </row>
    <row r="928" spans="1:88">
      <c r="A928" s="28">
        <v>7.2884174812819644</v>
      </c>
      <c r="B928" s="28">
        <f t="shared" si="19"/>
        <v>4.2840977730281553</v>
      </c>
      <c r="C928" s="28">
        <v>2818938</v>
      </c>
      <c r="D928" s="31">
        <v>40744.578090277777</v>
      </c>
      <c r="E928" s="31">
        <v>40744.578090277777</v>
      </c>
      <c r="F928" s="28" t="s">
        <v>3</v>
      </c>
      <c r="G928" s="22">
        <f>0.839707617116084*0.7</f>
        <v>0.58779533198125877</v>
      </c>
      <c r="Z928" s="28" t="s">
        <v>25</v>
      </c>
      <c r="AA928" s="28" t="s">
        <v>33</v>
      </c>
      <c r="AC928" s="28" t="s">
        <v>38</v>
      </c>
      <c r="AE928" s="28">
        <v>64</v>
      </c>
      <c r="AF928" s="28" t="s">
        <v>118</v>
      </c>
      <c r="AG928" s="28" t="s">
        <v>35</v>
      </c>
      <c r="AQ928" s="28" t="s">
        <v>9</v>
      </c>
      <c r="AS928" s="28" t="s">
        <v>168</v>
      </c>
      <c r="AU928" s="28" t="s">
        <v>37</v>
      </c>
      <c r="AX928" s="28" t="s">
        <v>7</v>
      </c>
      <c r="BX928" s="28">
        <v>1962</v>
      </c>
      <c r="BY928" s="28" t="s">
        <v>17</v>
      </c>
      <c r="BZ928" s="28" t="s">
        <v>936</v>
      </c>
      <c r="CA928" s="28" t="s">
        <v>19</v>
      </c>
      <c r="CB928" s="28">
        <v>46007</v>
      </c>
      <c r="CC928" s="28">
        <v>7.2884174812819866</v>
      </c>
      <c r="CD928" s="28" t="s">
        <v>20</v>
      </c>
      <c r="CE928" s="28" t="s">
        <v>21</v>
      </c>
      <c r="CF928" s="28" t="s">
        <v>22</v>
      </c>
      <c r="CG928" s="30">
        <v>0.33333333333333331</v>
      </c>
      <c r="CH928" s="28">
        <v>15</v>
      </c>
      <c r="CJ928" s="28" t="s">
        <v>937</v>
      </c>
    </row>
    <row r="929" spans="1:88">
      <c r="A929" s="28">
        <v>7.2884174812819644</v>
      </c>
      <c r="B929" s="28">
        <f t="shared" si="19"/>
        <v>5.10189223689739</v>
      </c>
      <c r="C929" s="28">
        <v>2821537</v>
      </c>
      <c r="D929" s="31">
        <v>40745.357905092591</v>
      </c>
      <c r="E929" s="31">
        <v>40745.357905092591</v>
      </c>
      <c r="F929" s="28" t="s">
        <v>6</v>
      </c>
      <c r="G929" s="28">
        <v>0.7</v>
      </c>
      <c r="AW929" s="28" t="s">
        <v>25</v>
      </c>
      <c r="AX929" s="28" t="s">
        <v>7</v>
      </c>
      <c r="BX929" s="28">
        <v>1958</v>
      </c>
      <c r="BY929" s="28" t="s">
        <v>65</v>
      </c>
      <c r="BZ929" s="28" t="s">
        <v>979</v>
      </c>
      <c r="CA929" s="28" t="s">
        <v>57</v>
      </c>
      <c r="CB929" s="28">
        <v>46007</v>
      </c>
      <c r="CC929" s="28">
        <v>7.2884174812819866</v>
      </c>
      <c r="CD929" s="28" t="s">
        <v>20</v>
      </c>
      <c r="CE929" s="28" t="s">
        <v>93</v>
      </c>
      <c r="CF929" s="28" t="s">
        <v>22</v>
      </c>
      <c r="CG929" s="30">
        <v>0.33333333333333331</v>
      </c>
      <c r="CH929" s="32">
        <v>0.625</v>
      </c>
      <c r="CJ929" s="28" t="s">
        <v>980</v>
      </c>
    </row>
    <row r="930" spans="1:88">
      <c r="A930" s="28">
        <v>7.2884174812819644</v>
      </c>
      <c r="B930" s="28">
        <f t="shared" si="19"/>
        <v>5.10189223689739</v>
      </c>
      <c r="C930" s="28">
        <v>2839286</v>
      </c>
      <c r="D930" s="31">
        <v>40750.988402777781</v>
      </c>
      <c r="E930" s="31">
        <v>40750.988402777781</v>
      </c>
      <c r="F930" s="28" t="s">
        <v>6</v>
      </c>
      <c r="G930" s="28">
        <v>0.7</v>
      </c>
      <c r="AW930" s="28" t="s">
        <v>25</v>
      </c>
      <c r="AX930" s="28" t="s">
        <v>2</v>
      </c>
      <c r="BW930" s="28" t="s">
        <v>25</v>
      </c>
      <c r="BX930" s="28">
        <v>1986</v>
      </c>
      <c r="BY930" s="28" t="s">
        <v>17</v>
      </c>
      <c r="CA930" s="28" t="s">
        <v>19</v>
      </c>
      <c r="CB930" s="28">
        <v>46007</v>
      </c>
      <c r="CC930" s="28">
        <v>7.2884174812819866</v>
      </c>
      <c r="CD930" s="28" t="s">
        <v>20</v>
      </c>
      <c r="CE930" s="28" t="s">
        <v>101</v>
      </c>
      <c r="CF930" s="28" t="s">
        <v>22</v>
      </c>
      <c r="CG930" s="30">
        <v>8.3000000000000007</v>
      </c>
      <c r="CH930" s="28">
        <v>15</v>
      </c>
      <c r="CJ930" s="28" t="s">
        <v>1408</v>
      </c>
    </row>
    <row r="931" spans="1:88">
      <c r="A931" s="28">
        <v>7.2884174812819644</v>
      </c>
      <c r="B931" s="28">
        <f t="shared" si="19"/>
        <v>4.2840977730281553</v>
      </c>
      <c r="C931" s="28">
        <v>2864332</v>
      </c>
      <c r="D931" s="31">
        <v>40757.675023148149</v>
      </c>
      <c r="E931" s="31">
        <v>40757.675023148149</v>
      </c>
      <c r="F931" s="28" t="s">
        <v>3</v>
      </c>
      <c r="G931" s="22">
        <f>0.839707617116084*0.7</f>
        <v>0.58779533198125877</v>
      </c>
      <c r="Z931" s="28" t="s">
        <v>25</v>
      </c>
      <c r="AA931" s="28" t="s">
        <v>9</v>
      </c>
      <c r="AC931" s="28" t="s">
        <v>133</v>
      </c>
      <c r="AE931" s="28">
        <v>64</v>
      </c>
      <c r="AF931" s="28" t="s">
        <v>134</v>
      </c>
      <c r="AG931" s="28" t="s">
        <v>35</v>
      </c>
      <c r="AQ931" s="28" t="s">
        <v>9</v>
      </c>
      <c r="AS931" s="28" t="s">
        <v>168</v>
      </c>
      <c r="AU931" s="28" t="s">
        <v>173</v>
      </c>
      <c r="AX931" s="28" t="s">
        <v>7</v>
      </c>
      <c r="BX931" s="28">
        <v>1960</v>
      </c>
      <c r="BY931" s="28" t="s">
        <v>17</v>
      </c>
      <c r="BZ931" s="28" t="s">
        <v>1622</v>
      </c>
      <c r="CA931" s="28" t="s">
        <v>57</v>
      </c>
      <c r="CB931" s="28">
        <v>46007</v>
      </c>
      <c r="CC931" s="28">
        <v>7.2884174812819866</v>
      </c>
      <c r="CD931" s="28" t="s">
        <v>20</v>
      </c>
      <c r="CE931" s="28" t="s">
        <v>120</v>
      </c>
      <c r="CF931" s="28" t="s">
        <v>184</v>
      </c>
      <c r="CG931" s="30">
        <v>0.625</v>
      </c>
      <c r="CH931" s="28" t="s">
        <v>410</v>
      </c>
      <c r="CJ931" s="28" t="s">
        <v>1623</v>
      </c>
    </row>
    <row r="932" spans="1:88">
      <c r="A932" s="28">
        <v>7.2884174812819644</v>
      </c>
      <c r="B932" s="28">
        <f t="shared" si="19"/>
        <v>4.2840977730281553</v>
      </c>
      <c r="C932" s="28">
        <v>2907009</v>
      </c>
      <c r="D932" s="31">
        <v>40771.390925925924</v>
      </c>
      <c r="E932" s="31">
        <v>40771.390925925924</v>
      </c>
      <c r="F932" s="28" t="s">
        <v>3</v>
      </c>
      <c r="G932" s="22">
        <f>0.839707617116084*0.7</f>
        <v>0.58779533198125877</v>
      </c>
      <c r="Z932" s="28" t="s">
        <v>25</v>
      </c>
      <c r="AA932" s="28" t="s">
        <v>9</v>
      </c>
      <c r="AC932" s="28" t="s">
        <v>38</v>
      </c>
      <c r="AE932" s="28">
        <v>64</v>
      </c>
      <c r="AF932" s="28" t="s">
        <v>142</v>
      </c>
      <c r="AG932" s="28" t="s">
        <v>35</v>
      </c>
      <c r="AQ932" s="28" t="s">
        <v>9</v>
      </c>
      <c r="AS932" s="28" t="s">
        <v>36</v>
      </c>
      <c r="AU932" s="28" t="s">
        <v>173</v>
      </c>
      <c r="AX932" s="28" t="s">
        <v>41</v>
      </c>
      <c r="AY932" s="28" t="s">
        <v>25</v>
      </c>
      <c r="AZ932" s="28" t="s">
        <v>9</v>
      </c>
      <c r="BA932" s="28" t="s">
        <v>38</v>
      </c>
      <c r="BC932" s="28">
        <v>64</v>
      </c>
      <c r="BD932" s="28" t="s">
        <v>142</v>
      </c>
      <c r="BE932" s="28" t="s">
        <v>35</v>
      </c>
      <c r="BO932" s="28" t="s">
        <v>33</v>
      </c>
      <c r="BQ932" s="28" t="s">
        <v>25</v>
      </c>
      <c r="BR932" s="28" t="s">
        <v>33</v>
      </c>
      <c r="BS932" s="28" t="s">
        <v>26</v>
      </c>
      <c r="BV932" s="28" t="s">
        <v>12</v>
      </c>
      <c r="BX932" s="28">
        <v>1951</v>
      </c>
      <c r="BY932" s="28" t="s">
        <v>17</v>
      </c>
      <c r="BZ932" s="28" t="s">
        <v>1876</v>
      </c>
      <c r="CA932" s="28" t="s">
        <v>19</v>
      </c>
      <c r="CB932" s="28">
        <v>46007</v>
      </c>
      <c r="CC932" s="28">
        <v>7.2884174812819866</v>
      </c>
      <c r="CD932" s="28" t="s">
        <v>20</v>
      </c>
      <c r="CE932" s="28" t="s">
        <v>21</v>
      </c>
      <c r="CF932" s="28" t="s">
        <v>22</v>
      </c>
      <c r="CG932" s="30">
        <v>0.33333333333333331</v>
      </c>
      <c r="CH932" s="32">
        <v>0.62847222222222221</v>
      </c>
      <c r="CJ932" s="28" t="s">
        <v>1877</v>
      </c>
    </row>
    <row r="933" spans="1:88">
      <c r="A933" s="28">
        <v>7.2884174812819644</v>
      </c>
      <c r="B933" s="28">
        <f t="shared" si="19"/>
        <v>4.2840977730281553</v>
      </c>
      <c r="C933" s="28">
        <v>3043666</v>
      </c>
      <c r="D933" s="31">
        <v>40805.789178240739</v>
      </c>
      <c r="E933" s="31">
        <v>40805.789178240739</v>
      </c>
      <c r="F933" s="28" t="s">
        <v>3</v>
      </c>
      <c r="G933" s="22">
        <f>0.839707617116084*0.7</f>
        <v>0.58779533198125877</v>
      </c>
      <c r="Z933" s="28" t="s">
        <v>25</v>
      </c>
      <c r="AA933" s="28" t="s">
        <v>33</v>
      </c>
      <c r="AC933" s="28" t="s">
        <v>38</v>
      </c>
      <c r="AE933" s="28">
        <v>64</v>
      </c>
      <c r="AF933" s="28" t="s">
        <v>142</v>
      </c>
      <c r="AG933" s="28" t="s">
        <v>35</v>
      </c>
      <c r="AQ933" s="28" t="s">
        <v>9</v>
      </c>
      <c r="AS933" s="28" t="s">
        <v>36</v>
      </c>
      <c r="AU933" s="28" t="s">
        <v>37</v>
      </c>
      <c r="AX933" s="28" t="s">
        <v>41</v>
      </c>
      <c r="AY933" s="28" t="s">
        <v>25</v>
      </c>
      <c r="AZ933" s="28" t="s">
        <v>33</v>
      </c>
      <c r="BA933" s="28" t="s">
        <v>38</v>
      </c>
      <c r="BC933" s="28">
        <v>64</v>
      </c>
      <c r="BE933" s="28" t="s">
        <v>35</v>
      </c>
      <c r="BO933" s="28" t="s">
        <v>33</v>
      </c>
      <c r="BQ933" s="28" t="s">
        <v>0</v>
      </c>
      <c r="BR933" s="28" t="s">
        <v>9</v>
      </c>
      <c r="BS933" s="28" t="s">
        <v>10</v>
      </c>
      <c r="BV933" s="28" t="s">
        <v>55</v>
      </c>
      <c r="BX933" s="28">
        <v>1979</v>
      </c>
      <c r="BY933" s="28" t="s">
        <v>17</v>
      </c>
      <c r="CA933" s="28" t="s">
        <v>57</v>
      </c>
      <c r="CB933" s="28">
        <v>46007</v>
      </c>
      <c r="CC933" s="28">
        <v>7.2884174812819866</v>
      </c>
      <c r="CD933" s="28" t="s">
        <v>20</v>
      </c>
      <c r="CE933" s="28" t="s">
        <v>21</v>
      </c>
      <c r="CF933" s="28" t="s">
        <v>22</v>
      </c>
      <c r="CG933" s="30">
        <v>0.35416666666666669</v>
      </c>
      <c r="CH933" s="32">
        <v>0.625</v>
      </c>
      <c r="CJ933" s="28" t="s">
        <v>2324</v>
      </c>
    </row>
    <row r="934" spans="1:88">
      <c r="A934" s="28">
        <v>7.2469688335284896</v>
      </c>
      <c r="B934" s="28">
        <f t="shared" si="19"/>
        <v>7.2469688335285118</v>
      </c>
      <c r="C934" s="28">
        <v>2112</v>
      </c>
      <c r="F934" s="28" t="s">
        <v>2506</v>
      </c>
      <c r="G934" s="28">
        <v>1</v>
      </c>
      <c r="N934" s="28" t="s">
        <v>2506</v>
      </c>
      <c r="O934" s="28" t="s">
        <v>2506</v>
      </c>
      <c r="Q934" s="28" t="s">
        <v>2506</v>
      </c>
      <c r="AS934" s="28" t="s">
        <v>2580</v>
      </c>
      <c r="AU934" s="28">
        <v>0</v>
      </c>
      <c r="BX934" s="28">
        <v>1952</v>
      </c>
      <c r="BY934" s="28" t="s">
        <v>17</v>
      </c>
      <c r="BZ934" s="28" t="s">
        <v>2661</v>
      </c>
      <c r="CA934" s="28" t="s">
        <v>57</v>
      </c>
      <c r="CB934" s="28">
        <v>46008</v>
      </c>
      <c r="CC934" s="28">
        <v>7.2469688335285118</v>
      </c>
      <c r="CD934" s="28" t="s">
        <v>20</v>
      </c>
      <c r="CE934" s="28" t="s">
        <v>2558</v>
      </c>
      <c r="CF934" s="28" t="s">
        <v>184</v>
      </c>
      <c r="CG934" s="29">
        <v>0.625</v>
      </c>
      <c r="CH934" s="29">
        <v>0.91666666666666696</v>
      </c>
      <c r="CI934" s="28" t="s">
        <v>641</v>
      </c>
      <c r="CJ934" s="28" t="s">
        <v>2662</v>
      </c>
    </row>
    <row r="935" spans="1:88">
      <c r="A935" s="28">
        <v>7.2469688335284896</v>
      </c>
      <c r="B935" s="28">
        <f t="shared" si="19"/>
        <v>4.2597344513617275</v>
      </c>
      <c r="C935" s="28">
        <v>2120</v>
      </c>
      <c r="F935" s="28" t="s">
        <v>3</v>
      </c>
      <c r="G935" s="22">
        <f>0.839707617116084*0.7</f>
        <v>0.58779533198125877</v>
      </c>
      <c r="N935" s="28" t="s">
        <v>2506</v>
      </c>
      <c r="O935" s="28" t="s">
        <v>2506</v>
      </c>
      <c r="Q935" s="28" t="s">
        <v>2506</v>
      </c>
      <c r="Z935" s="28" t="s">
        <v>2510</v>
      </c>
      <c r="AA935" s="28" t="s">
        <v>2535</v>
      </c>
      <c r="AC935" s="28" t="s">
        <v>38</v>
      </c>
      <c r="AE935" s="28" t="s">
        <v>2539</v>
      </c>
      <c r="AG935" s="28" t="s">
        <v>2507</v>
      </c>
      <c r="AH935" s="28" t="s">
        <v>10</v>
      </c>
      <c r="AL935" s="28" t="s">
        <v>641</v>
      </c>
      <c r="AS935" s="28" t="s">
        <v>2645</v>
      </c>
      <c r="AU935" s="28">
        <v>0</v>
      </c>
      <c r="AX935" s="28" t="s">
        <v>2507</v>
      </c>
      <c r="BX935" s="28">
        <v>1952</v>
      </c>
      <c r="BY935" s="28" t="s">
        <v>17</v>
      </c>
      <c r="CA935" s="28" t="s">
        <v>57</v>
      </c>
      <c r="CB935" s="28">
        <v>46008</v>
      </c>
      <c r="CC935" s="28">
        <v>7.2469688335285118</v>
      </c>
      <c r="CD935" s="28" t="s">
        <v>20</v>
      </c>
      <c r="CE935" s="28" t="s">
        <v>2515</v>
      </c>
      <c r="CF935" s="28" t="s">
        <v>53</v>
      </c>
      <c r="CG935" s="29">
        <v>0.83333333333333304</v>
      </c>
      <c r="CH935" s="29">
        <v>0.33333333333333298</v>
      </c>
      <c r="CI935" s="28" t="s">
        <v>641</v>
      </c>
      <c r="CJ935" s="28" t="s">
        <v>2689</v>
      </c>
    </row>
    <row r="936" spans="1:88">
      <c r="A936" s="28">
        <v>7.2469688335284896</v>
      </c>
      <c r="B936" s="28">
        <f t="shared" si="19"/>
        <v>4.2597344513617275</v>
      </c>
      <c r="C936" s="28">
        <v>3073</v>
      </c>
      <c r="F936" s="28" t="s">
        <v>3</v>
      </c>
      <c r="G936" s="22">
        <f>0.839707617116084*0.7</f>
        <v>0.58779533198125877</v>
      </c>
      <c r="N936" s="28" t="s">
        <v>2506</v>
      </c>
      <c r="O936" s="28" t="s">
        <v>2506</v>
      </c>
      <c r="Q936" s="28" t="s">
        <v>2506</v>
      </c>
      <c r="Z936" s="28" t="s">
        <v>2542</v>
      </c>
      <c r="AA936" s="28" t="s">
        <v>2501</v>
      </c>
      <c r="AC936" s="28" t="s">
        <v>38</v>
      </c>
      <c r="AE936" s="28" t="s">
        <v>2539</v>
      </c>
      <c r="AF936" s="28" t="s">
        <v>2677</v>
      </c>
      <c r="AG936" s="28" t="s">
        <v>641</v>
      </c>
      <c r="AQ936" s="28" t="s">
        <v>2503</v>
      </c>
      <c r="AS936" s="28" t="s">
        <v>2531</v>
      </c>
      <c r="AU936" s="28" t="s">
        <v>37</v>
      </c>
      <c r="AX936" s="28" t="s">
        <v>2507</v>
      </c>
      <c r="BX936" s="28">
        <v>1952</v>
      </c>
      <c r="BY936" s="28" t="s">
        <v>17</v>
      </c>
      <c r="BZ936" s="28" t="s">
        <v>2678</v>
      </c>
      <c r="CA936" s="28" t="s">
        <v>57</v>
      </c>
      <c r="CB936" s="28">
        <v>46008</v>
      </c>
      <c r="CC936" s="28">
        <v>7.2469688335285118</v>
      </c>
      <c r="CD936" s="28" t="s">
        <v>20</v>
      </c>
      <c r="CE936" s="28" t="s">
        <v>2558</v>
      </c>
      <c r="CF936" s="28" t="s">
        <v>22</v>
      </c>
      <c r="CG936" s="29">
        <v>0.34027777777777801</v>
      </c>
      <c r="CH936" s="29">
        <v>0.625</v>
      </c>
      <c r="CI936" s="28" t="s">
        <v>47</v>
      </c>
      <c r="CJ936" s="28" t="s">
        <v>2679</v>
      </c>
    </row>
    <row r="937" spans="1:88">
      <c r="A937" s="28">
        <v>7.2469688335284896</v>
      </c>
      <c r="B937" s="28">
        <f t="shared" si="19"/>
        <v>5.0728781834699577</v>
      </c>
      <c r="C937" s="28">
        <v>3158</v>
      </c>
      <c r="F937" s="28" t="s">
        <v>6</v>
      </c>
      <c r="G937" s="28">
        <v>0.7</v>
      </c>
      <c r="N937" s="28" t="s">
        <v>2506</v>
      </c>
      <c r="O937" s="28" t="s">
        <v>2506</v>
      </c>
      <c r="Q937" s="28" t="s">
        <v>2506</v>
      </c>
      <c r="AS937" s="28" t="s">
        <v>2506</v>
      </c>
      <c r="AU937" s="28">
        <v>0</v>
      </c>
      <c r="AW937" s="28" t="s">
        <v>2510</v>
      </c>
      <c r="AX937" s="28" t="s">
        <v>2507</v>
      </c>
      <c r="BX937" s="28">
        <v>1980</v>
      </c>
      <c r="BY937" s="28" t="s">
        <v>17</v>
      </c>
      <c r="BZ937" s="28" t="s">
        <v>2672</v>
      </c>
      <c r="CA937" s="28" t="s">
        <v>57</v>
      </c>
      <c r="CB937" s="28">
        <v>46008</v>
      </c>
      <c r="CC937" s="28">
        <v>7.2469688335285118</v>
      </c>
      <c r="CD937" s="28" t="s">
        <v>20</v>
      </c>
      <c r="CE937" s="28" t="s">
        <v>2521</v>
      </c>
      <c r="CF937" s="28" t="s">
        <v>22</v>
      </c>
      <c r="CG937" s="29">
        <v>0.34375</v>
      </c>
      <c r="CH937" s="29">
        <v>0.64583333333333304</v>
      </c>
      <c r="CI937" s="28" t="s">
        <v>641</v>
      </c>
      <c r="CJ937" s="28" t="s">
        <v>2673</v>
      </c>
    </row>
    <row r="938" spans="1:88">
      <c r="A938" s="28">
        <v>7.2469688335284896</v>
      </c>
      <c r="B938" s="28">
        <f t="shared" si="19"/>
        <v>4.2597344513617275</v>
      </c>
      <c r="C938" s="28">
        <v>3168</v>
      </c>
      <c r="F938" s="28" t="s">
        <v>3</v>
      </c>
      <c r="G938" s="22">
        <f>0.839707617116084*0.7</f>
        <v>0.58779533198125877</v>
      </c>
      <c r="N938" s="28" t="s">
        <v>2506</v>
      </c>
      <c r="O938" s="28" t="s">
        <v>2506</v>
      </c>
      <c r="Q938" s="28" t="s">
        <v>2506</v>
      </c>
      <c r="T938" s="28">
        <v>1</v>
      </c>
      <c r="U938" s="28">
        <v>1</v>
      </c>
      <c r="V938" s="28">
        <v>5</v>
      </c>
      <c r="W938" s="28">
        <v>1</v>
      </c>
      <c r="X938" s="28">
        <v>5</v>
      </c>
      <c r="Y938" s="28">
        <v>1</v>
      </c>
      <c r="Z938" s="28" t="s">
        <v>2510</v>
      </c>
      <c r="AA938" s="28" t="s">
        <v>2501</v>
      </c>
      <c r="AC938" s="28" t="s">
        <v>38</v>
      </c>
      <c r="AE938" s="28" t="s">
        <v>2539</v>
      </c>
      <c r="AG938" s="28" t="s">
        <v>641</v>
      </c>
      <c r="AQ938" s="28" t="s">
        <v>2503</v>
      </c>
      <c r="AS938" s="28" t="s">
        <v>2506</v>
      </c>
      <c r="AU938" s="28" t="s">
        <v>37</v>
      </c>
      <c r="AV938" s="28" t="s">
        <v>2680</v>
      </c>
      <c r="AX938" s="28" t="s">
        <v>2507</v>
      </c>
      <c r="BX938" s="28">
        <v>1946</v>
      </c>
      <c r="BY938" s="28" t="s">
        <v>17</v>
      </c>
      <c r="BZ938" s="28" t="s">
        <v>2681</v>
      </c>
      <c r="CA938" s="28" t="s">
        <v>57</v>
      </c>
      <c r="CB938" s="28">
        <v>46008</v>
      </c>
      <c r="CC938" s="28">
        <v>7.2469688335285118</v>
      </c>
      <c r="CD938" s="28" t="s">
        <v>20</v>
      </c>
      <c r="CE938" s="28" t="s">
        <v>2682</v>
      </c>
      <c r="CF938" s="28" t="s">
        <v>22</v>
      </c>
      <c r="CG938" s="29">
        <v>0.33333333333333298</v>
      </c>
      <c r="CH938" s="29">
        <v>0.625</v>
      </c>
      <c r="CI938" s="28" t="s">
        <v>641</v>
      </c>
      <c r="CJ938" s="28" t="s">
        <v>2683</v>
      </c>
    </row>
    <row r="939" spans="1:88">
      <c r="A939" s="28">
        <v>7.2469688335284896</v>
      </c>
      <c r="B939" s="28">
        <f t="shared" si="19"/>
        <v>4.2597344513617275</v>
      </c>
      <c r="C939" s="28">
        <v>3247</v>
      </c>
      <c r="F939" s="28" t="s">
        <v>3</v>
      </c>
      <c r="G939" s="22">
        <f>0.839707617116084*0.7</f>
        <v>0.58779533198125877</v>
      </c>
      <c r="N939" s="28" t="s">
        <v>2506</v>
      </c>
      <c r="O939" s="28" t="s">
        <v>2506</v>
      </c>
      <c r="Q939" s="28" t="s">
        <v>2506</v>
      </c>
      <c r="Z939" s="28" t="s">
        <v>2542</v>
      </c>
      <c r="AA939" s="28" t="s">
        <v>2535</v>
      </c>
      <c r="AC939" s="28" t="s">
        <v>38</v>
      </c>
      <c r="AE939" s="28" t="s">
        <v>2539</v>
      </c>
      <c r="AF939" s="28" t="s">
        <v>235</v>
      </c>
      <c r="AG939" s="28" t="s">
        <v>641</v>
      </c>
      <c r="AQ939" s="28" t="s">
        <v>2503</v>
      </c>
      <c r="AS939" s="28" t="s">
        <v>2684</v>
      </c>
      <c r="AU939" s="28" t="s">
        <v>37</v>
      </c>
      <c r="AX939" s="28" t="s">
        <v>2507</v>
      </c>
      <c r="BX939" s="28">
        <v>1960</v>
      </c>
      <c r="BY939" s="28" t="s">
        <v>65</v>
      </c>
      <c r="BZ939" s="28" t="s">
        <v>2685</v>
      </c>
      <c r="CA939" s="28" t="s">
        <v>57</v>
      </c>
      <c r="CB939" s="28">
        <v>46008</v>
      </c>
      <c r="CC939" s="28">
        <v>7.2469688335285118</v>
      </c>
      <c r="CD939" s="28" t="s">
        <v>20</v>
      </c>
      <c r="CE939" s="28" t="s">
        <v>2558</v>
      </c>
      <c r="CF939" s="28" t="s">
        <v>184</v>
      </c>
      <c r="CG939" s="29">
        <v>0.91666666666666696</v>
      </c>
      <c r="CH939" s="29">
        <v>0.33333333333333298</v>
      </c>
      <c r="CI939" s="28" t="s">
        <v>23</v>
      </c>
    </row>
    <row r="940" spans="1:88">
      <c r="A940" s="28">
        <v>7.2469688335284896</v>
      </c>
      <c r="B940" s="28">
        <f t="shared" si="19"/>
        <v>4.2597344513617275</v>
      </c>
      <c r="C940" s="28">
        <v>3346</v>
      </c>
      <c r="F940" s="28" t="s">
        <v>3</v>
      </c>
      <c r="G940" s="22">
        <f>0.839707617116084*0.7</f>
        <v>0.58779533198125877</v>
      </c>
      <c r="N940" s="28" t="s">
        <v>2506</v>
      </c>
      <c r="O940" s="28" t="s">
        <v>2506</v>
      </c>
      <c r="Q940" s="28" t="s">
        <v>2506</v>
      </c>
      <c r="Z940" s="28" t="s">
        <v>2542</v>
      </c>
      <c r="AA940" s="28" t="s">
        <v>2501</v>
      </c>
      <c r="AC940" s="28" t="s">
        <v>38</v>
      </c>
      <c r="AG940" s="28" t="s">
        <v>641</v>
      </c>
      <c r="AQ940" s="28" t="s">
        <v>2503</v>
      </c>
      <c r="AS940" s="28" t="s">
        <v>83</v>
      </c>
      <c r="AU940" s="28" t="s">
        <v>2686</v>
      </c>
      <c r="AV940" s="28" t="s">
        <v>2686</v>
      </c>
      <c r="AX940" s="28" t="s">
        <v>2507</v>
      </c>
      <c r="BX940" s="28">
        <v>1952</v>
      </c>
      <c r="BY940" s="28" t="s">
        <v>17</v>
      </c>
      <c r="BZ940" s="28" t="s">
        <v>2687</v>
      </c>
      <c r="CA940" s="28" t="s">
        <v>57</v>
      </c>
      <c r="CB940" s="28">
        <v>46008</v>
      </c>
      <c r="CC940" s="28">
        <v>7.2469688335285118</v>
      </c>
      <c r="CD940" s="28" t="s">
        <v>20</v>
      </c>
      <c r="CE940" s="28" t="s">
        <v>2515</v>
      </c>
      <c r="CF940" s="28" t="s">
        <v>22</v>
      </c>
      <c r="CG940" s="29">
        <v>0.33333333333333298</v>
      </c>
      <c r="CH940" s="29">
        <v>0.625</v>
      </c>
      <c r="CI940" s="28" t="s">
        <v>641</v>
      </c>
      <c r="CJ940" s="28" t="s">
        <v>2688</v>
      </c>
    </row>
    <row r="941" spans="1:88">
      <c r="A941" s="28">
        <v>7.2469688335284896</v>
      </c>
      <c r="B941" s="28">
        <f t="shared" si="19"/>
        <v>5.0728781834699577</v>
      </c>
      <c r="C941" s="28">
        <v>3375</v>
      </c>
      <c r="F941" s="28" t="s">
        <v>6</v>
      </c>
      <c r="G941" s="28">
        <v>0.7</v>
      </c>
      <c r="N941" s="28" t="s">
        <v>2506</v>
      </c>
      <c r="O941" s="28" t="s">
        <v>2506</v>
      </c>
      <c r="Q941" s="28" t="s">
        <v>2506</v>
      </c>
      <c r="AS941" s="28" t="s">
        <v>2506</v>
      </c>
      <c r="AU941" s="28">
        <v>0</v>
      </c>
      <c r="AW941" s="28" t="s">
        <v>2523</v>
      </c>
      <c r="AX941" s="28" t="s">
        <v>641</v>
      </c>
      <c r="AY941" s="28" t="s">
        <v>2542</v>
      </c>
      <c r="AZ941" s="28" t="s">
        <v>2535</v>
      </c>
      <c r="BA941" s="28" t="s">
        <v>38</v>
      </c>
      <c r="BC941" s="28" t="s">
        <v>2539</v>
      </c>
      <c r="BD941" s="28" t="s">
        <v>295</v>
      </c>
      <c r="BE941" s="28" t="s">
        <v>2507</v>
      </c>
      <c r="BF941" s="28" t="s">
        <v>38</v>
      </c>
      <c r="BH941" s="28" t="s">
        <v>2674</v>
      </c>
      <c r="BI941" s="28" t="s">
        <v>295</v>
      </c>
      <c r="BJ941" s="28" t="s">
        <v>641</v>
      </c>
      <c r="BO941" s="28" t="s">
        <v>2548</v>
      </c>
      <c r="BX941" s="28">
        <v>1968</v>
      </c>
      <c r="BY941" s="28" t="s">
        <v>17</v>
      </c>
      <c r="BZ941" s="28" t="s">
        <v>2675</v>
      </c>
      <c r="CA941" s="28" t="s">
        <v>57</v>
      </c>
      <c r="CB941" s="28">
        <v>46008</v>
      </c>
      <c r="CC941" s="28">
        <v>7.2469688335285118</v>
      </c>
      <c r="CD941" s="28" t="s">
        <v>20</v>
      </c>
      <c r="CE941" s="28" t="s">
        <v>2515</v>
      </c>
      <c r="CF941" s="28" t="s">
        <v>22</v>
      </c>
      <c r="CG941" s="29">
        <v>0.32291666666666702</v>
      </c>
      <c r="CH941" s="29">
        <v>0.625</v>
      </c>
      <c r="CJ941" s="28" t="s">
        <v>2676</v>
      </c>
    </row>
    <row r="942" spans="1:88">
      <c r="A942" s="28">
        <v>7.2469688335284896</v>
      </c>
      <c r="B942" s="28">
        <f t="shared" si="19"/>
        <v>4.2597344513617275</v>
      </c>
      <c r="C942" s="28">
        <v>4016</v>
      </c>
      <c r="F942" s="28" t="s">
        <v>3</v>
      </c>
      <c r="G942" s="22">
        <f>0.839707617116084*0.7</f>
        <v>0.58779533198125877</v>
      </c>
      <c r="N942" s="28" t="s">
        <v>2506</v>
      </c>
      <c r="O942" s="28" t="s">
        <v>2506</v>
      </c>
      <c r="Q942" s="28" t="s">
        <v>2506</v>
      </c>
      <c r="Z942" s="28" t="s">
        <v>2510</v>
      </c>
      <c r="AA942" s="28" t="s">
        <v>2501</v>
      </c>
      <c r="AC942" s="28" t="s">
        <v>186</v>
      </c>
      <c r="AG942" s="28" t="s">
        <v>641</v>
      </c>
      <c r="AQ942" s="28" t="s">
        <v>2503</v>
      </c>
      <c r="AS942" s="28" t="s">
        <v>2547</v>
      </c>
      <c r="AU942" s="28" t="s">
        <v>2690</v>
      </c>
      <c r="AV942" s="28" t="s">
        <v>2690</v>
      </c>
      <c r="AX942" s="28" t="s">
        <v>2507</v>
      </c>
      <c r="BX942" s="28">
        <v>1952</v>
      </c>
      <c r="BY942" s="28" t="s">
        <v>17</v>
      </c>
      <c r="BZ942" s="28" t="s">
        <v>2691</v>
      </c>
      <c r="CA942" s="28" t="s">
        <v>43</v>
      </c>
      <c r="CB942" s="28">
        <v>46008</v>
      </c>
      <c r="CC942" s="28">
        <v>7.2469688335285118</v>
      </c>
      <c r="CD942" s="28" t="s">
        <v>20</v>
      </c>
      <c r="CE942" s="28" t="s">
        <v>2692</v>
      </c>
      <c r="CF942" s="28" t="s">
        <v>22</v>
      </c>
      <c r="CG942" s="29">
        <v>0.33333333333333298</v>
      </c>
      <c r="CH942" s="29">
        <v>0.625</v>
      </c>
      <c r="CI942" s="28" t="s">
        <v>641</v>
      </c>
      <c r="CJ942" s="28" t="s">
        <v>2693</v>
      </c>
    </row>
    <row r="943" spans="1:88">
      <c r="A943" s="28">
        <v>7.2469688335284896</v>
      </c>
      <c r="B943" s="28">
        <f t="shared" si="19"/>
        <v>4.2597344513617275</v>
      </c>
      <c r="C943" s="28">
        <v>4043</v>
      </c>
      <c r="F943" s="28" t="s">
        <v>3</v>
      </c>
      <c r="G943" s="22">
        <f>0.839707617116084*0.7</f>
        <v>0.58779533198125877</v>
      </c>
      <c r="N943" s="28" t="s">
        <v>2506</v>
      </c>
      <c r="O943" s="28" t="s">
        <v>2506</v>
      </c>
      <c r="Q943" s="28" t="s">
        <v>2506</v>
      </c>
      <c r="Z943" s="28" t="s">
        <v>2542</v>
      </c>
      <c r="AA943" s="28" t="s">
        <v>2501</v>
      </c>
      <c r="AC943" s="28" t="s">
        <v>38</v>
      </c>
      <c r="AE943" s="28" t="s">
        <v>2539</v>
      </c>
      <c r="AF943" s="28" t="s">
        <v>358</v>
      </c>
      <c r="AG943" s="28" t="s">
        <v>641</v>
      </c>
      <c r="AQ943" s="28" t="s">
        <v>2503</v>
      </c>
      <c r="AS943" s="28" t="s">
        <v>2506</v>
      </c>
      <c r="AU943" s="28" t="s">
        <v>2608</v>
      </c>
      <c r="AX943" s="28" t="s">
        <v>2507</v>
      </c>
      <c r="BX943" s="28">
        <v>1960</v>
      </c>
      <c r="BY943" s="28" t="s">
        <v>65</v>
      </c>
      <c r="BZ943" s="28" t="s">
        <v>2694</v>
      </c>
      <c r="CA943" s="28" t="s">
        <v>43</v>
      </c>
      <c r="CB943" s="28">
        <v>46008</v>
      </c>
      <c r="CC943" s="28">
        <v>7.2469688335285118</v>
      </c>
      <c r="CD943" s="28" t="s">
        <v>20</v>
      </c>
      <c r="CE943" s="28" t="s">
        <v>2521</v>
      </c>
      <c r="CF943" s="28" t="s">
        <v>22</v>
      </c>
      <c r="CG943" s="29">
        <v>0.33333333333333298</v>
      </c>
      <c r="CH943" s="29">
        <v>0.625</v>
      </c>
      <c r="CI943" s="28" t="s">
        <v>641</v>
      </c>
      <c r="CJ943" s="28" t="s">
        <v>2695</v>
      </c>
    </row>
    <row r="944" spans="1:88">
      <c r="A944" s="28">
        <v>7.2469688335284896</v>
      </c>
      <c r="B944" s="28">
        <f t="shared" si="19"/>
        <v>4.2597344513617275</v>
      </c>
      <c r="C944" s="28">
        <v>2790436</v>
      </c>
      <c r="D944" s="31">
        <v>40736.098171296297</v>
      </c>
      <c r="E944" s="31">
        <v>40736.098171296297</v>
      </c>
      <c r="F944" s="28" t="s">
        <v>3</v>
      </c>
      <c r="G944" s="22">
        <f>0.839707617116084*0.7</f>
        <v>0.58779533198125877</v>
      </c>
      <c r="Z944" s="28" t="s">
        <v>25</v>
      </c>
      <c r="AA944" s="28" t="s">
        <v>9</v>
      </c>
      <c r="AC944" s="28" t="s">
        <v>38</v>
      </c>
      <c r="AE944" s="28">
        <v>64</v>
      </c>
      <c r="AF944" s="28" t="s">
        <v>142</v>
      </c>
      <c r="AG944" s="28" t="s">
        <v>4</v>
      </c>
      <c r="AH944" s="28" t="s">
        <v>10</v>
      </c>
      <c r="AJ944" s="28" t="s">
        <v>196</v>
      </c>
      <c r="AK944" s="28" t="s">
        <v>197</v>
      </c>
      <c r="AQ944" s="28" t="s">
        <v>33</v>
      </c>
      <c r="AS944" s="28" t="s">
        <v>29</v>
      </c>
      <c r="AT944" s="28" t="s">
        <v>198</v>
      </c>
      <c r="AU944" s="28" t="s">
        <v>29</v>
      </c>
      <c r="AV944" s="28" t="s">
        <v>199</v>
      </c>
      <c r="AX944" s="28" t="s">
        <v>7</v>
      </c>
      <c r="BX944" s="28">
        <v>1961</v>
      </c>
      <c r="BY944" s="28" t="s">
        <v>17</v>
      </c>
      <c r="BZ944" s="28" t="s">
        <v>200</v>
      </c>
      <c r="CA944" s="28" t="s">
        <v>19</v>
      </c>
      <c r="CB944" s="28">
        <v>46008</v>
      </c>
      <c r="CC944" s="28">
        <v>7.2469688335285118</v>
      </c>
      <c r="CD944" s="28" t="s">
        <v>20</v>
      </c>
      <c r="CE944" s="28" t="s">
        <v>44</v>
      </c>
      <c r="CF944" s="28" t="s">
        <v>184</v>
      </c>
      <c r="CG944" s="30">
        <v>0.33333333333333331</v>
      </c>
      <c r="CH944" s="28" t="s">
        <v>201</v>
      </c>
      <c r="CI944" s="28" t="s">
        <v>47</v>
      </c>
      <c r="CJ944" s="28" t="s">
        <v>202</v>
      </c>
    </row>
    <row r="945" spans="1:88">
      <c r="A945" s="28">
        <v>7.2469688335284896</v>
      </c>
      <c r="B945" s="28">
        <f t="shared" si="19"/>
        <v>4.2597344513617275</v>
      </c>
      <c r="C945" s="28">
        <v>2791642</v>
      </c>
      <c r="D945" s="31">
        <v>40736.570960648147</v>
      </c>
      <c r="E945" s="31">
        <v>40736.570960648147</v>
      </c>
      <c r="F945" s="28" t="s">
        <v>3</v>
      </c>
      <c r="G945" s="22">
        <f>0.839707617116084*0.7</f>
        <v>0.58779533198125877</v>
      </c>
      <c r="Z945" s="28" t="s">
        <v>8</v>
      </c>
      <c r="AA945" s="28" t="s">
        <v>33</v>
      </c>
      <c r="AC945" s="28" t="s">
        <v>38</v>
      </c>
      <c r="AE945" s="28">
        <v>64</v>
      </c>
      <c r="AF945" s="28" t="s">
        <v>235</v>
      </c>
      <c r="AG945" s="28" t="s">
        <v>35</v>
      </c>
      <c r="AQ945" s="28" t="s">
        <v>9</v>
      </c>
      <c r="AS945" s="28" t="s">
        <v>168</v>
      </c>
      <c r="AU945" s="28" t="s">
        <v>15</v>
      </c>
      <c r="AX945" s="28" t="s">
        <v>7</v>
      </c>
      <c r="BX945" s="28">
        <v>1973</v>
      </c>
      <c r="BY945" s="28" t="s">
        <v>17</v>
      </c>
      <c r="BZ945" s="28" t="s">
        <v>363</v>
      </c>
      <c r="CA945" s="28" t="s">
        <v>57</v>
      </c>
      <c r="CB945" s="28">
        <v>46008</v>
      </c>
      <c r="CC945" s="28">
        <v>7.2469688335285118</v>
      </c>
      <c r="CD945" s="28" t="s">
        <v>20</v>
      </c>
      <c r="CE945" s="28" t="s">
        <v>21</v>
      </c>
      <c r="CF945" s="28" t="s">
        <v>22</v>
      </c>
      <c r="CG945" s="30">
        <v>8.15</v>
      </c>
      <c r="CH945" s="28">
        <v>15</v>
      </c>
      <c r="CI945" s="28" t="s">
        <v>47</v>
      </c>
      <c r="CJ945" s="28" t="e">
        <f>-Aumentar el número de líneas de autobús y la frecuencia de paso.-Parking asequible para todo el personal sanitario- Transporte de empresa en minibuses que recojan al personal por zonas geográficas.</f>
        <v>#NAME?</v>
      </c>
    </row>
    <row r="946" spans="1:88">
      <c r="A946" s="28">
        <v>7.2469688335284896</v>
      </c>
      <c r="B946" s="28">
        <f t="shared" si="19"/>
        <v>5.0728781834699577</v>
      </c>
      <c r="C946" s="28">
        <v>2793037</v>
      </c>
      <c r="D946" s="31">
        <v>40736.828159722223</v>
      </c>
      <c r="E946" s="31">
        <v>40736.828159722223</v>
      </c>
      <c r="F946" s="28" t="s">
        <v>6</v>
      </c>
      <c r="G946" s="28">
        <v>0.7</v>
      </c>
      <c r="AW946" s="28" t="s">
        <v>8</v>
      </c>
      <c r="AX946" s="28" t="s">
        <v>2</v>
      </c>
      <c r="BW946" s="28" t="s">
        <v>8</v>
      </c>
      <c r="BX946" s="28">
        <v>1983</v>
      </c>
      <c r="BY946" s="28" t="s">
        <v>65</v>
      </c>
      <c r="BZ946" s="28" t="s">
        <v>399</v>
      </c>
      <c r="CA946" s="28" t="s">
        <v>57</v>
      </c>
      <c r="CB946" s="28">
        <v>46008</v>
      </c>
      <c r="CC946" s="28">
        <v>7.2469688335285118</v>
      </c>
      <c r="CD946" s="28" t="s">
        <v>20</v>
      </c>
      <c r="CE946" s="28" t="s">
        <v>101</v>
      </c>
      <c r="CF946" s="28" t="s">
        <v>22</v>
      </c>
      <c r="CG946" s="30">
        <v>0.33333333333333331</v>
      </c>
      <c r="CH946" s="32">
        <v>0.79166666666666663</v>
      </c>
      <c r="CJ946" s="28" t="s">
        <v>400</v>
      </c>
    </row>
    <row r="947" spans="1:88">
      <c r="A947" s="28">
        <v>7.2469688335284896</v>
      </c>
      <c r="B947" s="28">
        <f t="shared" si="19"/>
        <v>4.2597344513617275</v>
      </c>
      <c r="C947" s="28">
        <v>2794914</v>
      </c>
      <c r="D947" s="31">
        <v>40737.402777777781</v>
      </c>
      <c r="E947" s="31">
        <v>40737.402777777781</v>
      </c>
      <c r="F947" s="28" t="s">
        <v>3</v>
      </c>
      <c r="G947" s="22">
        <f>0.839707617116084*0.7</f>
        <v>0.58779533198125877</v>
      </c>
      <c r="Z947" s="28" t="s">
        <v>25</v>
      </c>
      <c r="AA947" s="28" t="s">
        <v>33</v>
      </c>
      <c r="AC947" s="28" t="s">
        <v>38</v>
      </c>
      <c r="AE947" s="28">
        <v>64</v>
      </c>
      <c r="AF947" s="28" t="s">
        <v>118</v>
      </c>
      <c r="AG947" s="28" t="s">
        <v>35</v>
      </c>
      <c r="AQ947" s="28" t="s">
        <v>9</v>
      </c>
      <c r="AS947" s="28" t="s">
        <v>168</v>
      </c>
      <c r="AU947" s="28" t="s">
        <v>29</v>
      </c>
      <c r="AV947" s="28" t="s">
        <v>450</v>
      </c>
      <c r="AX947" s="28" t="s">
        <v>41</v>
      </c>
      <c r="AY947" s="28" t="s">
        <v>25</v>
      </c>
      <c r="AZ947" s="28" t="s">
        <v>9</v>
      </c>
      <c r="BA947" s="28" t="s">
        <v>38</v>
      </c>
      <c r="BC947" s="28">
        <v>64</v>
      </c>
      <c r="BD947" s="28" t="s">
        <v>118</v>
      </c>
      <c r="BE947" s="28" t="s">
        <v>35</v>
      </c>
      <c r="BO947" s="28" t="s">
        <v>33</v>
      </c>
      <c r="BQ947" s="28" t="s">
        <v>25</v>
      </c>
      <c r="BR947" s="28" t="s">
        <v>33</v>
      </c>
      <c r="BS947" s="28" t="s">
        <v>10</v>
      </c>
      <c r="BT947" s="28" t="s">
        <v>27</v>
      </c>
      <c r="BV947" s="28" t="s">
        <v>12</v>
      </c>
      <c r="BX947" s="28">
        <v>1955</v>
      </c>
      <c r="BY947" s="28" t="s">
        <v>17</v>
      </c>
      <c r="BZ947" s="28" t="s">
        <v>451</v>
      </c>
      <c r="CA947" s="28" t="s">
        <v>19</v>
      </c>
      <c r="CB947" s="28">
        <v>46008</v>
      </c>
      <c r="CC947" s="28">
        <v>7.2469688335285118</v>
      </c>
      <c r="CD947" s="28" t="s">
        <v>20</v>
      </c>
      <c r="CE947" s="28" t="s">
        <v>44</v>
      </c>
      <c r="CF947" s="28" t="s">
        <v>22</v>
      </c>
      <c r="CG947" s="30">
        <v>0.33333333333333331</v>
      </c>
      <c r="CH947" s="28">
        <v>15</v>
      </c>
      <c r="CJ947" s="28" t="s">
        <v>452</v>
      </c>
    </row>
    <row r="948" spans="1:88">
      <c r="A948" s="28">
        <v>7.2469688335284896</v>
      </c>
      <c r="B948" s="28">
        <f t="shared" si="19"/>
        <v>5.0728781834699577</v>
      </c>
      <c r="C948" s="28">
        <v>2799116</v>
      </c>
      <c r="D948" s="31">
        <v>40738.517650462964</v>
      </c>
      <c r="E948" s="31">
        <v>40738.517650462964</v>
      </c>
      <c r="F948" s="28" t="s">
        <v>6</v>
      </c>
      <c r="G948" s="28">
        <v>0.7</v>
      </c>
      <c r="AW948" s="28" t="s">
        <v>8</v>
      </c>
      <c r="AX948" s="28" t="s">
        <v>41</v>
      </c>
      <c r="AY948" s="28" t="s">
        <v>8</v>
      </c>
      <c r="AZ948" s="28" t="s">
        <v>9</v>
      </c>
      <c r="BA948" s="28" t="s">
        <v>38</v>
      </c>
      <c r="BC948" s="28">
        <v>64</v>
      </c>
      <c r="BD948" s="28" t="s">
        <v>570</v>
      </c>
      <c r="BE948" s="28" t="s">
        <v>35</v>
      </c>
      <c r="BO948" s="28" t="s">
        <v>9</v>
      </c>
      <c r="BQ948" s="28" t="s">
        <v>8</v>
      </c>
      <c r="BR948" s="28" t="s">
        <v>33</v>
      </c>
      <c r="BS948" s="28" t="s">
        <v>10</v>
      </c>
      <c r="BT948" s="28" t="s">
        <v>27</v>
      </c>
      <c r="BV948" s="28" t="s">
        <v>12</v>
      </c>
      <c r="BX948" s="28">
        <v>1959</v>
      </c>
      <c r="BY948" s="28" t="s">
        <v>17</v>
      </c>
      <c r="BZ948" s="28" t="s">
        <v>571</v>
      </c>
      <c r="CA948" s="28" t="s">
        <v>19</v>
      </c>
      <c r="CB948" s="28">
        <v>46008</v>
      </c>
      <c r="CC948" s="28">
        <v>7.2469688335285118</v>
      </c>
      <c r="CD948" s="28" t="s">
        <v>20</v>
      </c>
      <c r="CE948" s="28" t="s">
        <v>21</v>
      </c>
      <c r="CF948" s="28" t="s">
        <v>53</v>
      </c>
      <c r="CG948" s="30">
        <v>0.33333333333333331</v>
      </c>
      <c r="CH948" s="28">
        <v>15</v>
      </c>
      <c r="CJ948" s="28" t="s">
        <v>572</v>
      </c>
    </row>
    <row r="949" spans="1:88">
      <c r="A949" s="28">
        <v>7.2469688335284896</v>
      </c>
      <c r="B949" s="28">
        <f t="shared" si="19"/>
        <v>4.2597344513617275</v>
      </c>
      <c r="C949" s="28">
        <v>2807713</v>
      </c>
      <c r="D949" s="31">
        <v>40740.66070601852</v>
      </c>
      <c r="E949" s="31">
        <v>40740.66070601852</v>
      </c>
      <c r="F949" s="28" t="s">
        <v>3</v>
      </c>
      <c r="G949" s="22">
        <f t="shared" ref="G949:G956" si="21">0.839707617116084*0.7</f>
        <v>0.58779533198125877</v>
      </c>
      <c r="Z949" s="28" t="s">
        <v>25</v>
      </c>
      <c r="AA949" s="28" t="s">
        <v>9</v>
      </c>
      <c r="AC949" s="28" t="s">
        <v>38</v>
      </c>
      <c r="AE949" s="28">
        <v>64</v>
      </c>
      <c r="AF949" s="28" t="s">
        <v>274</v>
      </c>
      <c r="AG949" s="28" t="s">
        <v>4</v>
      </c>
      <c r="AH949" s="28" t="s">
        <v>186</v>
      </c>
      <c r="AJ949" s="28">
        <v>3</v>
      </c>
      <c r="AK949" s="28" t="s">
        <v>274</v>
      </c>
      <c r="AL949" s="28" t="s">
        <v>35</v>
      </c>
      <c r="AQ949" s="28" t="s">
        <v>9</v>
      </c>
      <c r="AS949" s="28" t="s">
        <v>135</v>
      </c>
      <c r="AU949" s="28" t="s">
        <v>31</v>
      </c>
      <c r="AX949" s="28" t="s">
        <v>7</v>
      </c>
      <c r="BX949" s="28">
        <v>1978</v>
      </c>
      <c r="BY949" s="28" t="s">
        <v>65</v>
      </c>
      <c r="BZ949" s="28" t="s">
        <v>654</v>
      </c>
      <c r="CA949" s="28" t="s">
        <v>57</v>
      </c>
      <c r="CB949" s="28">
        <v>46008</v>
      </c>
      <c r="CC949" s="28">
        <v>7.2469688335285118</v>
      </c>
      <c r="CD949" s="28" t="s">
        <v>171</v>
      </c>
      <c r="CE949" s="28" t="s">
        <v>101</v>
      </c>
      <c r="CF949" s="28" t="s">
        <v>22</v>
      </c>
      <c r="CG949" s="30">
        <v>0.33333333333333331</v>
      </c>
      <c r="CH949" s="32">
        <v>0.625</v>
      </c>
      <c r="CI949" s="28" t="s">
        <v>23</v>
      </c>
      <c r="CJ949" s="28" t="s">
        <v>655</v>
      </c>
    </row>
    <row r="950" spans="1:88">
      <c r="A950" s="28">
        <v>7.2469688335284896</v>
      </c>
      <c r="B950" s="28">
        <f t="shared" si="19"/>
        <v>4.2597344513617275</v>
      </c>
      <c r="C950" s="28">
        <v>2822675</v>
      </c>
      <c r="D950" s="31">
        <v>40745.728645833333</v>
      </c>
      <c r="E950" s="31">
        <v>40745.728645833333</v>
      </c>
      <c r="F950" s="28" t="s">
        <v>3</v>
      </c>
      <c r="G950" s="22">
        <f t="shared" si="21"/>
        <v>0.58779533198125877</v>
      </c>
      <c r="Z950" s="28" t="s">
        <v>25</v>
      </c>
      <c r="AA950" s="28" t="s">
        <v>9</v>
      </c>
      <c r="AC950" s="28" t="s">
        <v>38</v>
      </c>
      <c r="AE950" s="28">
        <v>64</v>
      </c>
      <c r="AF950" s="28" t="s">
        <v>118</v>
      </c>
      <c r="AG950" s="28" t="s">
        <v>35</v>
      </c>
      <c r="AQ950" s="28" t="s">
        <v>9</v>
      </c>
      <c r="AS950" s="28" t="s">
        <v>168</v>
      </c>
      <c r="AU950" s="28" t="s">
        <v>37</v>
      </c>
      <c r="AX950" s="28" t="s">
        <v>7</v>
      </c>
      <c r="BX950" s="28">
        <v>1945</v>
      </c>
      <c r="BY950" s="28" t="s">
        <v>17</v>
      </c>
      <c r="BZ950" s="28" t="s">
        <v>1059</v>
      </c>
      <c r="CA950" s="28" t="s">
        <v>19</v>
      </c>
      <c r="CB950" s="28">
        <v>46008</v>
      </c>
      <c r="CC950" s="28">
        <v>7.2469688335285118</v>
      </c>
      <c r="CD950" s="28" t="s">
        <v>20</v>
      </c>
      <c r="CE950" s="28" t="s">
        <v>21</v>
      </c>
      <c r="CF950" s="28" t="s">
        <v>22</v>
      </c>
      <c r="CG950" s="30">
        <v>0.375</v>
      </c>
      <c r="CH950" s="28">
        <v>16</v>
      </c>
      <c r="CJ950" s="28" t="s">
        <v>1060</v>
      </c>
    </row>
    <row r="951" spans="1:88">
      <c r="A951" s="28">
        <v>7.2469688335284896</v>
      </c>
      <c r="B951" s="28">
        <f t="shared" si="19"/>
        <v>4.2597344513617275</v>
      </c>
      <c r="C951" s="28">
        <v>2825588</v>
      </c>
      <c r="D951" s="31">
        <v>40746.584618055553</v>
      </c>
      <c r="E951" s="31">
        <v>40746.584618055553</v>
      </c>
      <c r="F951" s="28" t="s">
        <v>3</v>
      </c>
      <c r="G951" s="22">
        <f t="shared" si="21"/>
        <v>0.58779533198125877</v>
      </c>
      <c r="Z951" s="28" t="s">
        <v>25</v>
      </c>
      <c r="AA951" s="28" t="s">
        <v>9</v>
      </c>
      <c r="AC951" s="28" t="s">
        <v>38</v>
      </c>
      <c r="AE951" s="28">
        <v>64</v>
      </c>
      <c r="AF951" s="28" t="s">
        <v>1194</v>
      </c>
      <c r="AG951" s="28" t="s">
        <v>35</v>
      </c>
      <c r="AQ951" s="28" t="s">
        <v>9</v>
      </c>
      <c r="AS951" s="28" t="s">
        <v>152</v>
      </c>
      <c r="AU951" s="28" t="s">
        <v>31</v>
      </c>
      <c r="AX951" s="28" t="s">
        <v>41</v>
      </c>
      <c r="AY951" s="28" t="s">
        <v>25</v>
      </c>
      <c r="AZ951" s="28" t="s">
        <v>9</v>
      </c>
      <c r="BA951" s="28" t="s">
        <v>38</v>
      </c>
      <c r="BC951" s="28">
        <v>64</v>
      </c>
      <c r="BD951" s="28" t="s">
        <v>1194</v>
      </c>
      <c r="BE951" s="28" t="s">
        <v>35</v>
      </c>
      <c r="BO951" s="28" t="s">
        <v>33</v>
      </c>
      <c r="BQ951" s="28" t="s">
        <v>0</v>
      </c>
      <c r="BR951" s="28" t="s">
        <v>9</v>
      </c>
      <c r="BS951" s="28" t="s">
        <v>26</v>
      </c>
      <c r="BT951" s="28" t="s">
        <v>11</v>
      </c>
      <c r="BV951" s="28" t="s">
        <v>12</v>
      </c>
      <c r="BX951" s="28">
        <v>1982</v>
      </c>
      <c r="BY951" s="28" t="s">
        <v>65</v>
      </c>
      <c r="BZ951" s="28" t="s">
        <v>1195</v>
      </c>
      <c r="CA951" s="28" t="s">
        <v>43</v>
      </c>
      <c r="CB951" s="28">
        <v>46008</v>
      </c>
      <c r="CC951" s="28">
        <v>7.2469688335285118</v>
      </c>
      <c r="CD951" s="28" t="s">
        <v>20</v>
      </c>
      <c r="CE951" s="28" t="s">
        <v>101</v>
      </c>
      <c r="CF951" s="28" t="s">
        <v>22</v>
      </c>
      <c r="CG951" s="30">
        <v>0.3125</v>
      </c>
      <c r="CH951" s="28">
        <v>14.3</v>
      </c>
      <c r="CJ951" s="28" t="s">
        <v>1196</v>
      </c>
    </row>
    <row r="952" spans="1:88">
      <c r="A952" s="28">
        <v>7.2469688335284896</v>
      </c>
      <c r="B952" s="28">
        <f t="shared" si="19"/>
        <v>4.2597344513617275</v>
      </c>
      <c r="C952" s="28">
        <v>2832379</v>
      </c>
      <c r="D952" s="31">
        <v>40749.660428240742</v>
      </c>
      <c r="E952" s="31">
        <v>40749.660428240742</v>
      </c>
      <c r="F952" s="28" t="s">
        <v>3</v>
      </c>
      <c r="G952" s="22">
        <f t="shared" si="21"/>
        <v>0.58779533198125877</v>
      </c>
      <c r="Z952" s="28" t="s">
        <v>8</v>
      </c>
      <c r="AA952" s="28" t="s">
        <v>33</v>
      </c>
      <c r="AC952" s="28" t="s">
        <v>38</v>
      </c>
      <c r="AE952" s="28" t="s">
        <v>1326</v>
      </c>
      <c r="AF952" s="28" t="s">
        <v>1327</v>
      </c>
      <c r="AG952" s="28" t="s">
        <v>4</v>
      </c>
      <c r="AH952" s="28" t="s">
        <v>26</v>
      </c>
      <c r="AJ952" s="28" t="s">
        <v>1326</v>
      </c>
      <c r="AQ952" s="28" t="s">
        <v>9</v>
      </c>
      <c r="AS952" s="28" t="s">
        <v>168</v>
      </c>
      <c r="AU952" s="28" t="s">
        <v>15</v>
      </c>
      <c r="AX952" s="28" t="s">
        <v>7</v>
      </c>
      <c r="BX952" s="28">
        <v>1961</v>
      </c>
      <c r="BY952" s="28" t="s">
        <v>17</v>
      </c>
      <c r="BZ952" s="28" t="s">
        <v>1328</v>
      </c>
      <c r="CA952" s="28" t="s">
        <v>43</v>
      </c>
      <c r="CB952" s="28">
        <v>46008</v>
      </c>
      <c r="CC952" s="28">
        <v>7.2469688335285118</v>
      </c>
      <c r="CD952" s="28" t="s">
        <v>20</v>
      </c>
      <c r="CE952" s="28" t="s">
        <v>44</v>
      </c>
      <c r="CF952" s="28" t="s">
        <v>184</v>
      </c>
      <c r="CG952" s="30">
        <v>0.33333333333333331</v>
      </c>
      <c r="CH952" s="28">
        <v>15</v>
      </c>
      <c r="CJ952" s="28" t="s">
        <v>1329</v>
      </c>
    </row>
    <row r="953" spans="1:88">
      <c r="A953" s="28">
        <v>7.2469688335284896</v>
      </c>
      <c r="B953" s="28">
        <f t="shared" si="19"/>
        <v>4.2597344513617275</v>
      </c>
      <c r="C953" s="28">
        <v>2837571</v>
      </c>
      <c r="D953" s="31">
        <v>40750.706446759257</v>
      </c>
      <c r="E953" s="31">
        <v>40750.706446759257</v>
      </c>
      <c r="F953" s="28" t="s">
        <v>3</v>
      </c>
      <c r="G953" s="22">
        <f t="shared" si="21"/>
        <v>0.58779533198125877</v>
      </c>
      <c r="Z953" s="28" t="s">
        <v>25</v>
      </c>
      <c r="AA953" s="28" t="s">
        <v>9</v>
      </c>
      <c r="AC953" s="28" t="s">
        <v>38</v>
      </c>
      <c r="AE953" s="28">
        <v>64</v>
      </c>
      <c r="AF953" s="28" t="s">
        <v>151</v>
      </c>
      <c r="AG953" s="28" t="s">
        <v>35</v>
      </c>
      <c r="AQ953" s="28" t="s">
        <v>9</v>
      </c>
      <c r="AS953" s="28" t="s">
        <v>36</v>
      </c>
      <c r="AU953" s="28" t="s">
        <v>37</v>
      </c>
      <c r="AX953" s="28" t="s">
        <v>7</v>
      </c>
      <c r="BX953" s="28">
        <v>1980</v>
      </c>
      <c r="BY953" s="28" t="s">
        <v>65</v>
      </c>
      <c r="CA953" s="28" t="s">
        <v>57</v>
      </c>
      <c r="CB953" s="28">
        <v>46008</v>
      </c>
      <c r="CC953" s="28">
        <v>7.2469688335285118</v>
      </c>
      <c r="CD953" s="28" t="s">
        <v>20</v>
      </c>
      <c r="CE953" s="28" t="s">
        <v>21</v>
      </c>
      <c r="CF953" s="28" t="s">
        <v>22</v>
      </c>
      <c r="CG953" s="30">
        <v>0.33333333333333331</v>
      </c>
      <c r="CH953" s="32">
        <v>0.63888888888888895</v>
      </c>
      <c r="CJ953" s="28" t="s">
        <v>1384</v>
      </c>
    </row>
    <row r="954" spans="1:88">
      <c r="A954" s="28">
        <v>7.2469688335284896</v>
      </c>
      <c r="B954" s="28">
        <f t="shared" si="19"/>
        <v>4.2597344513617275</v>
      </c>
      <c r="C954" s="28">
        <v>2860865</v>
      </c>
      <c r="D954" s="31">
        <v>40756.819710648146</v>
      </c>
      <c r="E954" s="31">
        <v>40756.819710648146</v>
      </c>
      <c r="F954" s="28" t="s">
        <v>3</v>
      </c>
      <c r="G954" s="22">
        <f t="shared" si="21"/>
        <v>0.58779533198125877</v>
      </c>
      <c r="Z954" s="28" t="s">
        <v>25</v>
      </c>
      <c r="AA954" s="28" t="s">
        <v>33</v>
      </c>
      <c r="AC954" s="28" t="s">
        <v>38</v>
      </c>
      <c r="AE954" s="28">
        <v>64</v>
      </c>
      <c r="AF954" s="28" t="s">
        <v>142</v>
      </c>
      <c r="AG954" s="28" t="s">
        <v>35</v>
      </c>
      <c r="AQ954" s="28" t="s">
        <v>9</v>
      </c>
      <c r="AS954" s="28" t="s">
        <v>168</v>
      </c>
      <c r="AU954" s="28" t="s">
        <v>15</v>
      </c>
      <c r="AX954" s="28" t="s">
        <v>41</v>
      </c>
      <c r="AY954" s="28" t="s">
        <v>8</v>
      </c>
      <c r="AZ954" s="28" t="s">
        <v>9</v>
      </c>
      <c r="BA954" s="28" t="s">
        <v>38</v>
      </c>
      <c r="BC954" s="28">
        <v>64</v>
      </c>
      <c r="BD954" s="28" t="s">
        <v>142</v>
      </c>
      <c r="BE954" s="28" t="s">
        <v>35</v>
      </c>
      <c r="BO954" s="28" t="s">
        <v>33</v>
      </c>
      <c r="BQ954" s="28" t="s">
        <v>25</v>
      </c>
      <c r="BR954" s="28" t="s">
        <v>49</v>
      </c>
      <c r="BS954" s="28" t="s">
        <v>26</v>
      </c>
      <c r="BT954" s="28" t="s">
        <v>27</v>
      </c>
      <c r="BV954" s="28" t="s">
        <v>88</v>
      </c>
      <c r="BY954" s="28" t="s">
        <v>17</v>
      </c>
      <c r="CA954" s="28" t="s">
        <v>43</v>
      </c>
      <c r="CB954" s="28">
        <v>46008</v>
      </c>
      <c r="CC954" s="28">
        <v>7.2469688335285118</v>
      </c>
      <c r="CD954" s="28" t="s">
        <v>20</v>
      </c>
      <c r="CE954" s="28" t="s">
        <v>44</v>
      </c>
      <c r="CF954" s="28" t="s">
        <v>184</v>
      </c>
      <c r="CG954" s="30">
        <v>0.625</v>
      </c>
      <c r="CH954" s="28">
        <v>22</v>
      </c>
      <c r="CJ954" s="28" t="s">
        <v>1591</v>
      </c>
    </row>
    <row r="955" spans="1:88">
      <c r="A955" s="28">
        <v>7.2469688335284896</v>
      </c>
      <c r="B955" s="28">
        <f t="shared" si="19"/>
        <v>4.2597344513617275</v>
      </c>
      <c r="C955" s="28">
        <v>2890423</v>
      </c>
      <c r="D955" s="31">
        <v>40765.710231481484</v>
      </c>
      <c r="E955" s="31">
        <v>40765.710231481484</v>
      </c>
      <c r="F955" s="28" t="s">
        <v>3</v>
      </c>
      <c r="G955" s="22">
        <f t="shared" si="21"/>
        <v>0.58779533198125877</v>
      </c>
      <c r="Z955" s="28" t="s">
        <v>8</v>
      </c>
      <c r="AA955" s="28" t="s">
        <v>88</v>
      </c>
      <c r="AC955" s="28" t="s">
        <v>38</v>
      </c>
      <c r="AE955" s="28">
        <v>64</v>
      </c>
      <c r="AF955" s="28" t="s">
        <v>39</v>
      </c>
      <c r="AG955" s="28" t="s">
        <v>35</v>
      </c>
      <c r="AQ955" s="28" t="s">
        <v>9</v>
      </c>
      <c r="AS955" s="28" t="s">
        <v>152</v>
      </c>
      <c r="AU955" s="28" t="s">
        <v>15</v>
      </c>
      <c r="AX955" s="28" t="s">
        <v>41</v>
      </c>
      <c r="AY955" s="28" t="s">
        <v>0</v>
      </c>
      <c r="AZ955" s="28" t="s">
        <v>9</v>
      </c>
      <c r="BA955" s="28" t="s">
        <v>38</v>
      </c>
      <c r="BC955" s="28">
        <v>64</v>
      </c>
      <c r="BD955" s="28" t="s">
        <v>39</v>
      </c>
      <c r="BE955" s="28" t="s">
        <v>35</v>
      </c>
      <c r="BO955" s="28" t="s">
        <v>88</v>
      </c>
      <c r="BQ955" s="28" t="s">
        <v>25</v>
      </c>
      <c r="BR955" s="28" t="s">
        <v>9</v>
      </c>
      <c r="BS955" s="28" t="s">
        <v>26</v>
      </c>
      <c r="BX955" s="28">
        <v>47</v>
      </c>
      <c r="BY955" s="28" t="s">
        <v>17</v>
      </c>
      <c r="BZ955" s="28" t="s">
        <v>1828</v>
      </c>
      <c r="CA955" s="28" t="s">
        <v>19</v>
      </c>
      <c r="CB955" s="28">
        <v>46008</v>
      </c>
      <c r="CC955" s="28">
        <v>7.2469688335285118</v>
      </c>
      <c r="CD955" s="28" t="s">
        <v>20</v>
      </c>
      <c r="CE955" s="28" t="s">
        <v>120</v>
      </c>
      <c r="CF955" s="28" t="s">
        <v>184</v>
      </c>
      <c r="CG955" s="30">
        <v>0.625</v>
      </c>
      <c r="CH955" s="28" t="s">
        <v>1830</v>
      </c>
      <c r="CJ955" s="28" t="s">
        <v>1831</v>
      </c>
    </row>
    <row r="956" spans="1:88">
      <c r="A956" s="28">
        <v>7.2469688335284896</v>
      </c>
      <c r="B956" s="28">
        <f t="shared" si="19"/>
        <v>4.2597344513617275</v>
      </c>
      <c r="C956" s="28">
        <v>2907182</v>
      </c>
      <c r="D956" s="31">
        <v>40771.543009259258</v>
      </c>
      <c r="E956" s="31">
        <v>40771.543009259258</v>
      </c>
      <c r="F956" s="28" t="s">
        <v>3</v>
      </c>
      <c r="G956" s="22">
        <f t="shared" si="21"/>
        <v>0.58779533198125877</v>
      </c>
      <c r="Z956" s="28" t="s">
        <v>25</v>
      </c>
      <c r="AA956" s="28" t="s">
        <v>9</v>
      </c>
      <c r="AC956" s="28" t="s">
        <v>38</v>
      </c>
      <c r="AE956" s="28">
        <v>64</v>
      </c>
      <c r="AF956" s="28" t="s">
        <v>1886</v>
      </c>
      <c r="AG956" s="28" t="s">
        <v>35</v>
      </c>
      <c r="AQ956" s="28" t="s">
        <v>9</v>
      </c>
      <c r="AS956" s="28" t="s">
        <v>36</v>
      </c>
      <c r="AU956" s="28" t="s">
        <v>15</v>
      </c>
      <c r="AX956" s="28" t="s">
        <v>7</v>
      </c>
      <c r="BX956" s="28">
        <v>1955</v>
      </c>
      <c r="BY956" s="28" t="s">
        <v>17</v>
      </c>
      <c r="BZ956" s="28" t="s">
        <v>1887</v>
      </c>
      <c r="CA956" s="28" t="s">
        <v>57</v>
      </c>
      <c r="CB956" s="28">
        <v>46008</v>
      </c>
      <c r="CC956" s="28">
        <v>7.2469688335285118</v>
      </c>
      <c r="CD956" s="28" t="s">
        <v>20</v>
      </c>
      <c r="CE956" s="28" t="s">
        <v>63</v>
      </c>
      <c r="CF956" s="28" t="s">
        <v>22</v>
      </c>
      <c r="CG956" s="30">
        <v>0.33333333333333331</v>
      </c>
      <c r="CH956" s="28">
        <v>15</v>
      </c>
      <c r="CJ956" s="28" t="s">
        <v>1888</v>
      </c>
    </row>
    <row r="957" spans="1:88">
      <c r="A957" s="28">
        <v>7.2469688335284896</v>
      </c>
      <c r="B957" s="28">
        <f t="shared" si="19"/>
        <v>5.0728781834699577</v>
      </c>
      <c r="C957" s="28">
        <v>2929847</v>
      </c>
      <c r="D957" s="31">
        <v>40778.00571759259</v>
      </c>
      <c r="E957" s="31">
        <v>40778.00571759259</v>
      </c>
      <c r="F957" s="28" t="s">
        <v>6</v>
      </c>
      <c r="G957" s="28">
        <v>0.7</v>
      </c>
      <c r="AW957" s="28" t="s">
        <v>25</v>
      </c>
      <c r="AX957" s="28" t="s">
        <v>2</v>
      </c>
      <c r="BW957" s="28" t="s">
        <v>25</v>
      </c>
      <c r="BX957" s="28">
        <v>1969</v>
      </c>
      <c r="BY957" s="28" t="s">
        <v>17</v>
      </c>
      <c r="BZ957" s="28" t="s">
        <v>1974</v>
      </c>
      <c r="CA957" s="28" t="s">
        <v>19</v>
      </c>
      <c r="CB957" s="28">
        <v>46008</v>
      </c>
      <c r="CC957" s="28">
        <v>7.2469688335285118</v>
      </c>
      <c r="CD957" s="28" t="s">
        <v>20</v>
      </c>
      <c r="CE957" s="28" t="s">
        <v>21</v>
      </c>
      <c r="CF957" s="28" t="s">
        <v>22</v>
      </c>
      <c r="CG957" s="30">
        <v>0.34375</v>
      </c>
      <c r="CH957" s="32">
        <v>0.63541666666666663</v>
      </c>
      <c r="CI957" s="28" t="s">
        <v>47</v>
      </c>
      <c r="CJ957" s="28" t="s">
        <v>1975</v>
      </c>
    </row>
    <row r="958" spans="1:88">
      <c r="A958" s="28">
        <v>7.2469688335284896</v>
      </c>
      <c r="B958" s="28">
        <f t="shared" si="19"/>
        <v>4.2597344513617275</v>
      </c>
      <c r="C958" s="28">
        <v>2961014</v>
      </c>
      <c r="D958" s="31">
        <v>40786.580995370372</v>
      </c>
      <c r="E958" s="31">
        <v>40786.580995370372</v>
      </c>
      <c r="F958" s="28" t="s">
        <v>3</v>
      </c>
      <c r="G958" s="22">
        <f>0.839707617116084*0.7</f>
        <v>0.58779533198125877</v>
      </c>
      <c r="Z958" s="28" t="s">
        <v>0</v>
      </c>
      <c r="AA958" s="28" t="s">
        <v>9</v>
      </c>
      <c r="AC958" s="28" t="s">
        <v>38</v>
      </c>
      <c r="AE958" s="28">
        <v>64</v>
      </c>
      <c r="AF958" s="28" t="s">
        <v>317</v>
      </c>
      <c r="AG958" s="28" t="s">
        <v>35</v>
      </c>
      <c r="AQ958" s="28" t="s">
        <v>9</v>
      </c>
      <c r="AS958" s="28" t="s">
        <v>152</v>
      </c>
      <c r="AU958" s="28" t="s">
        <v>31</v>
      </c>
      <c r="AX958" s="28" t="s">
        <v>7</v>
      </c>
      <c r="BX958" s="28">
        <v>1966</v>
      </c>
      <c r="BY958" s="28" t="s">
        <v>17</v>
      </c>
      <c r="CA958" s="28" t="s">
        <v>43</v>
      </c>
      <c r="CB958" s="28">
        <v>46008</v>
      </c>
      <c r="CC958" s="28">
        <v>7.2469688335285118</v>
      </c>
      <c r="CD958" s="28" t="s">
        <v>20</v>
      </c>
      <c r="CE958" s="28" t="s">
        <v>63</v>
      </c>
      <c r="CF958" s="28" t="s">
        <v>22</v>
      </c>
      <c r="CG958" s="30">
        <v>0.33333333333333331</v>
      </c>
      <c r="CH958" s="32">
        <v>0.625</v>
      </c>
      <c r="CJ958" s="28" t="s">
        <v>2131</v>
      </c>
    </row>
    <row r="959" spans="1:88">
      <c r="A959" s="28">
        <v>7.2469688335284896</v>
      </c>
      <c r="B959" s="28">
        <f t="shared" si="19"/>
        <v>5.0728781834699577</v>
      </c>
      <c r="C959" s="28">
        <v>2966703</v>
      </c>
      <c r="D959" s="31">
        <v>40787.509270833332</v>
      </c>
      <c r="E959" s="31">
        <v>40787.509270833332</v>
      </c>
      <c r="F959" s="28" t="s">
        <v>6</v>
      </c>
      <c r="G959" s="28">
        <v>0.7</v>
      </c>
      <c r="AW959" s="28" t="s">
        <v>8</v>
      </c>
      <c r="AX959" s="28" t="s">
        <v>2</v>
      </c>
      <c r="BW959" s="28" t="s">
        <v>8</v>
      </c>
      <c r="BX959" s="28">
        <v>1946</v>
      </c>
      <c r="BY959" s="28" t="s">
        <v>17</v>
      </c>
      <c r="BZ959" s="28" t="s">
        <v>2142</v>
      </c>
      <c r="CA959" s="28" t="s">
        <v>19</v>
      </c>
      <c r="CB959" s="28">
        <v>46008</v>
      </c>
      <c r="CC959" s="28">
        <v>7.2469688335285118</v>
      </c>
      <c r="CD959" s="28" t="s">
        <v>20</v>
      </c>
      <c r="CF959" s="28" t="s">
        <v>22</v>
      </c>
      <c r="CG959" s="30">
        <v>0.33333333333333331</v>
      </c>
      <c r="CH959" s="28">
        <v>15</v>
      </c>
      <c r="CJ959" s="28" t="s">
        <v>2143</v>
      </c>
    </row>
    <row r="960" spans="1:88">
      <c r="A960" s="28">
        <v>7.2469688335284896</v>
      </c>
      <c r="B960" s="28">
        <f t="shared" si="19"/>
        <v>4.2597344513617275</v>
      </c>
      <c r="C960" s="28">
        <v>3071919</v>
      </c>
      <c r="D960" s="31">
        <v>40811.03570601852</v>
      </c>
      <c r="E960" s="31">
        <v>40811.03570601852</v>
      </c>
      <c r="F960" s="28" t="s">
        <v>3</v>
      </c>
      <c r="G960" s="22">
        <f>0.839707617116084*0.7</f>
        <v>0.58779533198125877</v>
      </c>
      <c r="Z960" s="28" t="s">
        <v>25</v>
      </c>
      <c r="AA960" s="28" t="s">
        <v>9</v>
      </c>
      <c r="AC960" s="28" t="s">
        <v>38</v>
      </c>
      <c r="AE960" s="28">
        <v>64</v>
      </c>
      <c r="AF960" s="28" t="s">
        <v>87</v>
      </c>
      <c r="AG960" s="28" t="s">
        <v>35</v>
      </c>
      <c r="AQ960" s="28" t="s">
        <v>9</v>
      </c>
      <c r="AS960" s="28" t="s">
        <v>152</v>
      </c>
      <c r="AU960" s="28" t="s">
        <v>15</v>
      </c>
      <c r="AX960" s="28" t="s">
        <v>7</v>
      </c>
      <c r="BX960" s="28">
        <v>1981</v>
      </c>
      <c r="BY960" s="28" t="s">
        <v>65</v>
      </c>
      <c r="BZ960" s="28" t="s">
        <v>2359</v>
      </c>
      <c r="CA960" s="28" t="s">
        <v>43</v>
      </c>
      <c r="CB960" s="28">
        <v>46008</v>
      </c>
      <c r="CC960" s="28">
        <v>7.2469688335285118</v>
      </c>
      <c r="CD960" s="28" t="s">
        <v>20</v>
      </c>
      <c r="CE960" s="28" t="s">
        <v>21</v>
      </c>
      <c r="CF960" s="28" t="s">
        <v>53</v>
      </c>
      <c r="CG960" s="30">
        <v>0.3125</v>
      </c>
      <c r="CH960" s="28" t="s">
        <v>1492</v>
      </c>
      <c r="CJ960" s="28" t="s">
        <v>2360</v>
      </c>
    </row>
    <row r="961" spans="1:88">
      <c r="A961" s="28">
        <v>4.7922836263279569</v>
      </c>
      <c r="B961" s="28">
        <f t="shared" si="19"/>
        <v>2.8168819450858011</v>
      </c>
      <c r="C961" s="28">
        <v>2102</v>
      </c>
      <c r="F961" s="28" t="s">
        <v>3</v>
      </c>
      <c r="G961" s="22">
        <f>0.839707617116084*0.7</f>
        <v>0.58779533198125877</v>
      </c>
      <c r="N961" s="28" t="s">
        <v>2506</v>
      </c>
      <c r="O961" s="28" t="s">
        <v>2506</v>
      </c>
      <c r="Q961" s="28" t="s">
        <v>2506</v>
      </c>
      <c r="Z961" s="28" t="s">
        <v>2510</v>
      </c>
      <c r="AA961" s="28" t="s">
        <v>2535</v>
      </c>
      <c r="AC961" s="28" t="s">
        <v>38</v>
      </c>
      <c r="AE961" s="28" t="s">
        <v>2539</v>
      </c>
      <c r="AG961" s="28" t="s">
        <v>641</v>
      </c>
      <c r="AQ961" s="28" t="s">
        <v>2503</v>
      </c>
      <c r="AS961" s="28" t="s">
        <v>2506</v>
      </c>
      <c r="AU961" s="28" t="s">
        <v>2608</v>
      </c>
      <c r="AX961" s="28" t="s">
        <v>2507</v>
      </c>
      <c r="BX961" s="28">
        <v>1960</v>
      </c>
      <c r="BY961" s="28" t="s">
        <v>17</v>
      </c>
      <c r="BZ961" s="28" t="s">
        <v>2791</v>
      </c>
      <c r="CA961" s="28" t="s">
        <v>57</v>
      </c>
      <c r="CB961" s="28">
        <v>46009</v>
      </c>
      <c r="CC961" s="28">
        <v>4.792283626327972</v>
      </c>
      <c r="CD961" s="28" t="s">
        <v>20</v>
      </c>
      <c r="CE961" s="28" t="s">
        <v>2515</v>
      </c>
      <c r="CF961" s="28" t="s">
        <v>22</v>
      </c>
      <c r="CG961" s="30"/>
      <c r="CH961" s="30"/>
      <c r="CI961" s="28" t="s">
        <v>641</v>
      </c>
      <c r="CJ961" s="28" t="s">
        <v>2792</v>
      </c>
    </row>
    <row r="962" spans="1:88">
      <c r="A962" s="28">
        <v>4.7922836263279569</v>
      </c>
      <c r="B962" s="28">
        <f t="shared" ref="B962:B1025" si="22">+G962*CC962</f>
        <v>2.8168819450858011</v>
      </c>
      <c r="C962" s="28">
        <v>2132</v>
      </c>
      <c r="F962" s="28" t="s">
        <v>3</v>
      </c>
      <c r="G962" s="22">
        <f>0.839707617116084*0.7</f>
        <v>0.58779533198125877</v>
      </c>
      <c r="N962" s="28" t="s">
        <v>2506</v>
      </c>
      <c r="O962" s="28" t="s">
        <v>2506</v>
      </c>
      <c r="Q962" s="28" t="s">
        <v>2506</v>
      </c>
      <c r="Z962" s="28" t="s">
        <v>2523</v>
      </c>
      <c r="AA962" s="28" t="s">
        <v>2535</v>
      </c>
      <c r="AC962" s="28" t="s">
        <v>38</v>
      </c>
      <c r="AG962" s="28" t="s">
        <v>641</v>
      </c>
      <c r="AQ962" s="28" t="s">
        <v>2518</v>
      </c>
      <c r="AS962" s="28" t="s">
        <v>2506</v>
      </c>
      <c r="AU962" s="28">
        <v>0</v>
      </c>
      <c r="AX962" s="28" t="s">
        <v>2507</v>
      </c>
      <c r="BX962" s="28">
        <v>1953</v>
      </c>
      <c r="BY962" s="28" t="s">
        <v>17</v>
      </c>
      <c r="BZ962" s="28" t="s">
        <v>2793</v>
      </c>
      <c r="CA962" s="28" t="s">
        <v>57</v>
      </c>
      <c r="CB962" s="28">
        <v>46009</v>
      </c>
      <c r="CC962" s="28">
        <v>4.792283626327972</v>
      </c>
      <c r="CD962" s="28" t="s">
        <v>20</v>
      </c>
      <c r="CE962" s="28" t="s">
        <v>2515</v>
      </c>
      <c r="CF962" s="28" t="s">
        <v>184</v>
      </c>
      <c r="CG962" s="29">
        <v>0.41666666666666702</v>
      </c>
      <c r="CH962" s="29">
        <v>0.20833333333333301</v>
      </c>
      <c r="CI962" s="28" t="s">
        <v>641</v>
      </c>
      <c r="CJ962" s="28" t="s">
        <v>2794</v>
      </c>
    </row>
    <row r="963" spans="1:88">
      <c r="A963" s="28">
        <v>4.7922836263279569</v>
      </c>
      <c r="B963" s="28">
        <f t="shared" si="22"/>
        <v>4.792283626327972</v>
      </c>
      <c r="C963" s="28">
        <v>2161</v>
      </c>
      <c r="F963" s="28" t="s">
        <v>2506</v>
      </c>
      <c r="G963" s="28">
        <v>1</v>
      </c>
      <c r="N963" s="28" t="s">
        <v>2506</v>
      </c>
      <c r="O963" s="28" t="s">
        <v>2506</v>
      </c>
      <c r="Q963" s="28" t="s">
        <v>2506</v>
      </c>
      <c r="AS963" s="28" t="s">
        <v>2506</v>
      </c>
      <c r="AU963" s="28">
        <v>0</v>
      </c>
      <c r="BX963" s="28">
        <v>1955</v>
      </c>
      <c r="BY963" s="28" t="s">
        <v>17</v>
      </c>
      <c r="BZ963" s="28" t="s">
        <v>2698</v>
      </c>
      <c r="CA963" s="28" t="s">
        <v>57</v>
      </c>
      <c r="CB963" s="28">
        <v>46009</v>
      </c>
      <c r="CC963" s="28">
        <v>4.792283626327972</v>
      </c>
      <c r="CD963" s="28" t="s">
        <v>20</v>
      </c>
      <c r="CE963" s="28" t="s">
        <v>2534</v>
      </c>
      <c r="CF963" s="28" t="s">
        <v>22</v>
      </c>
      <c r="CG963" s="29">
        <v>0.89583333333333304</v>
      </c>
      <c r="CH963" s="29">
        <v>0.27083333333333298</v>
      </c>
      <c r="CI963" s="28" t="s">
        <v>641</v>
      </c>
    </row>
    <row r="964" spans="1:88">
      <c r="A964" s="28">
        <v>4.7922836263279569</v>
      </c>
      <c r="B964" s="28">
        <f t="shared" si="22"/>
        <v>2.8168819450858011</v>
      </c>
      <c r="C964" s="28">
        <v>2222</v>
      </c>
      <c r="F964" s="28" t="s">
        <v>3</v>
      </c>
      <c r="G964" s="22">
        <f>0.839707617116084*0.7</f>
        <v>0.58779533198125877</v>
      </c>
      <c r="N964" s="28" t="s">
        <v>2506</v>
      </c>
      <c r="O964" s="28" t="s">
        <v>2506</v>
      </c>
      <c r="Q964" s="28" t="s">
        <v>2506</v>
      </c>
      <c r="Z964" s="28" t="s">
        <v>2510</v>
      </c>
      <c r="AA964" s="28" t="s">
        <v>2535</v>
      </c>
      <c r="AC964" s="28" t="s">
        <v>38</v>
      </c>
      <c r="AE964" s="28" t="s">
        <v>2539</v>
      </c>
      <c r="AG964" s="28" t="s">
        <v>641</v>
      </c>
      <c r="AQ964" s="28" t="s">
        <v>2503</v>
      </c>
      <c r="AS964" s="28" t="s">
        <v>2506</v>
      </c>
      <c r="AU964" s="28" t="s">
        <v>2505</v>
      </c>
      <c r="AX964" s="28" t="s">
        <v>2507</v>
      </c>
      <c r="BX964" s="28">
        <v>1956</v>
      </c>
      <c r="BY964" s="28" t="s">
        <v>17</v>
      </c>
      <c r="BZ964" s="28" t="s">
        <v>2795</v>
      </c>
      <c r="CA964" s="28" t="s">
        <v>57</v>
      </c>
      <c r="CB964" s="28">
        <v>46009</v>
      </c>
      <c r="CC964" s="28">
        <v>4.792283626327972</v>
      </c>
      <c r="CD964" s="28" t="s">
        <v>20</v>
      </c>
      <c r="CE964" s="28" t="s">
        <v>2534</v>
      </c>
      <c r="CF964" s="28" t="s">
        <v>184</v>
      </c>
      <c r="CG964" s="29">
        <v>0.33333333333333298</v>
      </c>
      <c r="CH964" s="29">
        <v>0.58333333333333304</v>
      </c>
      <c r="CI964" s="28" t="s">
        <v>641</v>
      </c>
    </row>
    <row r="965" spans="1:88">
      <c r="A965" s="28">
        <v>4.7922836263279569</v>
      </c>
      <c r="B965" s="28">
        <f t="shared" si="22"/>
        <v>2.8168819450858011</v>
      </c>
      <c r="C965" s="28">
        <v>3003</v>
      </c>
      <c r="F965" s="28" t="s">
        <v>3</v>
      </c>
      <c r="G965" s="22">
        <f>0.839707617116084*0.7</f>
        <v>0.58779533198125877</v>
      </c>
      <c r="N965" s="28" t="s">
        <v>2506</v>
      </c>
      <c r="O965" s="28" t="s">
        <v>2506</v>
      </c>
      <c r="Q965" s="28" t="s">
        <v>2506</v>
      </c>
      <c r="Z965" s="28" t="s">
        <v>2510</v>
      </c>
      <c r="AA965" s="28" t="s">
        <v>2501</v>
      </c>
      <c r="AC965" s="28" t="s">
        <v>38</v>
      </c>
      <c r="AE965" s="28" t="s">
        <v>2545</v>
      </c>
      <c r="AF965" s="28" t="s">
        <v>557</v>
      </c>
      <c r="AG965" s="28" t="s">
        <v>641</v>
      </c>
      <c r="AQ965" s="28" t="s">
        <v>2503</v>
      </c>
      <c r="AS965" s="28" t="s">
        <v>2506</v>
      </c>
      <c r="AU965" s="28" t="s">
        <v>37</v>
      </c>
      <c r="AX965" s="28" t="s">
        <v>2507</v>
      </c>
      <c r="BX965" s="28">
        <v>1979</v>
      </c>
      <c r="BY965" s="28" t="s">
        <v>17</v>
      </c>
      <c r="BZ965" s="28" t="s">
        <v>2749</v>
      </c>
      <c r="CA965" s="28" t="s">
        <v>57</v>
      </c>
      <c r="CB965" s="28">
        <v>46009</v>
      </c>
      <c r="CC965" s="28">
        <v>4.792283626327972</v>
      </c>
      <c r="CD965" s="28" t="s">
        <v>20</v>
      </c>
      <c r="CE965" s="28" t="s">
        <v>2558</v>
      </c>
      <c r="CF965" s="28" t="s">
        <v>184</v>
      </c>
      <c r="CG965" s="29">
        <v>0.625</v>
      </c>
      <c r="CH965" s="29">
        <v>0.91666666666666696</v>
      </c>
      <c r="CI965" s="28" t="s">
        <v>641</v>
      </c>
      <c r="CJ965" s="28" t="s">
        <v>2750</v>
      </c>
    </row>
    <row r="966" spans="1:88">
      <c r="A966" s="28">
        <v>4.7922836263279569</v>
      </c>
      <c r="B966" s="28">
        <f t="shared" si="22"/>
        <v>3.3545985384295802</v>
      </c>
      <c r="C966" s="28">
        <v>3028</v>
      </c>
      <c r="F966" s="28" t="s">
        <v>1</v>
      </c>
      <c r="G966" s="28">
        <v>0.7</v>
      </c>
      <c r="H966" s="28" t="s">
        <v>2510</v>
      </c>
      <c r="I966" s="28" t="s">
        <v>2501</v>
      </c>
      <c r="J966" s="28" t="s">
        <v>10</v>
      </c>
      <c r="K966" s="28" t="s">
        <v>144</v>
      </c>
      <c r="M966" s="28" t="s">
        <v>2503</v>
      </c>
      <c r="N966" s="28" t="s">
        <v>59</v>
      </c>
      <c r="O966" s="28" t="s">
        <v>2525</v>
      </c>
      <c r="Q966" s="28" t="s">
        <v>2505</v>
      </c>
      <c r="T966" s="28">
        <v>5</v>
      </c>
      <c r="U966" s="28">
        <v>5</v>
      </c>
      <c r="V966" s="28">
        <v>5</v>
      </c>
      <c r="W966" s="28">
        <v>1</v>
      </c>
      <c r="X966" s="28">
        <v>1</v>
      </c>
      <c r="Y966" s="28">
        <v>1</v>
      </c>
      <c r="AS966" s="28" t="s">
        <v>2580</v>
      </c>
      <c r="AU966" s="28">
        <v>0</v>
      </c>
      <c r="AX966" s="28" t="s">
        <v>2507</v>
      </c>
      <c r="BX966" s="28">
        <v>1964</v>
      </c>
      <c r="BY966" s="28" t="s">
        <v>17</v>
      </c>
      <c r="BZ966" s="28" t="s">
        <v>2699</v>
      </c>
      <c r="CA966" s="28" t="s">
        <v>57</v>
      </c>
      <c r="CB966" s="28">
        <v>46009</v>
      </c>
      <c r="CC966" s="28">
        <v>4.792283626327972</v>
      </c>
      <c r="CD966" s="28" t="s">
        <v>20</v>
      </c>
      <c r="CE966" s="28" t="s">
        <v>2558</v>
      </c>
      <c r="CF966" s="28" t="s">
        <v>184</v>
      </c>
      <c r="CG966" s="29">
        <v>0.91666666666666696</v>
      </c>
      <c r="CH966" s="29">
        <v>0.33333333333333298</v>
      </c>
    </row>
    <row r="967" spans="1:88">
      <c r="A967" s="28">
        <v>4.7922836263279569</v>
      </c>
      <c r="B967" s="28">
        <f t="shared" si="22"/>
        <v>2.8168819450858011</v>
      </c>
      <c r="C967" s="28">
        <v>3066</v>
      </c>
      <c r="F967" s="28" t="s">
        <v>3</v>
      </c>
      <c r="G967" s="22">
        <f t="shared" ref="G967:G973" si="23">0.839707617116084*0.7</f>
        <v>0.58779533198125877</v>
      </c>
      <c r="N967" s="28" t="s">
        <v>2506</v>
      </c>
      <c r="O967" s="28" t="s">
        <v>2506</v>
      </c>
      <c r="Q967" s="28" t="s">
        <v>2506</v>
      </c>
      <c r="Z967" s="28" t="s">
        <v>2510</v>
      </c>
      <c r="AA967" s="28" t="s">
        <v>2501</v>
      </c>
      <c r="AC967" s="28" t="s">
        <v>38</v>
      </c>
      <c r="AE967" s="28" t="s">
        <v>2545</v>
      </c>
      <c r="AG967" s="28" t="s">
        <v>641</v>
      </c>
      <c r="AQ967" s="28" t="s">
        <v>2503</v>
      </c>
      <c r="AS967" s="28" t="s">
        <v>2506</v>
      </c>
      <c r="AU967" s="28" t="s">
        <v>2751</v>
      </c>
      <c r="AV967" s="28" t="s">
        <v>2751</v>
      </c>
      <c r="AX967" s="28" t="s">
        <v>2507</v>
      </c>
      <c r="BX967" s="28">
        <v>1959</v>
      </c>
      <c r="BY967" s="28" t="s">
        <v>17</v>
      </c>
      <c r="BZ967" s="28" t="s">
        <v>2752</v>
      </c>
      <c r="CA967" s="28" t="s">
        <v>57</v>
      </c>
      <c r="CB967" s="28">
        <v>46009</v>
      </c>
      <c r="CC967" s="28">
        <v>4.792283626327972</v>
      </c>
      <c r="CD967" s="28" t="s">
        <v>20</v>
      </c>
      <c r="CE967" s="28" t="s">
        <v>2534</v>
      </c>
      <c r="CF967" s="28" t="s">
        <v>22</v>
      </c>
      <c r="CG967" s="29">
        <v>0.29166666666666702</v>
      </c>
      <c r="CH967" s="29">
        <v>0.58333333333333304</v>
      </c>
      <c r="CI967" s="28" t="s">
        <v>641</v>
      </c>
      <c r="CJ967" s="28" t="s">
        <v>2753</v>
      </c>
    </row>
    <row r="968" spans="1:88">
      <c r="A968" s="28">
        <v>4.7922836263279569</v>
      </c>
      <c r="B968" s="28">
        <f t="shared" si="22"/>
        <v>2.8168819450858011</v>
      </c>
      <c r="C968" s="28">
        <v>3074</v>
      </c>
      <c r="F968" s="28" t="s">
        <v>3</v>
      </c>
      <c r="G968" s="22">
        <f t="shared" si="23"/>
        <v>0.58779533198125877</v>
      </c>
      <c r="N968" s="28" t="s">
        <v>2506</v>
      </c>
      <c r="O968" s="28" t="s">
        <v>2506</v>
      </c>
      <c r="Q968" s="28" t="s">
        <v>2506</v>
      </c>
      <c r="T968" s="28">
        <v>1</v>
      </c>
      <c r="U968" s="28">
        <v>3</v>
      </c>
      <c r="V968" s="28">
        <v>5</v>
      </c>
      <c r="W968" s="28">
        <v>1</v>
      </c>
      <c r="X968" s="28">
        <v>1</v>
      </c>
      <c r="Y968" s="28">
        <v>1</v>
      </c>
      <c r="Z968" s="28" t="s">
        <v>2510</v>
      </c>
      <c r="AA968" s="28" t="s">
        <v>2501</v>
      </c>
      <c r="AC968" s="28" t="s">
        <v>38</v>
      </c>
      <c r="AG968" s="28" t="s">
        <v>641</v>
      </c>
      <c r="AS968" s="28" t="s">
        <v>2637</v>
      </c>
      <c r="AU968" s="28" t="s">
        <v>2512</v>
      </c>
      <c r="AX968" s="28" t="s">
        <v>2507</v>
      </c>
      <c r="BY968" s="28" t="s">
        <v>17</v>
      </c>
      <c r="CA968" s="28" t="s">
        <v>57</v>
      </c>
      <c r="CB968" s="28">
        <v>46009</v>
      </c>
      <c r="CC968" s="28">
        <v>4.792283626327972</v>
      </c>
      <c r="CD968" s="28" t="s">
        <v>20</v>
      </c>
      <c r="CF968" s="28" t="s">
        <v>22</v>
      </c>
      <c r="CG968" s="29">
        <v>0.33333333333333298</v>
      </c>
      <c r="CH968" s="29">
        <v>0.625</v>
      </c>
      <c r="CI968" s="28" t="s">
        <v>641</v>
      </c>
      <c r="CJ968" s="28" t="s">
        <v>2754</v>
      </c>
    </row>
    <row r="969" spans="1:88">
      <c r="A969" s="28">
        <v>4.7922836263279569</v>
      </c>
      <c r="B969" s="28">
        <f t="shared" si="22"/>
        <v>2.8168819450858011</v>
      </c>
      <c r="C969" s="28">
        <v>3084</v>
      </c>
      <c r="F969" s="28" t="s">
        <v>3</v>
      </c>
      <c r="G969" s="22">
        <f t="shared" si="23"/>
        <v>0.58779533198125877</v>
      </c>
      <c r="N969" s="28" t="s">
        <v>2506</v>
      </c>
      <c r="O969" s="28" t="s">
        <v>2506</v>
      </c>
      <c r="Q969" s="28" t="s">
        <v>2506</v>
      </c>
      <c r="Z969" s="28" t="s">
        <v>2510</v>
      </c>
      <c r="AA969" s="28" t="s">
        <v>2538</v>
      </c>
      <c r="AC969" s="28" t="s">
        <v>38</v>
      </c>
      <c r="AE969" s="28" t="s">
        <v>2539</v>
      </c>
      <c r="AG969" s="28" t="s">
        <v>641</v>
      </c>
      <c r="AQ969" s="28" t="s">
        <v>2503</v>
      </c>
      <c r="AS969" s="28" t="s">
        <v>2531</v>
      </c>
      <c r="AU969" s="28" t="s">
        <v>2505</v>
      </c>
      <c r="AX969" s="28" t="s">
        <v>2507</v>
      </c>
      <c r="BX969" s="28">
        <v>1954</v>
      </c>
      <c r="BY969" s="28" t="s">
        <v>17</v>
      </c>
      <c r="BZ969" s="28" t="s">
        <v>2755</v>
      </c>
      <c r="CA969" s="28" t="s">
        <v>57</v>
      </c>
      <c r="CB969" s="28">
        <v>46009</v>
      </c>
      <c r="CC969" s="28">
        <v>4.792283626327972</v>
      </c>
      <c r="CE969" s="28" t="s">
        <v>2558</v>
      </c>
      <c r="CF969" s="28" t="s">
        <v>184</v>
      </c>
      <c r="CG969" s="29">
        <v>0.625</v>
      </c>
      <c r="CH969" s="29">
        <v>0.91666666666666696</v>
      </c>
      <c r="CI969" s="28" t="s">
        <v>641</v>
      </c>
      <c r="CJ969" s="28" t="s">
        <v>2756</v>
      </c>
    </row>
    <row r="970" spans="1:88">
      <c r="A970" s="28">
        <v>4.7922836263279569</v>
      </c>
      <c r="B970" s="28">
        <f t="shared" si="22"/>
        <v>2.8168819450858011</v>
      </c>
      <c r="C970" s="28">
        <v>3111</v>
      </c>
      <c r="F970" s="28" t="s">
        <v>3</v>
      </c>
      <c r="G970" s="22">
        <f t="shared" si="23"/>
        <v>0.58779533198125877</v>
      </c>
      <c r="N970" s="28" t="s">
        <v>2506</v>
      </c>
      <c r="O970" s="28" t="s">
        <v>2506</v>
      </c>
      <c r="Q970" s="28" t="s">
        <v>2506</v>
      </c>
      <c r="Z970" s="28" t="s">
        <v>2510</v>
      </c>
      <c r="AA970" s="28" t="s">
        <v>2535</v>
      </c>
      <c r="AC970" s="28" t="s">
        <v>38</v>
      </c>
      <c r="AE970" s="28" t="s">
        <v>2545</v>
      </c>
      <c r="AF970" s="28" t="s">
        <v>1197</v>
      </c>
      <c r="AG970" s="28" t="s">
        <v>641</v>
      </c>
      <c r="AQ970" s="28" t="s">
        <v>2503</v>
      </c>
      <c r="AS970" s="28" t="s">
        <v>2580</v>
      </c>
      <c r="AU970" s="28" t="s">
        <v>37</v>
      </c>
      <c r="AX970" s="28" t="s">
        <v>2507</v>
      </c>
      <c r="BX970" s="28">
        <v>1955</v>
      </c>
      <c r="BY970" s="28" t="s">
        <v>65</v>
      </c>
      <c r="BZ970" s="28" t="s">
        <v>2757</v>
      </c>
      <c r="CA970" s="28" t="s">
        <v>57</v>
      </c>
      <c r="CB970" s="28">
        <v>46009</v>
      </c>
      <c r="CC970" s="28">
        <v>4.792283626327972</v>
      </c>
      <c r="CD970" s="28" t="s">
        <v>20</v>
      </c>
      <c r="CE970" s="28" t="s">
        <v>2558</v>
      </c>
      <c r="CF970" s="28" t="s">
        <v>22</v>
      </c>
      <c r="CG970" s="29">
        <v>0.33333333333333298</v>
      </c>
      <c r="CH970" s="29">
        <v>0.625</v>
      </c>
      <c r="CI970" s="28" t="s">
        <v>641</v>
      </c>
      <c r="CJ970" s="28" t="s">
        <v>2758</v>
      </c>
    </row>
    <row r="971" spans="1:88">
      <c r="A971" s="28">
        <v>4.7922836263279569</v>
      </c>
      <c r="B971" s="28">
        <f t="shared" si="22"/>
        <v>2.8168819450858011</v>
      </c>
      <c r="C971" s="28">
        <v>3134</v>
      </c>
      <c r="F971" s="28" t="s">
        <v>3</v>
      </c>
      <c r="G971" s="22">
        <f t="shared" si="23"/>
        <v>0.58779533198125877</v>
      </c>
      <c r="N971" s="28" t="s">
        <v>2506</v>
      </c>
      <c r="O971" s="28" t="s">
        <v>2506</v>
      </c>
      <c r="Q971" s="28" t="s">
        <v>2506</v>
      </c>
      <c r="Z971" s="28" t="s">
        <v>2510</v>
      </c>
      <c r="AA971" s="28" t="s">
        <v>2535</v>
      </c>
      <c r="AC971" s="28" t="s">
        <v>257</v>
      </c>
      <c r="AG971" s="28" t="s">
        <v>2507</v>
      </c>
      <c r="AH971" s="28" t="s">
        <v>186</v>
      </c>
      <c r="AK971" s="28" t="s">
        <v>74</v>
      </c>
      <c r="AL971" s="28" t="s">
        <v>641</v>
      </c>
      <c r="AQ971" s="28" t="s">
        <v>2518</v>
      </c>
      <c r="AS971" s="28" t="s">
        <v>2547</v>
      </c>
      <c r="AU971" s="28" t="s">
        <v>2512</v>
      </c>
      <c r="AX971" s="28" t="s">
        <v>2507</v>
      </c>
      <c r="BX971" s="28">
        <v>1946</v>
      </c>
      <c r="BY971" s="28" t="s">
        <v>17</v>
      </c>
      <c r="BZ971" s="28" t="s">
        <v>2759</v>
      </c>
      <c r="CA971" s="28" t="s">
        <v>57</v>
      </c>
      <c r="CB971" s="28">
        <v>46009</v>
      </c>
      <c r="CC971" s="28">
        <v>4.792283626327972</v>
      </c>
      <c r="CD971" s="28" t="s">
        <v>20</v>
      </c>
      <c r="CE971" s="28" t="s">
        <v>2555</v>
      </c>
      <c r="CF971" s="28" t="s">
        <v>184</v>
      </c>
      <c r="CG971" s="29">
        <v>0.625</v>
      </c>
      <c r="CH971" s="29">
        <v>0.91666666666666696</v>
      </c>
      <c r="CI971" s="28" t="s">
        <v>641</v>
      </c>
      <c r="CJ971" s="28" t="s">
        <v>2760</v>
      </c>
    </row>
    <row r="972" spans="1:88">
      <c r="A972" s="28">
        <v>4.7922836263279569</v>
      </c>
      <c r="B972" s="28">
        <f t="shared" si="22"/>
        <v>2.8168819450858011</v>
      </c>
      <c r="C972" s="28">
        <v>3142</v>
      </c>
      <c r="F972" s="28" t="s">
        <v>3</v>
      </c>
      <c r="G972" s="22">
        <f t="shared" si="23"/>
        <v>0.58779533198125877</v>
      </c>
      <c r="N972" s="28" t="s">
        <v>2506</v>
      </c>
      <c r="O972" s="28" t="s">
        <v>2506</v>
      </c>
      <c r="Q972" s="28" t="s">
        <v>2506</v>
      </c>
      <c r="Z972" s="28" t="s">
        <v>2510</v>
      </c>
      <c r="AA972" s="28" t="s">
        <v>2535</v>
      </c>
      <c r="AC972" s="28" t="s">
        <v>38</v>
      </c>
      <c r="AG972" s="28" t="s">
        <v>641</v>
      </c>
      <c r="AQ972" s="28" t="s">
        <v>2503</v>
      </c>
      <c r="AS972" s="28" t="s">
        <v>2506</v>
      </c>
      <c r="AU972" s="28" t="s">
        <v>2512</v>
      </c>
      <c r="AX972" s="28" t="s">
        <v>2507</v>
      </c>
      <c r="BX972" s="28">
        <v>1951</v>
      </c>
      <c r="BY972" s="28" t="s">
        <v>17</v>
      </c>
      <c r="BZ972" s="28" t="s">
        <v>2761</v>
      </c>
      <c r="CA972" s="28" t="s">
        <v>57</v>
      </c>
      <c r="CB972" s="28">
        <v>46009</v>
      </c>
      <c r="CC972" s="28">
        <v>4.792283626327972</v>
      </c>
      <c r="CD972" s="28" t="s">
        <v>20</v>
      </c>
      <c r="CE972" s="28" t="s">
        <v>2515</v>
      </c>
      <c r="CF972" s="28" t="s">
        <v>184</v>
      </c>
      <c r="CG972" s="29">
        <v>0.33333333333333298</v>
      </c>
      <c r="CH972" s="29">
        <v>0.625</v>
      </c>
      <c r="CI972" s="28" t="s">
        <v>641</v>
      </c>
      <c r="CJ972" s="28" t="s">
        <v>2762</v>
      </c>
    </row>
    <row r="973" spans="1:88">
      <c r="A973" s="28">
        <v>4.7922836263279569</v>
      </c>
      <c r="B973" s="28">
        <f t="shared" si="22"/>
        <v>2.8168819450858011</v>
      </c>
      <c r="C973" s="28">
        <v>3145</v>
      </c>
      <c r="F973" s="28" t="s">
        <v>3</v>
      </c>
      <c r="G973" s="22">
        <f t="shared" si="23"/>
        <v>0.58779533198125877</v>
      </c>
      <c r="N973" s="28" t="s">
        <v>2506</v>
      </c>
      <c r="O973" s="28" t="s">
        <v>2506</v>
      </c>
      <c r="Q973" s="28" t="s">
        <v>2506</v>
      </c>
      <c r="Z973" s="28" t="s">
        <v>2510</v>
      </c>
      <c r="AA973" s="28" t="s">
        <v>2535</v>
      </c>
      <c r="AC973" s="28" t="s">
        <v>38</v>
      </c>
      <c r="AE973" s="28" t="s">
        <v>2545</v>
      </c>
      <c r="AF973" s="28" t="s">
        <v>74</v>
      </c>
      <c r="AG973" s="28" t="s">
        <v>641</v>
      </c>
      <c r="AQ973" s="28" t="s">
        <v>2503</v>
      </c>
      <c r="AS973" s="28" t="s">
        <v>2547</v>
      </c>
      <c r="AU973" s="28" t="s">
        <v>2763</v>
      </c>
      <c r="AV973" s="28" t="s">
        <v>2763</v>
      </c>
      <c r="AX973" s="28" t="s">
        <v>2507</v>
      </c>
      <c r="BX973" s="28">
        <v>1960</v>
      </c>
      <c r="BY973" s="28" t="s">
        <v>17</v>
      </c>
      <c r="BZ973" s="28" t="s">
        <v>2764</v>
      </c>
      <c r="CA973" s="28" t="s">
        <v>57</v>
      </c>
      <c r="CB973" s="28">
        <v>46009</v>
      </c>
      <c r="CC973" s="28">
        <v>4.792283626327972</v>
      </c>
      <c r="CD973" s="28" t="s">
        <v>20</v>
      </c>
      <c r="CE973" s="28" t="s">
        <v>2515</v>
      </c>
      <c r="CF973" s="28" t="s">
        <v>22</v>
      </c>
      <c r="CG973" s="29">
        <v>0.33333333333333298</v>
      </c>
      <c r="CH973" s="29">
        <v>0.625</v>
      </c>
      <c r="CI973" s="28" t="s">
        <v>23</v>
      </c>
      <c r="CJ973" s="28" t="s">
        <v>2765</v>
      </c>
    </row>
    <row r="974" spans="1:88">
      <c r="A974" s="28">
        <v>4.7922836263279569</v>
      </c>
      <c r="B974" s="28">
        <f t="shared" si="22"/>
        <v>3.3545985384295802</v>
      </c>
      <c r="C974" s="28">
        <v>3172</v>
      </c>
      <c r="F974" s="28" t="s">
        <v>1</v>
      </c>
      <c r="G974" s="28">
        <v>0.7</v>
      </c>
      <c r="H974" s="28" t="s">
        <v>2542</v>
      </c>
      <c r="I974" s="28" t="s">
        <v>2501</v>
      </c>
      <c r="J974" s="28" t="s">
        <v>10</v>
      </c>
      <c r="K974" s="28" t="s">
        <v>2511</v>
      </c>
      <c r="M974" s="28" t="s">
        <v>2518</v>
      </c>
      <c r="N974" s="28" t="s">
        <v>59</v>
      </c>
      <c r="O974" s="28" t="s">
        <v>83</v>
      </c>
      <c r="Q974" s="28" t="s">
        <v>2512</v>
      </c>
      <c r="T974" s="28">
        <v>1</v>
      </c>
      <c r="U974" s="28">
        <v>5</v>
      </c>
      <c r="V974" s="28">
        <v>5</v>
      </c>
      <c r="W974" s="28">
        <v>1</v>
      </c>
      <c r="X974" s="28">
        <v>1</v>
      </c>
      <c r="Y974" s="28">
        <v>1</v>
      </c>
      <c r="AS974" s="28" t="s">
        <v>2531</v>
      </c>
      <c r="AU974" s="28">
        <v>0</v>
      </c>
      <c r="AX974" s="28" t="s">
        <v>2507</v>
      </c>
      <c r="BY974" s="28" t="s">
        <v>17</v>
      </c>
      <c r="CA974" s="28" t="s">
        <v>57</v>
      </c>
      <c r="CB974" s="28">
        <v>46009</v>
      </c>
      <c r="CC974" s="28">
        <v>4.792283626327972</v>
      </c>
      <c r="CD974" s="28" t="s">
        <v>20</v>
      </c>
      <c r="CF974" s="28" t="s">
        <v>22</v>
      </c>
      <c r="CG974" s="29">
        <v>0.33333333333333298</v>
      </c>
      <c r="CH974" s="29">
        <v>0.625</v>
      </c>
      <c r="CI974" s="28" t="s">
        <v>641</v>
      </c>
      <c r="CJ974" s="28" t="s">
        <v>2707</v>
      </c>
    </row>
    <row r="975" spans="1:88">
      <c r="A975" s="28">
        <v>4.7922836263279569</v>
      </c>
      <c r="B975" s="28">
        <f t="shared" si="22"/>
        <v>2.8168819450858011</v>
      </c>
      <c r="C975" s="28">
        <v>3174</v>
      </c>
      <c r="F975" s="28" t="s">
        <v>3</v>
      </c>
      <c r="G975" s="22">
        <f t="shared" ref="G975:G982" si="24">0.839707617116084*0.7</f>
        <v>0.58779533198125877</v>
      </c>
      <c r="N975" s="28" t="s">
        <v>2506</v>
      </c>
      <c r="O975" s="28" t="s">
        <v>2506</v>
      </c>
      <c r="Q975" s="28" t="s">
        <v>2506</v>
      </c>
      <c r="Z975" s="28" t="s">
        <v>2523</v>
      </c>
      <c r="AA975" s="28" t="s">
        <v>2535</v>
      </c>
      <c r="AC975" s="28" t="s">
        <v>38</v>
      </c>
      <c r="AE975" s="28" t="s">
        <v>2545</v>
      </c>
      <c r="AF975" s="28" t="s">
        <v>557</v>
      </c>
      <c r="AG975" s="28" t="s">
        <v>641</v>
      </c>
      <c r="AQ975" s="28" t="s">
        <v>2503</v>
      </c>
      <c r="AS975" s="28" t="s">
        <v>2547</v>
      </c>
      <c r="AU975" s="28" t="s">
        <v>2512</v>
      </c>
      <c r="AV975" s="28" t="s">
        <v>2769</v>
      </c>
      <c r="AX975" s="28" t="s">
        <v>2507</v>
      </c>
      <c r="BX975" s="28">
        <v>1957</v>
      </c>
      <c r="BY975" s="28" t="s">
        <v>17</v>
      </c>
      <c r="BZ975" s="28" t="s">
        <v>2770</v>
      </c>
      <c r="CA975" s="28" t="s">
        <v>57</v>
      </c>
      <c r="CB975" s="28">
        <v>46009</v>
      </c>
      <c r="CC975" s="28">
        <v>4.792283626327972</v>
      </c>
      <c r="CD975" s="28" t="s">
        <v>20</v>
      </c>
      <c r="CE975" s="28" t="s">
        <v>2771</v>
      </c>
      <c r="CF975" s="28" t="s">
        <v>22</v>
      </c>
      <c r="CG975" s="29">
        <v>0.32986111111111099</v>
      </c>
      <c r="CH975" s="29">
        <v>0.625</v>
      </c>
      <c r="CI975" s="28" t="s">
        <v>641</v>
      </c>
      <c r="CJ975" s="28" t="s">
        <v>2772</v>
      </c>
    </row>
    <row r="976" spans="1:88">
      <c r="A976" s="28">
        <v>4.7922836263279569</v>
      </c>
      <c r="B976" s="28">
        <f t="shared" si="22"/>
        <v>2.8168819450858011</v>
      </c>
      <c r="C976" s="28">
        <v>3208</v>
      </c>
      <c r="F976" s="28" t="s">
        <v>3</v>
      </c>
      <c r="G976" s="22">
        <f t="shared" si="24"/>
        <v>0.58779533198125877</v>
      </c>
      <c r="N976" s="28" t="s">
        <v>2506</v>
      </c>
      <c r="O976" s="28" t="s">
        <v>2506</v>
      </c>
      <c r="Q976" s="28" t="s">
        <v>2506</v>
      </c>
      <c r="Z976" s="28" t="s">
        <v>2523</v>
      </c>
      <c r="AA976" s="28" t="s">
        <v>2535</v>
      </c>
      <c r="AC976" s="28" t="s">
        <v>38</v>
      </c>
      <c r="AE976" s="28" t="s">
        <v>2545</v>
      </c>
      <c r="AG976" s="28" t="s">
        <v>641</v>
      </c>
      <c r="AQ976" s="28" t="s">
        <v>2518</v>
      </c>
      <c r="AS976" s="28" t="s">
        <v>2506</v>
      </c>
      <c r="AT976" s="28" t="s">
        <v>2773</v>
      </c>
      <c r="AU976" s="28" t="s">
        <v>37</v>
      </c>
      <c r="AX976" s="28" t="s">
        <v>2507</v>
      </c>
      <c r="BX976" s="28">
        <v>1950</v>
      </c>
      <c r="BY976" s="28" t="s">
        <v>17</v>
      </c>
      <c r="BZ976" s="28" t="s">
        <v>2774</v>
      </c>
      <c r="CA976" s="28" t="s">
        <v>57</v>
      </c>
      <c r="CB976" s="28">
        <v>46009</v>
      </c>
      <c r="CC976" s="28">
        <v>4.792283626327972</v>
      </c>
      <c r="CD976" s="28" t="s">
        <v>20</v>
      </c>
      <c r="CE976" s="28" t="s">
        <v>2558</v>
      </c>
      <c r="CF976" s="28" t="s">
        <v>22</v>
      </c>
      <c r="CG976" s="29">
        <v>0.30902777777777801</v>
      </c>
      <c r="CH976" s="29">
        <v>0.64583333333333304</v>
      </c>
      <c r="CI976" s="28" t="s">
        <v>641</v>
      </c>
      <c r="CJ976" s="28" t="s">
        <v>2775</v>
      </c>
    </row>
    <row r="977" spans="1:88">
      <c r="A977" s="28">
        <v>4.7922836263279569</v>
      </c>
      <c r="B977" s="28">
        <f t="shared" si="22"/>
        <v>2.8168819450858011</v>
      </c>
      <c r="C977" s="28">
        <v>3237</v>
      </c>
      <c r="F977" s="28" t="s">
        <v>3</v>
      </c>
      <c r="G977" s="22">
        <f t="shared" si="24"/>
        <v>0.58779533198125877</v>
      </c>
      <c r="N977" s="28" t="s">
        <v>2506</v>
      </c>
      <c r="O977" s="28" t="s">
        <v>2506</v>
      </c>
      <c r="Q977" s="28" t="s">
        <v>2506</v>
      </c>
      <c r="Z977" s="28" t="s">
        <v>2510</v>
      </c>
      <c r="AA977" s="28" t="s">
        <v>2535</v>
      </c>
      <c r="AC977" s="28" t="s">
        <v>38</v>
      </c>
      <c r="AE977" s="28" t="s">
        <v>2539</v>
      </c>
      <c r="AF977" s="28" t="s">
        <v>850</v>
      </c>
      <c r="AG977" s="28" t="s">
        <v>2507</v>
      </c>
      <c r="AH977" s="28" t="s">
        <v>1181</v>
      </c>
      <c r="AL977" s="28" t="s">
        <v>641</v>
      </c>
      <c r="AQ977" s="28" t="s">
        <v>2503</v>
      </c>
      <c r="AS977" s="28" t="s">
        <v>2506</v>
      </c>
      <c r="AU977" s="28">
        <v>0</v>
      </c>
      <c r="AX977" s="28" t="s">
        <v>641</v>
      </c>
      <c r="BQ977" s="28" t="s">
        <v>2510</v>
      </c>
      <c r="BR977" s="28" t="s">
        <v>2501</v>
      </c>
      <c r="BS977" s="28" t="s">
        <v>26</v>
      </c>
      <c r="BV977" s="28" t="s">
        <v>2503</v>
      </c>
      <c r="BX977" s="28">
        <v>1973</v>
      </c>
      <c r="BY977" s="28" t="s">
        <v>17</v>
      </c>
      <c r="CA977" s="28" t="s">
        <v>57</v>
      </c>
      <c r="CB977" s="28">
        <v>46009</v>
      </c>
      <c r="CC977" s="28">
        <v>4.792283626327972</v>
      </c>
      <c r="CD977" s="28" t="s">
        <v>20</v>
      </c>
      <c r="CE977" s="28" t="s">
        <v>2555</v>
      </c>
      <c r="CF977" s="28" t="s">
        <v>2506</v>
      </c>
      <c r="CG977" s="29">
        <v>0.33333333333333298</v>
      </c>
      <c r="CH977" s="29">
        <v>0.625</v>
      </c>
      <c r="CI977" s="28" t="s">
        <v>641</v>
      </c>
      <c r="CJ977" s="28" t="s">
        <v>2776</v>
      </c>
    </row>
    <row r="978" spans="1:88">
      <c r="A978" s="28">
        <v>4.7922836263279569</v>
      </c>
      <c r="B978" s="28">
        <f t="shared" si="22"/>
        <v>2.8168819450858011</v>
      </c>
      <c r="C978" s="28">
        <v>3240</v>
      </c>
      <c r="F978" s="28" t="s">
        <v>3</v>
      </c>
      <c r="G978" s="22">
        <f t="shared" si="24"/>
        <v>0.58779533198125877</v>
      </c>
      <c r="N978" s="28" t="s">
        <v>2506</v>
      </c>
      <c r="O978" s="28" t="s">
        <v>2506</v>
      </c>
      <c r="Q978" s="28" t="s">
        <v>2506</v>
      </c>
      <c r="Z978" s="28" t="s">
        <v>2542</v>
      </c>
      <c r="AA978" s="28" t="s">
        <v>2535</v>
      </c>
      <c r="AC978" s="28" t="s">
        <v>38</v>
      </c>
      <c r="AE978" s="28" t="s">
        <v>2777</v>
      </c>
      <c r="AF978" s="28" t="s">
        <v>358</v>
      </c>
      <c r="AG978" s="28" t="s">
        <v>2507</v>
      </c>
      <c r="AH978" s="28" t="s">
        <v>38</v>
      </c>
      <c r="AJ978" s="28" t="s">
        <v>2539</v>
      </c>
      <c r="AK978" s="28" t="s">
        <v>358</v>
      </c>
      <c r="AL978" s="28" t="s">
        <v>641</v>
      </c>
      <c r="AQ978" s="28" t="s">
        <v>2503</v>
      </c>
      <c r="AS978" s="28" t="s">
        <v>2506</v>
      </c>
      <c r="AT978" s="28" t="s">
        <v>2778</v>
      </c>
      <c r="AU978" s="28" t="s">
        <v>37</v>
      </c>
      <c r="AV978" s="28" t="s">
        <v>2779</v>
      </c>
      <c r="AX978" s="28" t="s">
        <v>2507</v>
      </c>
      <c r="BX978" s="28">
        <v>1947</v>
      </c>
      <c r="BY978" s="28" t="s">
        <v>17</v>
      </c>
      <c r="BZ978" s="28" t="s">
        <v>2780</v>
      </c>
      <c r="CA978" s="28" t="s">
        <v>57</v>
      </c>
      <c r="CB978" s="28">
        <v>46009</v>
      </c>
      <c r="CC978" s="28">
        <v>4.792283626327972</v>
      </c>
      <c r="CD978" s="28" t="s">
        <v>20</v>
      </c>
      <c r="CE978" s="28" t="s">
        <v>2555</v>
      </c>
      <c r="CF978" s="28" t="s">
        <v>22</v>
      </c>
      <c r="CG978" s="29">
        <v>0.33333333333333298</v>
      </c>
      <c r="CH978" s="29">
        <v>0.61805555555555602</v>
      </c>
      <c r="CI978" s="28" t="s">
        <v>641</v>
      </c>
      <c r="CJ978" s="28" t="s">
        <v>2781</v>
      </c>
    </row>
    <row r="979" spans="1:88">
      <c r="A979" s="28">
        <v>4.7922836263279569</v>
      </c>
      <c r="B979" s="28">
        <f t="shared" si="22"/>
        <v>2.8168819450858011</v>
      </c>
      <c r="C979" s="28">
        <v>3297</v>
      </c>
      <c r="F979" s="28" t="s">
        <v>3</v>
      </c>
      <c r="G979" s="22">
        <f t="shared" si="24"/>
        <v>0.58779533198125877</v>
      </c>
      <c r="N979" s="28" t="s">
        <v>2506</v>
      </c>
      <c r="O979" s="28" t="s">
        <v>2506</v>
      </c>
      <c r="Q979" s="28" t="s">
        <v>2506</v>
      </c>
      <c r="Z979" s="28" t="s">
        <v>2510</v>
      </c>
      <c r="AA979" s="28" t="s">
        <v>2501</v>
      </c>
      <c r="AC979" s="28" t="s">
        <v>38</v>
      </c>
      <c r="AG979" s="28" t="s">
        <v>641</v>
      </c>
      <c r="AQ979" s="28" t="s">
        <v>2503</v>
      </c>
      <c r="AS979" s="28" t="s">
        <v>2547</v>
      </c>
      <c r="AU979" s="28" t="s">
        <v>2512</v>
      </c>
      <c r="AX979" s="28" t="s">
        <v>2507</v>
      </c>
      <c r="BX979" s="28">
        <v>1954</v>
      </c>
      <c r="BY979" s="28" t="s">
        <v>17</v>
      </c>
      <c r="BZ979" s="28" t="s">
        <v>2782</v>
      </c>
      <c r="CA979" s="28" t="s">
        <v>57</v>
      </c>
      <c r="CB979" s="28">
        <v>46009</v>
      </c>
      <c r="CC979" s="28">
        <v>4.792283626327972</v>
      </c>
      <c r="CD979" s="28" t="s">
        <v>20</v>
      </c>
      <c r="CE979" s="28" t="s">
        <v>2558</v>
      </c>
      <c r="CF979" s="28" t="s">
        <v>2506</v>
      </c>
      <c r="CG979" s="29">
        <v>0.375</v>
      </c>
      <c r="CH979" s="29">
        <v>0.875</v>
      </c>
      <c r="CI979" s="28" t="s">
        <v>47</v>
      </c>
      <c r="CJ979" s="28" t="s">
        <v>2783</v>
      </c>
    </row>
    <row r="980" spans="1:88">
      <c r="A980" s="28">
        <v>4.7922836263279569</v>
      </c>
      <c r="B980" s="28">
        <f t="shared" si="22"/>
        <v>2.8168819450858011</v>
      </c>
      <c r="C980" s="28">
        <v>3298</v>
      </c>
      <c r="F980" s="28" t="s">
        <v>3</v>
      </c>
      <c r="G980" s="22">
        <f t="shared" si="24"/>
        <v>0.58779533198125877</v>
      </c>
      <c r="N980" s="28" t="s">
        <v>2506</v>
      </c>
      <c r="O980" s="28" t="s">
        <v>2506</v>
      </c>
      <c r="Q980" s="28" t="s">
        <v>2506</v>
      </c>
      <c r="Z980" s="28" t="s">
        <v>2523</v>
      </c>
      <c r="AA980" s="28" t="s">
        <v>2535</v>
      </c>
      <c r="AC980" s="28" t="s">
        <v>38</v>
      </c>
      <c r="AE980" s="28" t="s">
        <v>2545</v>
      </c>
      <c r="AG980" s="28" t="s">
        <v>641</v>
      </c>
      <c r="AQ980" s="28" t="s">
        <v>2503</v>
      </c>
      <c r="AS980" s="28" t="s">
        <v>2506</v>
      </c>
      <c r="AU980" s="28" t="s">
        <v>2512</v>
      </c>
      <c r="AV980" s="28" t="s">
        <v>2784</v>
      </c>
      <c r="AX980" s="28" t="s">
        <v>2507</v>
      </c>
      <c r="BX980" s="28">
        <v>1949</v>
      </c>
      <c r="BY980" s="28" t="s">
        <v>17</v>
      </c>
      <c r="BZ980" s="28" t="s">
        <v>2785</v>
      </c>
      <c r="CA980" s="28" t="s">
        <v>57</v>
      </c>
      <c r="CB980" s="28">
        <v>46009</v>
      </c>
      <c r="CC980" s="28">
        <v>4.792283626327972</v>
      </c>
      <c r="CD980" s="28" t="s">
        <v>20</v>
      </c>
      <c r="CE980" s="28" t="s">
        <v>2515</v>
      </c>
      <c r="CF980" s="28" t="s">
        <v>184</v>
      </c>
      <c r="CG980" s="29">
        <v>0.375</v>
      </c>
      <c r="CH980" s="29">
        <v>0.875</v>
      </c>
      <c r="CI980" s="28" t="s">
        <v>641</v>
      </c>
      <c r="CJ980" s="28" t="s">
        <v>2786</v>
      </c>
    </row>
    <row r="981" spans="1:88">
      <c r="A981" s="28">
        <v>4.7922836263279569</v>
      </c>
      <c r="B981" s="28">
        <f t="shared" si="22"/>
        <v>2.8168819450858011</v>
      </c>
      <c r="C981" s="28">
        <v>3324</v>
      </c>
      <c r="F981" s="28" t="s">
        <v>3</v>
      </c>
      <c r="G981" s="22">
        <f t="shared" si="24"/>
        <v>0.58779533198125877</v>
      </c>
      <c r="N981" s="28" t="s">
        <v>2506</v>
      </c>
      <c r="O981" s="28" t="s">
        <v>2506</v>
      </c>
      <c r="Q981" s="28" t="s">
        <v>2506</v>
      </c>
      <c r="Z981" s="28" t="s">
        <v>2510</v>
      </c>
      <c r="AA981" s="28" t="s">
        <v>2501</v>
      </c>
      <c r="AC981" s="28" t="s">
        <v>38</v>
      </c>
      <c r="AE981" s="28" t="s">
        <v>2539</v>
      </c>
      <c r="AG981" s="28" t="s">
        <v>641</v>
      </c>
      <c r="AS981" s="28" t="s">
        <v>2589</v>
      </c>
      <c r="AU981" s="28">
        <v>0</v>
      </c>
      <c r="AX981" s="28" t="s">
        <v>2507</v>
      </c>
      <c r="BX981" s="28">
        <v>1946</v>
      </c>
      <c r="BY981" s="28" t="s">
        <v>65</v>
      </c>
      <c r="BZ981" s="28" t="s">
        <v>2787</v>
      </c>
      <c r="CA981" s="28" t="s">
        <v>57</v>
      </c>
      <c r="CB981" s="28">
        <v>46009</v>
      </c>
      <c r="CC981" s="28">
        <v>4.792283626327972</v>
      </c>
      <c r="CD981" s="28" t="s">
        <v>20</v>
      </c>
      <c r="CE981" s="28" t="s">
        <v>2521</v>
      </c>
      <c r="CF981" s="28" t="s">
        <v>22</v>
      </c>
      <c r="CG981" s="29">
        <v>0.33333333333333298</v>
      </c>
      <c r="CH981" s="29">
        <v>0.625</v>
      </c>
      <c r="CI981" s="28" t="s">
        <v>641</v>
      </c>
      <c r="CJ981" s="28" t="s">
        <v>2788</v>
      </c>
    </row>
    <row r="982" spans="1:88">
      <c r="A982" s="28">
        <v>4.7922836263279569</v>
      </c>
      <c r="B982" s="28">
        <f t="shared" si="22"/>
        <v>2.8168819450858011</v>
      </c>
      <c r="C982" s="28">
        <v>3335</v>
      </c>
      <c r="F982" s="28" t="s">
        <v>3</v>
      </c>
      <c r="G982" s="22">
        <f t="shared" si="24"/>
        <v>0.58779533198125877</v>
      </c>
      <c r="N982" s="28" t="s">
        <v>2506</v>
      </c>
      <c r="O982" s="28" t="s">
        <v>2506</v>
      </c>
      <c r="Q982" s="28" t="s">
        <v>2506</v>
      </c>
      <c r="Z982" s="28" t="s">
        <v>2510</v>
      </c>
      <c r="AA982" s="28" t="s">
        <v>2535</v>
      </c>
      <c r="AC982" s="28" t="s">
        <v>38</v>
      </c>
      <c r="AE982" s="28" t="s">
        <v>2545</v>
      </c>
      <c r="AG982" s="28" t="s">
        <v>641</v>
      </c>
      <c r="AQ982" s="28" t="s">
        <v>2503</v>
      </c>
      <c r="AS982" s="28" t="s">
        <v>2506</v>
      </c>
      <c r="AU982" s="28" t="s">
        <v>37</v>
      </c>
      <c r="AX982" s="28" t="s">
        <v>2507</v>
      </c>
      <c r="BX982" s="28">
        <v>1947</v>
      </c>
      <c r="BY982" s="28" t="s">
        <v>65</v>
      </c>
      <c r="BZ982" s="28" t="s">
        <v>2789</v>
      </c>
      <c r="CA982" s="28" t="s">
        <v>57</v>
      </c>
      <c r="CB982" s="28">
        <v>46009</v>
      </c>
      <c r="CC982" s="28">
        <v>4.792283626327972</v>
      </c>
      <c r="CD982" s="28" t="s">
        <v>20</v>
      </c>
      <c r="CE982" s="28" t="s">
        <v>2521</v>
      </c>
      <c r="CF982" s="28" t="s">
        <v>22</v>
      </c>
      <c r="CG982" s="29">
        <v>0.3125</v>
      </c>
      <c r="CH982" s="29">
        <v>0.58333333333333304</v>
      </c>
      <c r="CI982" s="28" t="s">
        <v>641</v>
      </c>
    </row>
    <row r="983" spans="1:88">
      <c r="A983" s="28">
        <v>4.7922836263279569</v>
      </c>
      <c r="B983" s="28">
        <f t="shared" si="22"/>
        <v>4.792283626327972</v>
      </c>
      <c r="C983" s="28">
        <v>3354</v>
      </c>
      <c r="F983" s="28" t="s">
        <v>2506</v>
      </c>
      <c r="G983" s="28">
        <v>1</v>
      </c>
      <c r="N983" s="28" t="s">
        <v>2506</v>
      </c>
      <c r="O983" s="28" t="s">
        <v>2506</v>
      </c>
      <c r="Q983" s="28" t="s">
        <v>2506</v>
      </c>
      <c r="AS983" s="28" t="s">
        <v>2506</v>
      </c>
      <c r="AU983" s="28">
        <v>0</v>
      </c>
      <c r="BX983" s="28">
        <v>1957</v>
      </c>
      <c r="BY983" s="28" t="s">
        <v>17</v>
      </c>
      <c r="CA983" s="28" t="s">
        <v>57</v>
      </c>
      <c r="CB983" s="28">
        <v>46009</v>
      </c>
      <c r="CC983" s="28">
        <v>4.792283626327972</v>
      </c>
      <c r="CD983" s="28" t="s">
        <v>20</v>
      </c>
      <c r="CE983" s="28" t="s">
        <v>2515</v>
      </c>
      <c r="CF983" s="28" t="s">
        <v>184</v>
      </c>
      <c r="CG983" s="29">
        <v>0.625</v>
      </c>
      <c r="CH983" s="29">
        <v>0.91666666666666696</v>
      </c>
      <c r="CI983" s="28" t="s">
        <v>641</v>
      </c>
      <c r="CJ983" s="28" t="s">
        <v>2696</v>
      </c>
    </row>
    <row r="984" spans="1:88">
      <c r="A984" s="28">
        <v>4.7922836263279569</v>
      </c>
      <c r="B984" s="28">
        <f t="shared" si="22"/>
        <v>2.8168819450858011</v>
      </c>
      <c r="C984" s="28">
        <v>3377</v>
      </c>
      <c r="F984" s="28" t="s">
        <v>3</v>
      </c>
      <c r="G984" s="22">
        <f>0.839707617116084*0.7</f>
        <v>0.58779533198125877</v>
      </c>
      <c r="N984" s="28" t="s">
        <v>2506</v>
      </c>
      <c r="O984" s="28" t="s">
        <v>2506</v>
      </c>
      <c r="Q984" s="28" t="s">
        <v>2506</v>
      </c>
      <c r="Z984" s="28" t="s">
        <v>2542</v>
      </c>
      <c r="AA984" s="28" t="s">
        <v>2538</v>
      </c>
      <c r="AC984" s="28" t="s">
        <v>38</v>
      </c>
      <c r="AG984" s="28" t="s">
        <v>641</v>
      </c>
      <c r="AQ984" s="28" t="s">
        <v>2503</v>
      </c>
      <c r="AS984" s="28" t="s">
        <v>2506</v>
      </c>
      <c r="AU984" s="28" t="s">
        <v>2512</v>
      </c>
      <c r="AX984" s="28" t="s">
        <v>2507</v>
      </c>
      <c r="BX984" s="28">
        <v>1983</v>
      </c>
      <c r="BY984" s="28" t="s">
        <v>17</v>
      </c>
      <c r="BZ984" s="28" t="s">
        <v>2790</v>
      </c>
      <c r="CB984" s="28">
        <v>46009</v>
      </c>
      <c r="CC984" s="28">
        <v>4.792283626327972</v>
      </c>
      <c r="CD984" s="28" t="s">
        <v>20</v>
      </c>
      <c r="CE984" s="28" t="s">
        <v>2551</v>
      </c>
      <c r="CF984" s="28" t="s">
        <v>22</v>
      </c>
      <c r="CG984" s="29">
        <v>0.33333333333333298</v>
      </c>
      <c r="CH984" s="29">
        <v>0.75</v>
      </c>
      <c r="CI984" s="28" t="s">
        <v>641</v>
      </c>
    </row>
    <row r="985" spans="1:88">
      <c r="A985" s="28">
        <v>4.7922836263279569</v>
      </c>
      <c r="B985" s="28">
        <f t="shared" si="22"/>
        <v>4.792283626327972</v>
      </c>
      <c r="C985" s="28">
        <v>3380</v>
      </c>
      <c r="F985" s="28" t="s">
        <v>2506</v>
      </c>
      <c r="G985" s="28">
        <v>1</v>
      </c>
      <c r="N985" s="28" t="s">
        <v>2506</v>
      </c>
      <c r="O985" s="28" t="s">
        <v>2506</v>
      </c>
      <c r="Q985" s="28" t="s">
        <v>2506</v>
      </c>
      <c r="AS985" s="28" t="s">
        <v>2506</v>
      </c>
      <c r="AU985" s="28" t="s">
        <v>2512</v>
      </c>
      <c r="BX985" s="28">
        <v>1949</v>
      </c>
      <c r="BY985" s="28" t="s">
        <v>65</v>
      </c>
      <c r="CA985" s="28" t="s">
        <v>57</v>
      </c>
      <c r="CB985" s="28">
        <v>46009</v>
      </c>
      <c r="CC985" s="28">
        <v>4.792283626327972</v>
      </c>
      <c r="CD985" s="28" t="s">
        <v>20</v>
      </c>
      <c r="CE985" s="28" t="s">
        <v>93</v>
      </c>
      <c r="CF985" s="28" t="s">
        <v>22</v>
      </c>
      <c r="CG985" s="29">
        <v>0.33333333333333298</v>
      </c>
      <c r="CH985" s="29">
        <v>0.625</v>
      </c>
      <c r="CI985" s="28" t="s">
        <v>641</v>
      </c>
      <c r="CJ985" s="28" t="s">
        <v>2697</v>
      </c>
    </row>
    <row r="986" spans="1:88">
      <c r="A986" s="28">
        <v>4.7922836263279569</v>
      </c>
      <c r="B986" s="28">
        <f t="shared" si="22"/>
        <v>2.8168819450858011</v>
      </c>
      <c r="C986" s="28">
        <v>4005</v>
      </c>
      <c r="F986" s="28" t="s">
        <v>3</v>
      </c>
      <c r="G986" s="22">
        <f>0.839707617116084*0.7</f>
        <v>0.58779533198125877</v>
      </c>
      <c r="N986" s="28" t="s">
        <v>2506</v>
      </c>
      <c r="O986" s="28" t="s">
        <v>2506</v>
      </c>
      <c r="Q986" s="28" t="s">
        <v>2506</v>
      </c>
      <c r="Z986" s="28" t="s">
        <v>2523</v>
      </c>
      <c r="AA986" s="28" t="s">
        <v>2538</v>
      </c>
      <c r="AC986" s="28" t="s">
        <v>38</v>
      </c>
      <c r="AE986" s="28" t="s">
        <v>2545</v>
      </c>
      <c r="AG986" s="28" t="s">
        <v>641</v>
      </c>
      <c r="AQ986" s="28" t="s">
        <v>2518</v>
      </c>
      <c r="AS986" s="28" t="s">
        <v>2506</v>
      </c>
      <c r="AU986" s="28">
        <v>0</v>
      </c>
      <c r="AX986" s="28" t="s">
        <v>2507</v>
      </c>
      <c r="BX986" s="28">
        <v>1955</v>
      </c>
      <c r="BY986" s="28" t="s">
        <v>65</v>
      </c>
      <c r="BZ986" s="28" t="s">
        <v>2729</v>
      </c>
      <c r="CA986" s="28" t="s">
        <v>43</v>
      </c>
      <c r="CB986" s="28">
        <v>46009</v>
      </c>
      <c r="CC986" s="28">
        <v>4.792283626327972</v>
      </c>
      <c r="CD986" s="28" t="s">
        <v>20</v>
      </c>
      <c r="CE986" s="28" t="s">
        <v>2558</v>
      </c>
      <c r="CF986" s="28" t="s">
        <v>22</v>
      </c>
      <c r="CG986" s="29">
        <v>0.31944444444444398</v>
      </c>
      <c r="CH986" s="29">
        <v>0.62361111111111101</v>
      </c>
      <c r="CI986" s="28" t="s">
        <v>641</v>
      </c>
      <c r="CJ986" s="28" t="s">
        <v>2796</v>
      </c>
    </row>
    <row r="987" spans="1:88">
      <c r="A987" s="28">
        <v>4.7922836263279569</v>
      </c>
      <c r="B987" s="28">
        <f t="shared" si="22"/>
        <v>2.8168819450858011</v>
      </c>
      <c r="C987" s="28">
        <v>4018</v>
      </c>
      <c r="F987" s="28" t="s">
        <v>3</v>
      </c>
      <c r="G987" s="22">
        <f>0.839707617116084*0.7</f>
        <v>0.58779533198125877</v>
      </c>
      <c r="N987" s="28" t="s">
        <v>2506</v>
      </c>
      <c r="O987" s="28" t="s">
        <v>2506</v>
      </c>
      <c r="Q987" s="28" t="s">
        <v>2506</v>
      </c>
      <c r="Z987" s="28" t="s">
        <v>2523</v>
      </c>
      <c r="AA987" s="28" t="s">
        <v>2535</v>
      </c>
      <c r="AC987" s="28" t="s">
        <v>38</v>
      </c>
      <c r="AE987" s="28" t="s">
        <v>2797</v>
      </c>
      <c r="AG987" s="28" t="s">
        <v>2507</v>
      </c>
      <c r="AH987" s="28" t="s">
        <v>10</v>
      </c>
      <c r="AL987" s="28" t="s">
        <v>641</v>
      </c>
      <c r="AQ987" s="28" t="s">
        <v>2524</v>
      </c>
      <c r="AS987" s="28" t="s">
        <v>2645</v>
      </c>
      <c r="AU987" s="28" t="s">
        <v>2505</v>
      </c>
      <c r="AX987" s="28" t="s">
        <v>2507</v>
      </c>
      <c r="BX987" s="28">
        <v>1958</v>
      </c>
      <c r="BY987" s="28" t="s">
        <v>17</v>
      </c>
      <c r="BZ987" s="28" t="s">
        <v>2798</v>
      </c>
      <c r="CA987" s="28" t="s">
        <v>43</v>
      </c>
      <c r="CB987" s="28">
        <v>46009</v>
      </c>
      <c r="CC987" s="28">
        <v>4.792283626327972</v>
      </c>
      <c r="CD987" s="28" t="s">
        <v>20</v>
      </c>
      <c r="CE987" s="28" t="s">
        <v>2555</v>
      </c>
      <c r="CF987" s="28" t="s">
        <v>22</v>
      </c>
      <c r="CG987" s="29">
        <v>0.33333333333333298</v>
      </c>
      <c r="CH987" s="29">
        <v>0.625</v>
      </c>
      <c r="CI987" s="28" t="s">
        <v>641</v>
      </c>
      <c r="CJ987" s="28" t="s">
        <v>2799</v>
      </c>
    </row>
    <row r="988" spans="1:88">
      <c r="A988" s="28">
        <v>4.7922836263279569</v>
      </c>
      <c r="B988" s="28">
        <f t="shared" si="22"/>
        <v>3.3545985384295802</v>
      </c>
      <c r="C988" s="28">
        <v>4026</v>
      </c>
      <c r="F988" s="28" t="s">
        <v>6</v>
      </c>
      <c r="G988" s="28">
        <v>0.7</v>
      </c>
      <c r="N988" s="28" t="s">
        <v>2506</v>
      </c>
      <c r="O988" s="28" t="s">
        <v>2506</v>
      </c>
      <c r="Q988" s="28" t="s">
        <v>2506</v>
      </c>
      <c r="AS988" s="28" t="s">
        <v>2531</v>
      </c>
      <c r="AU988" s="28">
        <v>0</v>
      </c>
      <c r="AW988" s="28" t="s">
        <v>2510</v>
      </c>
      <c r="AX988" s="28" t="s">
        <v>641</v>
      </c>
      <c r="AY988" s="28" t="s">
        <v>2510</v>
      </c>
      <c r="AZ988" s="28" t="s">
        <v>2535</v>
      </c>
      <c r="BA988" s="28" t="s">
        <v>38</v>
      </c>
      <c r="BC988" s="28" t="s">
        <v>2539</v>
      </c>
      <c r="BD988" s="28" t="s">
        <v>2559</v>
      </c>
      <c r="BE988" s="28" t="s">
        <v>641</v>
      </c>
      <c r="BO988" s="28" t="s">
        <v>2518</v>
      </c>
      <c r="BX988" s="28">
        <v>1958</v>
      </c>
      <c r="BY988" s="28" t="s">
        <v>17</v>
      </c>
      <c r="BZ988" s="28" t="s">
        <v>2745</v>
      </c>
      <c r="CA988" s="28" t="s">
        <v>43</v>
      </c>
      <c r="CB988" s="28">
        <v>46009</v>
      </c>
      <c r="CC988" s="28">
        <v>4.792283626327972</v>
      </c>
      <c r="CD988" s="28" t="s">
        <v>20</v>
      </c>
      <c r="CE988" s="28" t="s">
        <v>2555</v>
      </c>
      <c r="CF988" s="28" t="s">
        <v>22</v>
      </c>
      <c r="CG988" s="29">
        <v>0.33333333333333298</v>
      </c>
      <c r="CH988" s="29">
        <v>0.625</v>
      </c>
      <c r="CI988" s="28" t="s">
        <v>641</v>
      </c>
      <c r="CJ988" s="28" t="s">
        <v>2746</v>
      </c>
    </row>
    <row r="989" spans="1:88">
      <c r="A989" s="28">
        <v>4.7922836263279569</v>
      </c>
      <c r="B989" s="28">
        <f t="shared" si="22"/>
        <v>2.8168819450858011</v>
      </c>
      <c r="C989" s="28">
        <v>4047</v>
      </c>
      <c r="F989" s="28" t="s">
        <v>3</v>
      </c>
      <c r="G989" s="22">
        <f t="shared" ref="G989:G996" si="25">0.839707617116084*0.7</f>
        <v>0.58779533198125877</v>
      </c>
      <c r="N989" s="28" t="s">
        <v>2506</v>
      </c>
      <c r="O989" s="28" t="s">
        <v>2506</v>
      </c>
      <c r="Q989" s="28" t="s">
        <v>2506</v>
      </c>
      <c r="Z989" s="28" t="s">
        <v>2510</v>
      </c>
      <c r="AA989" s="28" t="s">
        <v>2501</v>
      </c>
      <c r="AC989" s="28" t="s">
        <v>38</v>
      </c>
      <c r="AE989" s="28" t="s">
        <v>2545</v>
      </c>
      <c r="AG989" s="28" t="s">
        <v>641</v>
      </c>
      <c r="AQ989" s="28" t="s">
        <v>2503</v>
      </c>
      <c r="AS989" s="28" t="s">
        <v>2531</v>
      </c>
      <c r="AU989" s="28" t="s">
        <v>2512</v>
      </c>
      <c r="AX989" s="28" t="s">
        <v>2507</v>
      </c>
      <c r="BY989" s="28" t="s">
        <v>17</v>
      </c>
      <c r="CA989" s="28" t="s">
        <v>43</v>
      </c>
      <c r="CB989" s="28">
        <v>46009</v>
      </c>
      <c r="CC989" s="28">
        <v>4.792283626327972</v>
      </c>
      <c r="CD989" s="28" t="s">
        <v>20</v>
      </c>
      <c r="CE989" s="28" t="s">
        <v>2558</v>
      </c>
      <c r="CF989" s="28" t="s">
        <v>22</v>
      </c>
      <c r="CG989" s="29">
        <v>0.33333333333333298</v>
      </c>
      <c r="CH989" s="29">
        <v>0.625</v>
      </c>
      <c r="CI989" s="28" t="s">
        <v>641</v>
      </c>
      <c r="CJ989" s="28" t="s">
        <v>2800</v>
      </c>
    </row>
    <row r="990" spans="1:88">
      <c r="A990" s="28">
        <v>4.7922836263279569</v>
      </c>
      <c r="B990" s="28">
        <f t="shared" si="22"/>
        <v>2.8168819450858011</v>
      </c>
      <c r="C990" s="28">
        <v>4088</v>
      </c>
      <c r="F990" s="28" t="s">
        <v>3</v>
      </c>
      <c r="G990" s="22">
        <f t="shared" si="25"/>
        <v>0.58779533198125877</v>
      </c>
      <c r="N990" s="28" t="s">
        <v>2506</v>
      </c>
      <c r="O990" s="28" t="s">
        <v>2506</v>
      </c>
      <c r="Q990" s="28" t="s">
        <v>2506</v>
      </c>
      <c r="Z990" s="28" t="s">
        <v>2510</v>
      </c>
      <c r="AA990" s="28" t="s">
        <v>2535</v>
      </c>
      <c r="AC990" s="28" t="s">
        <v>38</v>
      </c>
      <c r="AE990" s="28" t="s">
        <v>2539</v>
      </c>
      <c r="AF990" s="28" t="s">
        <v>2248</v>
      </c>
      <c r="AG990" s="28" t="s">
        <v>641</v>
      </c>
      <c r="AQ990" s="28" t="s">
        <v>2503</v>
      </c>
      <c r="AS990" s="28" t="s">
        <v>2506</v>
      </c>
      <c r="AU990" s="28" t="s">
        <v>2512</v>
      </c>
      <c r="AX990" s="28" t="s">
        <v>2507</v>
      </c>
      <c r="BX990" s="28">
        <v>1950</v>
      </c>
      <c r="BY990" s="28" t="s">
        <v>17</v>
      </c>
      <c r="BZ990" s="28" t="s">
        <v>2801</v>
      </c>
      <c r="CA990" s="28" t="s">
        <v>57</v>
      </c>
      <c r="CB990" s="28">
        <v>46009</v>
      </c>
      <c r="CC990" s="28">
        <v>4.792283626327972</v>
      </c>
      <c r="CD990" s="28" t="s">
        <v>20</v>
      </c>
      <c r="CE990" s="28" t="s">
        <v>2558</v>
      </c>
      <c r="CF990" s="28" t="s">
        <v>184</v>
      </c>
      <c r="CG990" s="29">
        <v>0.31944444444444398</v>
      </c>
      <c r="CH990" s="29">
        <v>0.63194444444444398</v>
      </c>
      <c r="CI990" s="28" t="s">
        <v>641</v>
      </c>
      <c r="CJ990" s="28" t="s">
        <v>2802</v>
      </c>
    </row>
    <row r="991" spans="1:88">
      <c r="A991" s="28">
        <v>4.7922836263279569</v>
      </c>
      <c r="B991" s="28">
        <f t="shared" si="22"/>
        <v>2.8168819450858011</v>
      </c>
      <c r="C991" s="28">
        <v>4101</v>
      </c>
      <c r="F991" s="28" t="s">
        <v>3</v>
      </c>
      <c r="G991" s="22">
        <f t="shared" si="25"/>
        <v>0.58779533198125877</v>
      </c>
      <c r="N991" s="28" t="s">
        <v>2506</v>
      </c>
      <c r="O991" s="28" t="s">
        <v>2506</v>
      </c>
      <c r="Q991" s="28" t="s">
        <v>2506</v>
      </c>
      <c r="Z991" s="28" t="s">
        <v>2542</v>
      </c>
      <c r="AA991" s="28" t="s">
        <v>2535</v>
      </c>
      <c r="AC991" s="28" t="s">
        <v>38</v>
      </c>
      <c r="AE991" s="28" t="s">
        <v>2539</v>
      </c>
      <c r="AG991" s="28" t="s">
        <v>641</v>
      </c>
      <c r="AQ991" s="28" t="s">
        <v>2503</v>
      </c>
      <c r="AS991" s="28" t="s">
        <v>2506</v>
      </c>
      <c r="AU991" s="28" t="s">
        <v>2512</v>
      </c>
      <c r="AX991" s="28" t="s">
        <v>2507</v>
      </c>
      <c r="BX991" s="28">
        <v>1968</v>
      </c>
      <c r="BY991" s="28" t="s">
        <v>65</v>
      </c>
      <c r="BZ991" s="28" t="s">
        <v>2803</v>
      </c>
      <c r="CA991" s="28" t="s">
        <v>57</v>
      </c>
      <c r="CB991" s="28">
        <v>46009</v>
      </c>
      <c r="CC991" s="28">
        <v>4.792283626327972</v>
      </c>
      <c r="CD991" s="28" t="s">
        <v>20</v>
      </c>
      <c r="CE991" s="28" t="s">
        <v>2534</v>
      </c>
      <c r="CF991" s="28" t="s">
        <v>184</v>
      </c>
      <c r="CG991" s="29">
        <v>0.13541666666666699</v>
      </c>
      <c r="CH991" s="29">
        <v>0.97916666666666696</v>
      </c>
      <c r="CI991" s="28" t="s">
        <v>641</v>
      </c>
      <c r="CJ991" s="28" t="s">
        <v>2804</v>
      </c>
    </row>
    <row r="992" spans="1:88">
      <c r="A992" s="28">
        <v>4.7922836263279569</v>
      </c>
      <c r="B992" s="28">
        <f t="shared" si="22"/>
        <v>2.8168819450858011</v>
      </c>
      <c r="C992" s="28">
        <v>4120</v>
      </c>
      <c r="F992" s="28" t="s">
        <v>3</v>
      </c>
      <c r="G992" s="22">
        <f t="shared" si="25"/>
        <v>0.58779533198125877</v>
      </c>
      <c r="N992" s="28" t="s">
        <v>2506</v>
      </c>
      <c r="O992" s="28" t="s">
        <v>2506</v>
      </c>
      <c r="Q992" s="28" t="s">
        <v>2506</v>
      </c>
      <c r="Z992" s="28" t="s">
        <v>2510</v>
      </c>
      <c r="AA992" s="28" t="s">
        <v>2535</v>
      </c>
      <c r="AC992" s="28" t="s">
        <v>38</v>
      </c>
      <c r="AE992" s="28" t="s">
        <v>2539</v>
      </c>
      <c r="AF992" s="28" t="s">
        <v>2559</v>
      </c>
      <c r="AG992" s="28" t="s">
        <v>641</v>
      </c>
      <c r="AQ992" s="28" t="s">
        <v>2503</v>
      </c>
      <c r="AS992" s="28" t="s">
        <v>2547</v>
      </c>
      <c r="AU992" s="28" t="s">
        <v>2505</v>
      </c>
      <c r="AV992" s="28" t="s">
        <v>2805</v>
      </c>
      <c r="AX992" s="28" t="s">
        <v>2507</v>
      </c>
      <c r="BX992" s="28">
        <v>1981</v>
      </c>
      <c r="BY992" s="28" t="s">
        <v>17</v>
      </c>
      <c r="CA992" s="28" t="s">
        <v>43</v>
      </c>
      <c r="CB992" s="28">
        <v>46009</v>
      </c>
      <c r="CC992" s="28">
        <v>4.792283626327972</v>
      </c>
      <c r="CD992" s="28" t="s">
        <v>20</v>
      </c>
      <c r="CE992" s="28" t="s">
        <v>2515</v>
      </c>
      <c r="CF992" s="28" t="s">
        <v>184</v>
      </c>
      <c r="CG992" s="29">
        <v>0.625</v>
      </c>
      <c r="CH992" s="29">
        <v>0.91666666666666696</v>
      </c>
      <c r="CI992" s="28" t="s">
        <v>641</v>
      </c>
      <c r="CJ992" s="28" t="s">
        <v>2806</v>
      </c>
    </row>
    <row r="993" spans="1:88">
      <c r="A993" s="28">
        <v>4.7922836263279569</v>
      </c>
      <c r="B993" s="28">
        <f t="shared" si="22"/>
        <v>2.8168819450858011</v>
      </c>
      <c r="C993" s="28">
        <v>4134</v>
      </c>
      <c r="F993" s="28" t="s">
        <v>3</v>
      </c>
      <c r="G993" s="22">
        <f t="shared" si="25"/>
        <v>0.58779533198125877</v>
      </c>
      <c r="N993" s="28" t="s">
        <v>2506</v>
      </c>
      <c r="O993" s="28" t="s">
        <v>2506</v>
      </c>
      <c r="Q993" s="28" t="s">
        <v>2506</v>
      </c>
      <c r="Z993" s="28" t="s">
        <v>2510</v>
      </c>
      <c r="AA993" s="28" t="s">
        <v>2501</v>
      </c>
      <c r="AC993" s="28" t="s">
        <v>38</v>
      </c>
      <c r="AE993" s="28" t="s">
        <v>2807</v>
      </c>
      <c r="AG993" s="28" t="s">
        <v>2507</v>
      </c>
      <c r="AH993" s="28" t="s">
        <v>38</v>
      </c>
      <c r="AJ993" s="28" t="s">
        <v>2539</v>
      </c>
      <c r="AL993" s="28" t="s">
        <v>641</v>
      </c>
      <c r="AQ993" s="28" t="s">
        <v>2503</v>
      </c>
      <c r="AS993" s="28" t="s">
        <v>2506</v>
      </c>
      <c r="AU993" s="28" t="s">
        <v>2608</v>
      </c>
      <c r="AX993" s="28" t="s">
        <v>2507</v>
      </c>
      <c r="BX993" s="28">
        <v>1955</v>
      </c>
      <c r="BY993" s="28" t="s">
        <v>17</v>
      </c>
      <c r="BZ993" s="28" t="s">
        <v>2808</v>
      </c>
      <c r="CA993" s="28" t="s">
        <v>43</v>
      </c>
      <c r="CB993" s="28">
        <v>46009</v>
      </c>
      <c r="CC993" s="28">
        <v>4.792283626327972</v>
      </c>
      <c r="CD993" s="28" t="s">
        <v>20</v>
      </c>
      <c r="CE993" s="28" t="s">
        <v>2558</v>
      </c>
      <c r="CF993" s="28" t="s">
        <v>22</v>
      </c>
      <c r="CG993" s="29">
        <v>0.32638888888888901</v>
      </c>
      <c r="CH993" s="29">
        <v>0.62847222222222199</v>
      </c>
      <c r="CI993" s="28" t="s">
        <v>641</v>
      </c>
      <c r="CJ993" s="28" t="s">
        <v>2809</v>
      </c>
    </row>
    <row r="994" spans="1:88">
      <c r="A994" s="28">
        <v>4.7922836263279569</v>
      </c>
      <c r="B994" s="28">
        <f t="shared" si="22"/>
        <v>2.8168819450858011</v>
      </c>
      <c r="C994" s="28">
        <v>4149</v>
      </c>
      <c r="F994" s="28" t="s">
        <v>3</v>
      </c>
      <c r="G994" s="22">
        <f t="shared" si="25"/>
        <v>0.58779533198125877</v>
      </c>
      <c r="N994" s="28" t="s">
        <v>2506</v>
      </c>
      <c r="O994" s="28" t="s">
        <v>2506</v>
      </c>
      <c r="Q994" s="28" t="s">
        <v>2506</v>
      </c>
      <c r="Z994" s="28" t="s">
        <v>2510</v>
      </c>
      <c r="AA994" s="28" t="s">
        <v>2535</v>
      </c>
      <c r="AC994" s="28" t="s">
        <v>38</v>
      </c>
      <c r="AE994" s="28" t="s">
        <v>2539</v>
      </c>
      <c r="AF994" s="28" t="s">
        <v>2559</v>
      </c>
      <c r="AG994" s="28" t="s">
        <v>641</v>
      </c>
      <c r="AQ994" s="28" t="s">
        <v>2503</v>
      </c>
      <c r="AS994" s="28" t="s">
        <v>2531</v>
      </c>
      <c r="AT994" s="28" t="s">
        <v>2810</v>
      </c>
      <c r="AU994" s="28" t="s">
        <v>2505</v>
      </c>
      <c r="AV994" s="28" t="s">
        <v>2811</v>
      </c>
      <c r="AX994" s="28" t="s">
        <v>2507</v>
      </c>
      <c r="BX994" s="28">
        <v>1963</v>
      </c>
      <c r="BY994" s="28" t="s">
        <v>17</v>
      </c>
      <c r="BZ994" s="28" t="s">
        <v>2812</v>
      </c>
      <c r="CA994" s="28" t="s">
        <v>43</v>
      </c>
      <c r="CB994" s="28">
        <v>46009</v>
      </c>
      <c r="CC994" s="28">
        <v>4.792283626327972</v>
      </c>
      <c r="CD994" s="28" t="s">
        <v>20</v>
      </c>
      <c r="CE994" s="28" t="s">
        <v>2558</v>
      </c>
      <c r="CF994" s="28" t="s">
        <v>22</v>
      </c>
      <c r="CG994" s="29">
        <v>0.33333333333333298</v>
      </c>
      <c r="CH994" s="29">
        <v>0.625</v>
      </c>
      <c r="CI994" s="28" t="s">
        <v>47</v>
      </c>
      <c r="CJ994" s="28" t="s">
        <v>2813</v>
      </c>
    </row>
    <row r="995" spans="1:88">
      <c r="A995" s="28">
        <v>4.7922836263279569</v>
      </c>
      <c r="B995" s="28">
        <f t="shared" si="22"/>
        <v>2.8168819450858011</v>
      </c>
      <c r="C995" s="28">
        <v>4150</v>
      </c>
      <c r="F995" s="28" t="s">
        <v>3</v>
      </c>
      <c r="G995" s="22">
        <f t="shared" si="25"/>
        <v>0.58779533198125877</v>
      </c>
      <c r="N995" s="28" t="s">
        <v>2506</v>
      </c>
      <c r="O995" s="28" t="s">
        <v>2506</v>
      </c>
      <c r="Q995" s="28" t="s">
        <v>2506</v>
      </c>
      <c r="Z995" s="28" t="s">
        <v>2510</v>
      </c>
      <c r="AA995" s="28" t="s">
        <v>2535</v>
      </c>
      <c r="AC995" s="28" t="s">
        <v>34</v>
      </c>
      <c r="AG995" s="28" t="s">
        <v>641</v>
      </c>
      <c r="AQ995" s="28" t="s">
        <v>2503</v>
      </c>
      <c r="AS995" s="28" t="s">
        <v>2531</v>
      </c>
      <c r="AU995" s="28" t="s">
        <v>37</v>
      </c>
      <c r="AX995" s="28" t="s">
        <v>2507</v>
      </c>
      <c r="BX995" s="28">
        <v>1953</v>
      </c>
      <c r="BY995" s="28" t="s">
        <v>17</v>
      </c>
      <c r="BZ995" s="28" t="s">
        <v>2814</v>
      </c>
      <c r="CA995" s="28" t="s">
        <v>43</v>
      </c>
      <c r="CB995" s="28">
        <v>46009</v>
      </c>
      <c r="CC995" s="28">
        <v>4.792283626327972</v>
      </c>
      <c r="CD995" s="28" t="s">
        <v>20</v>
      </c>
      <c r="CE995" s="28" t="s">
        <v>2558</v>
      </c>
      <c r="CF995" s="28" t="s">
        <v>22</v>
      </c>
      <c r="CG995" s="29">
        <v>0.33333333333333298</v>
      </c>
      <c r="CH995" s="29">
        <v>0.625</v>
      </c>
      <c r="CI995" s="28" t="s">
        <v>641</v>
      </c>
      <c r="CJ995" s="28" t="s">
        <v>2815</v>
      </c>
    </row>
    <row r="996" spans="1:88">
      <c r="A996" s="28">
        <v>4.7922836263279569</v>
      </c>
      <c r="B996" s="28">
        <f t="shared" si="22"/>
        <v>2.8168819450858011</v>
      </c>
      <c r="C996" s="28">
        <v>4156</v>
      </c>
      <c r="F996" s="28" t="s">
        <v>3</v>
      </c>
      <c r="G996" s="22">
        <f t="shared" si="25"/>
        <v>0.58779533198125877</v>
      </c>
      <c r="N996" s="28" t="s">
        <v>2506</v>
      </c>
      <c r="O996" s="28" t="s">
        <v>2506</v>
      </c>
      <c r="Q996" s="28" t="s">
        <v>2506</v>
      </c>
      <c r="Z996" s="28" t="s">
        <v>2510</v>
      </c>
      <c r="AA996" s="28" t="s">
        <v>2538</v>
      </c>
      <c r="AC996" s="28" t="s">
        <v>38</v>
      </c>
      <c r="AG996" s="28" t="s">
        <v>641</v>
      </c>
      <c r="AQ996" s="28" t="s">
        <v>2503</v>
      </c>
      <c r="AS996" s="28" t="s">
        <v>2506</v>
      </c>
      <c r="AU996" s="28">
        <v>0</v>
      </c>
      <c r="AX996" s="28" t="s">
        <v>2507</v>
      </c>
      <c r="BX996" s="28">
        <v>1982</v>
      </c>
      <c r="BY996" s="28" t="s">
        <v>17</v>
      </c>
      <c r="BZ996" s="28" t="s">
        <v>2816</v>
      </c>
      <c r="CA996" s="28" t="s">
        <v>43</v>
      </c>
      <c r="CB996" s="28">
        <v>46009</v>
      </c>
      <c r="CC996" s="28">
        <v>4.792283626327972</v>
      </c>
      <c r="CD996" s="28" t="s">
        <v>20</v>
      </c>
      <c r="CE996" s="28" t="s">
        <v>2558</v>
      </c>
      <c r="CF996" s="28" t="s">
        <v>184</v>
      </c>
      <c r="CG996" s="29">
        <v>0.91666666666666696</v>
      </c>
      <c r="CH996" s="29">
        <v>0.33333333333333298</v>
      </c>
      <c r="CI996" s="28" t="s">
        <v>641</v>
      </c>
      <c r="CJ996" s="28" t="s">
        <v>2817</v>
      </c>
    </row>
    <row r="997" spans="1:88">
      <c r="A997" s="28">
        <v>4.7922836263279569</v>
      </c>
      <c r="B997" s="28">
        <f t="shared" si="22"/>
        <v>3.3545985384295802</v>
      </c>
      <c r="C997" s="28">
        <v>4161</v>
      </c>
      <c r="F997" s="28" t="s">
        <v>1</v>
      </c>
      <c r="G997" s="28">
        <v>0.7</v>
      </c>
      <c r="H997" s="28" t="s">
        <v>2542</v>
      </c>
      <c r="I997" s="28" t="s">
        <v>2501</v>
      </c>
      <c r="J997" s="28" t="s">
        <v>10</v>
      </c>
      <c r="K997" s="28" t="s">
        <v>11</v>
      </c>
      <c r="M997" s="28" t="s">
        <v>2503</v>
      </c>
      <c r="N997" s="28" t="s">
        <v>59</v>
      </c>
      <c r="O997" s="28" t="s">
        <v>258</v>
      </c>
      <c r="Q997" s="28" t="s">
        <v>2506</v>
      </c>
      <c r="T997" s="28">
        <v>1</v>
      </c>
      <c r="U997" s="28">
        <v>1</v>
      </c>
      <c r="V997" s="28">
        <v>1</v>
      </c>
      <c r="W997" s="28">
        <v>1</v>
      </c>
      <c r="X997" s="28">
        <v>1</v>
      </c>
      <c r="Y997" s="28">
        <v>1</v>
      </c>
      <c r="AS997" s="28" t="s">
        <v>83</v>
      </c>
      <c r="AU997" s="28">
        <v>0</v>
      </c>
      <c r="AX997" s="28" t="s">
        <v>2507</v>
      </c>
      <c r="BX997" s="28">
        <v>1962</v>
      </c>
      <c r="BY997" s="28" t="s">
        <v>65</v>
      </c>
      <c r="BZ997" s="28" t="s">
        <v>2740</v>
      </c>
      <c r="CA997" s="28" t="s">
        <v>43</v>
      </c>
      <c r="CB997" s="28">
        <v>46009</v>
      </c>
      <c r="CC997" s="28">
        <v>4.792283626327972</v>
      </c>
      <c r="CD997" s="28" t="s">
        <v>20</v>
      </c>
      <c r="CE997" s="28" t="s">
        <v>2555</v>
      </c>
      <c r="CF997" s="28" t="s">
        <v>184</v>
      </c>
      <c r="CG997" s="29">
        <v>0.3125</v>
      </c>
      <c r="CH997" s="29">
        <v>0.77083333333333304</v>
      </c>
      <c r="CI997" s="28" t="s">
        <v>641</v>
      </c>
    </row>
    <row r="998" spans="1:88">
      <c r="A998" s="28">
        <v>4.7922836263279569</v>
      </c>
      <c r="B998" s="28">
        <f t="shared" si="22"/>
        <v>2.8168819450858011</v>
      </c>
      <c r="C998" s="28">
        <v>4182</v>
      </c>
      <c r="F998" s="28" t="s">
        <v>3</v>
      </c>
      <c r="G998" s="22">
        <f>0.839707617116084*0.7</f>
        <v>0.58779533198125877</v>
      </c>
      <c r="N998" s="28" t="s">
        <v>2506</v>
      </c>
      <c r="O998" s="28" t="s">
        <v>2506</v>
      </c>
      <c r="Q998" s="28" t="s">
        <v>2506</v>
      </c>
      <c r="Z998" s="28" t="s">
        <v>2510</v>
      </c>
      <c r="AA998" s="28" t="s">
        <v>2501</v>
      </c>
      <c r="AC998" s="28" t="s">
        <v>38</v>
      </c>
      <c r="AG998" s="28" t="s">
        <v>641</v>
      </c>
      <c r="AQ998" s="28" t="s">
        <v>2503</v>
      </c>
      <c r="AS998" s="28" t="s">
        <v>2645</v>
      </c>
      <c r="AU998" s="28" t="s">
        <v>37</v>
      </c>
      <c r="AX998" s="28" t="s">
        <v>2507</v>
      </c>
      <c r="BX998" s="28">
        <v>1961</v>
      </c>
      <c r="BY998" s="28" t="s">
        <v>17</v>
      </c>
      <c r="BZ998" s="28" t="s">
        <v>2818</v>
      </c>
      <c r="CA998" s="28" t="s">
        <v>43</v>
      </c>
      <c r="CB998" s="28">
        <v>46009</v>
      </c>
      <c r="CC998" s="28">
        <v>4.792283626327972</v>
      </c>
      <c r="CD998" s="28" t="s">
        <v>20</v>
      </c>
      <c r="CE998" s="28" t="s">
        <v>2555</v>
      </c>
      <c r="CF998" s="28" t="s">
        <v>22</v>
      </c>
      <c r="CG998" s="29">
        <v>0.33333333333333298</v>
      </c>
      <c r="CH998" s="29">
        <v>0.625</v>
      </c>
      <c r="CI998" s="28" t="s">
        <v>641</v>
      </c>
      <c r="CJ998" s="28" t="s">
        <v>2819</v>
      </c>
    </row>
    <row r="999" spans="1:88">
      <c r="A999" s="28">
        <v>4.7922836263279569</v>
      </c>
      <c r="B999" s="28">
        <f t="shared" si="22"/>
        <v>2.8168819450858011</v>
      </c>
      <c r="C999" s="28">
        <v>4185</v>
      </c>
      <c r="F999" s="28" t="s">
        <v>3</v>
      </c>
      <c r="G999" s="22">
        <f>0.839707617116084*0.7</f>
        <v>0.58779533198125877</v>
      </c>
      <c r="N999" s="28" t="s">
        <v>2506</v>
      </c>
      <c r="O999" s="28" t="s">
        <v>2506</v>
      </c>
      <c r="Q999" s="28" t="s">
        <v>2506</v>
      </c>
      <c r="Z999" s="28" t="s">
        <v>2523</v>
      </c>
      <c r="AA999" s="28" t="s">
        <v>2535</v>
      </c>
      <c r="AC999" s="28" t="s">
        <v>38</v>
      </c>
      <c r="AE999" s="28" t="s">
        <v>2545</v>
      </c>
      <c r="AG999" s="28" t="s">
        <v>2507</v>
      </c>
      <c r="AH999" s="28" t="s">
        <v>2561</v>
      </c>
      <c r="AL999" s="28" t="s">
        <v>641</v>
      </c>
      <c r="AQ999" s="28" t="s">
        <v>2503</v>
      </c>
      <c r="AS999" s="28" t="s">
        <v>2820</v>
      </c>
      <c r="AU999" s="28" t="s">
        <v>2505</v>
      </c>
      <c r="AX999" s="28" t="s">
        <v>2507</v>
      </c>
      <c r="BX999" s="28">
        <v>1965</v>
      </c>
      <c r="BY999" s="28" t="s">
        <v>17</v>
      </c>
      <c r="BZ999" s="28" t="s">
        <v>2821</v>
      </c>
      <c r="CA999" s="28" t="s">
        <v>43</v>
      </c>
      <c r="CB999" s="28">
        <v>46009</v>
      </c>
      <c r="CC999" s="28">
        <v>4.792283626327972</v>
      </c>
      <c r="CD999" s="28" t="s">
        <v>20</v>
      </c>
      <c r="CE999" s="28" t="s">
        <v>2558</v>
      </c>
      <c r="CF999" s="28" t="s">
        <v>184</v>
      </c>
      <c r="CG999" s="29">
        <v>0.625</v>
      </c>
      <c r="CH999" s="29">
        <v>0.91666666666666696</v>
      </c>
      <c r="CI999" s="28" t="s">
        <v>641</v>
      </c>
      <c r="CJ999" s="28" t="s">
        <v>2822</v>
      </c>
    </row>
    <row r="1000" spans="1:88">
      <c r="A1000" s="28">
        <v>4.7922836263279569</v>
      </c>
      <c r="B1000" s="28">
        <f t="shared" si="22"/>
        <v>2.8168819450858011</v>
      </c>
      <c r="C1000" s="28">
        <v>4187</v>
      </c>
      <c r="F1000" s="28" t="s">
        <v>3</v>
      </c>
      <c r="G1000" s="22">
        <f>0.839707617116084*0.7</f>
        <v>0.58779533198125877</v>
      </c>
      <c r="N1000" s="28" t="s">
        <v>2506</v>
      </c>
      <c r="O1000" s="28" t="s">
        <v>2506</v>
      </c>
      <c r="Q1000" s="28" t="s">
        <v>2506</v>
      </c>
      <c r="Z1000" s="28" t="s">
        <v>2510</v>
      </c>
      <c r="AA1000" s="28" t="s">
        <v>2501</v>
      </c>
      <c r="AC1000" s="28" t="s">
        <v>38</v>
      </c>
      <c r="AG1000" s="28" t="s">
        <v>2507</v>
      </c>
      <c r="AH1000" s="28" t="s">
        <v>38</v>
      </c>
      <c r="AL1000" s="28" t="s">
        <v>641</v>
      </c>
      <c r="AQ1000" s="28" t="s">
        <v>2503</v>
      </c>
      <c r="AS1000" s="28" t="s">
        <v>2506</v>
      </c>
      <c r="AT1000" s="28" t="s">
        <v>2820</v>
      </c>
      <c r="AU1000" s="28" t="s">
        <v>37</v>
      </c>
      <c r="AX1000" s="28" t="s">
        <v>2507</v>
      </c>
      <c r="BY1000" s="28" t="s">
        <v>17</v>
      </c>
      <c r="CA1000" s="28" t="s">
        <v>43</v>
      </c>
      <c r="CB1000" s="28">
        <v>46009</v>
      </c>
      <c r="CC1000" s="28">
        <v>4.792283626327972</v>
      </c>
      <c r="CD1000" s="28" t="s">
        <v>20</v>
      </c>
      <c r="CE1000" s="28" t="s">
        <v>2558</v>
      </c>
      <c r="CF1000" s="28" t="s">
        <v>22</v>
      </c>
      <c r="CG1000" s="29">
        <v>0.33333333333333298</v>
      </c>
      <c r="CH1000" s="29">
        <v>0.625</v>
      </c>
      <c r="CI1000" s="28" t="s">
        <v>641</v>
      </c>
      <c r="CJ1000" s="28" t="s">
        <v>2823</v>
      </c>
    </row>
    <row r="1001" spans="1:88">
      <c r="A1001" s="28">
        <v>4.7922836263279569</v>
      </c>
      <c r="B1001" s="28">
        <f t="shared" si="22"/>
        <v>2.8168819450858011</v>
      </c>
      <c r="C1001" s="28">
        <v>4246</v>
      </c>
      <c r="F1001" s="28" t="s">
        <v>3</v>
      </c>
      <c r="G1001" s="22">
        <f>0.839707617116084*0.7</f>
        <v>0.58779533198125877</v>
      </c>
      <c r="N1001" s="28" t="s">
        <v>2506</v>
      </c>
      <c r="O1001" s="28" t="s">
        <v>2506</v>
      </c>
      <c r="Q1001" s="28" t="s">
        <v>2506</v>
      </c>
      <c r="Z1001" s="28" t="s">
        <v>2523</v>
      </c>
      <c r="AA1001" s="28" t="s">
        <v>2538</v>
      </c>
      <c r="AC1001" s="28" t="s">
        <v>38</v>
      </c>
      <c r="AG1001" s="28" t="s">
        <v>641</v>
      </c>
      <c r="AQ1001" s="28" t="s">
        <v>2548</v>
      </c>
      <c r="AS1001" s="28" t="s">
        <v>2506</v>
      </c>
      <c r="AU1001" s="28" t="s">
        <v>2512</v>
      </c>
      <c r="BX1001" s="28">
        <v>1961</v>
      </c>
      <c r="BY1001" s="28" t="s">
        <v>17</v>
      </c>
      <c r="BZ1001" s="28" t="s">
        <v>2824</v>
      </c>
      <c r="CA1001" s="28" t="s">
        <v>43</v>
      </c>
      <c r="CB1001" s="28">
        <v>46009</v>
      </c>
      <c r="CC1001" s="28">
        <v>4.792283626327972</v>
      </c>
      <c r="CD1001" s="28" t="s">
        <v>20</v>
      </c>
      <c r="CE1001" s="28" t="s">
        <v>2515</v>
      </c>
      <c r="CF1001" s="28" t="s">
        <v>184</v>
      </c>
      <c r="CG1001" s="29">
        <v>0.33333333333333298</v>
      </c>
      <c r="CH1001" s="29">
        <v>0.83333333333333304</v>
      </c>
      <c r="CI1001" s="28" t="s">
        <v>641</v>
      </c>
      <c r="CJ1001" s="28" t="s">
        <v>2825</v>
      </c>
    </row>
    <row r="1002" spans="1:88">
      <c r="A1002" s="28">
        <v>4.7922836263279569</v>
      </c>
      <c r="B1002" s="28">
        <f t="shared" si="22"/>
        <v>3.3545985384295802</v>
      </c>
      <c r="C1002" s="28">
        <v>4251</v>
      </c>
      <c r="F1002" s="28" t="s">
        <v>1</v>
      </c>
      <c r="G1002" s="28">
        <v>0.7</v>
      </c>
      <c r="H1002" s="28" t="s">
        <v>2523</v>
      </c>
      <c r="I1002" s="28" t="s">
        <v>2524</v>
      </c>
      <c r="J1002" s="28" t="s">
        <v>2726</v>
      </c>
      <c r="K1002" s="28" t="s">
        <v>81</v>
      </c>
      <c r="L1002" s="28" t="s">
        <v>144</v>
      </c>
      <c r="M1002" s="28" t="s">
        <v>2524</v>
      </c>
      <c r="N1002" s="28" t="s">
        <v>82</v>
      </c>
      <c r="O1002" s="28">
        <v>0</v>
      </c>
      <c r="Q1002" s="28" t="s">
        <v>2506</v>
      </c>
      <c r="T1002" s="28">
        <v>1</v>
      </c>
      <c r="U1002" s="28">
        <v>1</v>
      </c>
      <c r="V1002" s="28">
        <v>5</v>
      </c>
      <c r="W1002" s="28">
        <v>1</v>
      </c>
      <c r="X1002" s="28">
        <v>1</v>
      </c>
      <c r="Y1002" s="28">
        <v>1</v>
      </c>
      <c r="AS1002" s="28" t="s">
        <v>2506</v>
      </c>
      <c r="AU1002" s="28">
        <v>0</v>
      </c>
      <c r="AX1002" s="28" t="s">
        <v>2507</v>
      </c>
      <c r="BX1002" s="28">
        <v>1952</v>
      </c>
      <c r="BY1002" s="28" t="s">
        <v>17</v>
      </c>
      <c r="BZ1002" s="28" t="s">
        <v>2743</v>
      </c>
      <c r="CA1002" s="28" t="s">
        <v>43</v>
      </c>
      <c r="CB1002" s="28">
        <v>46009</v>
      </c>
      <c r="CC1002" s="28">
        <v>4.792283626327972</v>
      </c>
      <c r="CD1002" s="28" t="s">
        <v>20</v>
      </c>
      <c r="CE1002" s="28" t="s">
        <v>2521</v>
      </c>
      <c r="CF1002" s="28" t="s">
        <v>184</v>
      </c>
      <c r="CG1002" s="29">
        <v>0.34722222222222199</v>
      </c>
      <c r="CH1002" s="29">
        <v>0.84722222222222199</v>
      </c>
    </row>
    <row r="1003" spans="1:88">
      <c r="A1003" s="28">
        <v>4.7922836263279569</v>
      </c>
      <c r="B1003" s="28">
        <f t="shared" si="22"/>
        <v>3.3545985384295802</v>
      </c>
      <c r="C1003" s="28">
        <v>4257</v>
      </c>
      <c r="F1003" s="28" t="s">
        <v>6</v>
      </c>
      <c r="G1003" s="28">
        <v>0.7</v>
      </c>
      <c r="N1003" s="28" t="s">
        <v>2506</v>
      </c>
      <c r="O1003" s="28" t="s">
        <v>2506</v>
      </c>
      <c r="Q1003" s="28" t="s">
        <v>2506</v>
      </c>
      <c r="AS1003" s="28" t="s">
        <v>2506</v>
      </c>
      <c r="AU1003" s="28">
        <v>0</v>
      </c>
      <c r="AW1003" s="28" t="s">
        <v>2500</v>
      </c>
      <c r="AX1003" s="28" t="s">
        <v>2507</v>
      </c>
      <c r="BX1003" s="28">
        <v>1951</v>
      </c>
      <c r="BY1003" s="28" t="s">
        <v>17</v>
      </c>
      <c r="BZ1003" s="28" t="s">
        <v>2747</v>
      </c>
      <c r="CA1003" s="28" t="s">
        <v>43</v>
      </c>
      <c r="CB1003" s="28">
        <v>46009</v>
      </c>
      <c r="CC1003" s="28">
        <v>4.792283626327972</v>
      </c>
      <c r="CD1003" s="28" t="s">
        <v>20</v>
      </c>
      <c r="CE1003" s="28" t="s">
        <v>2558</v>
      </c>
      <c r="CF1003" s="28" t="s">
        <v>184</v>
      </c>
      <c r="CG1003" s="29">
        <v>0.33333333333333298</v>
      </c>
      <c r="CH1003" s="29">
        <v>0.83333333333333304</v>
      </c>
      <c r="CI1003" s="28" t="s">
        <v>641</v>
      </c>
      <c r="CJ1003" s="28" t="s">
        <v>2748</v>
      </c>
    </row>
    <row r="1004" spans="1:88">
      <c r="A1004" s="28">
        <v>4.7922836263279569</v>
      </c>
      <c r="B1004" s="28">
        <f t="shared" si="22"/>
        <v>3.3545985384295802</v>
      </c>
      <c r="C1004" s="28">
        <v>4276</v>
      </c>
      <c r="F1004" s="28" t="s">
        <v>1</v>
      </c>
      <c r="G1004" s="28">
        <v>0.7</v>
      </c>
      <c r="H1004" s="28" t="s">
        <v>2542</v>
      </c>
      <c r="I1004" s="28" t="s">
        <v>2535</v>
      </c>
      <c r="J1004" s="28" t="s">
        <v>26</v>
      </c>
      <c r="K1004" s="28" t="s">
        <v>11</v>
      </c>
      <c r="M1004" s="28" t="s">
        <v>2503</v>
      </c>
      <c r="N1004" s="28" t="s">
        <v>82</v>
      </c>
      <c r="O1004" s="28" t="s">
        <v>2504</v>
      </c>
      <c r="Q1004" s="28" t="s">
        <v>2505</v>
      </c>
      <c r="T1004" s="28">
        <v>1</v>
      </c>
      <c r="U1004" s="28">
        <v>1</v>
      </c>
      <c r="V1004" s="28">
        <v>5</v>
      </c>
      <c r="W1004" s="28">
        <v>1</v>
      </c>
      <c r="X1004" s="28">
        <v>1</v>
      </c>
      <c r="Y1004" s="28">
        <v>1</v>
      </c>
      <c r="AS1004" s="28" t="s">
        <v>2547</v>
      </c>
      <c r="AU1004" s="28">
        <v>0</v>
      </c>
      <c r="AX1004" s="28" t="s">
        <v>2507</v>
      </c>
      <c r="BX1004" s="28">
        <v>1964</v>
      </c>
      <c r="BY1004" s="28" t="s">
        <v>17</v>
      </c>
      <c r="CA1004" s="28" t="s">
        <v>43</v>
      </c>
      <c r="CB1004" s="28">
        <v>46009</v>
      </c>
      <c r="CC1004" s="28">
        <v>4.792283626327972</v>
      </c>
      <c r="CD1004" s="28" t="s">
        <v>20</v>
      </c>
      <c r="CE1004" s="28" t="s">
        <v>2521</v>
      </c>
      <c r="CF1004" s="28" t="s">
        <v>53</v>
      </c>
      <c r="CG1004" s="29">
        <v>0.61458333333333304</v>
      </c>
      <c r="CH1004" s="29">
        <v>0.35416666666666702</v>
      </c>
      <c r="CI1004" s="28" t="s">
        <v>641</v>
      </c>
      <c r="CJ1004" s="28" t="s">
        <v>2744</v>
      </c>
    </row>
    <row r="1005" spans="1:88">
      <c r="A1005" s="28">
        <v>4.7922836263279569</v>
      </c>
      <c r="B1005" s="28">
        <f t="shared" si="22"/>
        <v>2.8168819450858011</v>
      </c>
      <c r="C1005" s="28">
        <v>2787128</v>
      </c>
      <c r="D1005" s="31">
        <v>40735.49894675926</v>
      </c>
      <c r="E1005" s="31">
        <v>40735.49894675926</v>
      </c>
      <c r="F1005" s="28" t="s">
        <v>3</v>
      </c>
      <c r="G1005" s="22">
        <f>0.839707617116084*0.7</f>
        <v>0.58779533198125877</v>
      </c>
      <c r="Z1005" s="28" t="s">
        <v>8</v>
      </c>
      <c r="AA1005" s="28" t="s">
        <v>33</v>
      </c>
      <c r="AC1005" s="28" t="s">
        <v>38</v>
      </c>
      <c r="AE1005" s="28">
        <v>64</v>
      </c>
      <c r="AF1005" s="28" t="s">
        <v>39</v>
      </c>
      <c r="AG1005" s="28" t="s">
        <v>35</v>
      </c>
      <c r="AQ1005" s="28" t="s">
        <v>9</v>
      </c>
      <c r="AS1005" s="28" t="s">
        <v>40</v>
      </c>
      <c r="AU1005" s="28" t="s">
        <v>31</v>
      </c>
      <c r="AX1005" s="28" t="s">
        <v>41</v>
      </c>
      <c r="AY1005" s="28" t="s">
        <v>8</v>
      </c>
      <c r="AZ1005" s="28" t="s">
        <v>9</v>
      </c>
      <c r="BA1005" s="28" t="s">
        <v>38</v>
      </c>
      <c r="BC1005" s="28">
        <v>64</v>
      </c>
      <c r="BD1005" s="28" t="s">
        <v>39</v>
      </c>
      <c r="BE1005" s="28" t="s">
        <v>35</v>
      </c>
      <c r="BO1005" s="28" t="s">
        <v>33</v>
      </c>
      <c r="BQ1005" s="28" t="s">
        <v>25</v>
      </c>
      <c r="BR1005" s="28" t="s">
        <v>33</v>
      </c>
      <c r="BS1005" s="28" t="s">
        <v>10</v>
      </c>
      <c r="BT1005" s="28" t="s">
        <v>27</v>
      </c>
      <c r="BV1005" s="28" t="s">
        <v>12</v>
      </c>
      <c r="BX1005" s="28">
        <v>1957</v>
      </c>
      <c r="BY1005" s="28" t="s">
        <v>17</v>
      </c>
      <c r="BZ1005" s="28" t="s">
        <v>42</v>
      </c>
      <c r="CA1005" s="28" t="s">
        <v>43</v>
      </c>
      <c r="CB1005" s="28">
        <v>46009</v>
      </c>
      <c r="CC1005" s="28">
        <v>4.792283626327972</v>
      </c>
      <c r="CD1005" s="28" t="s">
        <v>20</v>
      </c>
      <c r="CE1005" s="28" t="s">
        <v>44</v>
      </c>
      <c r="CF1005" s="28" t="s">
        <v>22</v>
      </c>
      <c r="CG1005" s="30">
        <v>0.33333333333333331</v>
      </c>
      <c r="CH1005" s="28" t="s">
        <v>46</v>
      </c>
      <c r="CI1005" s="28" t="s">
        <v>47</v>
      </c>
      <c r="CJ1005" s="28" t="s">
        <v>48</v>
      </c>
    </row>
    <row r="1006" spans="1:88">
      <c r="A1006" s="28">
        <v>4.7922836263279569</v>
      </c>
      <c r="B1006" s="28">
        <f t="shared" si="22"/>
        <v>2.8168819450858011</v>
      </c>
      <c r="C1006" s="28">
        <v>2791107</v>
      </c>
      <c r="D1006" s="31">
        <v>40736.306122685186</v>
      </c>
      <c r="E1006" s="31">
        <v>40736.306122685186</v>
      </c>
      <c r="F1006" s="28" t="s">
        <v>3</v>
      </c>
      <c r="G1006" s="22">
        <f>0.839707617116084*0.7</f>
        <v>0.58779533198125877</v>
      </c>
      <c r="Z1006" s="28" t="s">
        <v>8</v>
      </c>
      <c r="AA1006" s="28" t="s">
        <v>9</v>
      </c>
      <c r="AC1006" s="28" t="s">
        <v>38</v>
      </c>
      <c r="AE1006" s="28">
        <v>8</v>
      </c>
      <c r="AF1006" s="28" t="s">
        <v>207</v>
      </c>
      <c r="AG1006" s="28" t="s">
        <v>35</v>
      </c>
      <c r="AQ1006" s="28" t="s">
        <v>9</v>
      </c>
      <c r="AS1006" s="28" t="s">
        <v>152</v>
      </c>
      <c r="AU1006" s="28" t="s">
        <v>31</v>
      </c>
      <c r="AX1006" s="28" t="s">
        <v>7</v>
      </c>
      <c r="BX1006" s="28">
        <v>1948</v>
      </c>
      <c r="BY1006" s="28" t="s">
        <v>17</v>
      </c>
      <c r="BZ1006" s="28" t="s">
        <v>208</v>
      </c>
      <c r="CA1006" s="28" t="s">
        <v>19</v>
      </c>
      <c r="CB1006" s="28">
        <v>46009</v>
      </c>
      <c r="CC1006" s="28">
        <v>4.792283626327972</v>
      </c>
      <c r="CD1006" s="28" t="s">
        <v>20</v>
      </c>
      <c r="CE1006" s="28" t="s">
        <v>44</v>
      </c>
      <c r="CF1006" s="28" t="s">
        <v>22</v>
      </c>
      <c r="CG1006" s="30">
        <v>7.15</v>
      </c>
      <c r="CH1006" s="28">
        <v>16.3</v>
      </c>
      <c r="CI1006" s="28" t="s">
        <v>47</v>
      </c>
      <c r="CJ1006" s="28" t="s">
        <v>209</v>
      </c>
    </row>
    <row r="1007" spans="1:88">
      <c r="A1007" s="28">
        <v>4.7922836263279569</v>
      </c>
      <c r="B1007" s="28">
        <f t="shared" si="22"/>
        <v>2.8168819450858011</v>
      </c>
      <c r="C1007" s="28">
        <v>2791452</v>
      </c>
      <c r="D1007" s="31">
        <v>40736.461226851854</v>
      </c>
      <c r="E1007" s="31">
        <v>40736.461226851854</v>
      </c>
      <c r="F1007" s="28" t="s">
        <v>3</v>
      </c>
      <c r="G1007" s="22">
        <f>0.839707617116084*0.7</f>
        <v>0.58779533198125877</v>
      </c>
      <c r="Z1007" s="28" t="s">
        <v>8</v>
      </c>
      <c r="AA1007" s="28" t="s">
        <v>88</v>
      </c>
      <c r="AC1007" s="28" t="s">
        <v>38</v>
      </c>
      <c r="AE1007" s="28">
        <v>64</v>
      </c>
      <c r="AF1007" s="28" t="s">
        <v>312</v>
      </c>
      <c r="AG1007" s="28" t="s">
        <v>35</v>
      </c>
      <c r="AQ1007" s="28" t="s">
        <v>33</v>
      </c>
      <c r="AS1007" s="28" t="s">
        <v>168</v>
      </c>
      <c r="AU1007" s="28" t="s">
        <v>173</v>
      </c>
      <c r="AX1007" s="28" t="s">
        <v>7</v>
      </c>
      <c r="BX1007" s="28">
        <v>1965</v>
      </c>
      <c r="BY1007" s="28" t="s">
        <v>65</v>
      </c>
      <c r="BZ1007" s="28" t="s">
        <v>313</v>
      </c>
      <c r="CA1007" s="28" t="s">
        <v>57</v>
      </c>
      <c r="CB1007" s="28">
        <v>46009</v>
      </c>
      <c r="CC1007" s="28">
        <v>4.792283626327972</v>
      </c>
      <c r="CD1007" s="28" t="s">
        <v>171</v>
      </c>
      <c r="CE1007" s="28" t="s">
        <v>21</v>
      </c>
      <c r="CF1007" s="28" t="s">
        <v>22</v>
      </c>
      <c r="CG1007" s="30">
        <v>0.33333333333333331</v>
      </c>
      <c r="CH1007" s="32">
        <v>0.125</v>
      </c>
      <c r="CJ1007" s="28" t="s">
        <v>314</v>
      </c>
    </row>
    <row r="1008" spans="1:88">
      <c r="A1008" s="28">
        <v>4.7922836263279569</v>
      </c>
      <c r="B1008" s="28">
        <f t="shared" si="22"/>
        <v>3.3545985384295802</v>
      </c>
      <c r="C1008" s="28">
        <v>2791510</v>
      </c>
      <c r="D1008" s="31">
        <v>40736.503287037034</v>
      </c>
      <c r="E1008" s="31">
        <v>40736.503287037034</v>
      </c>
      <c r="F1008" s="28" t="s">
        <v>6</v>
      </c>
      <c r="G1008" s="28">
        <v>0.7</v>
      </c>
      <c r="AW1008" s="28" t="s">
        <v>25</v>
      </c>
      <c r="AX1008" s="28" t="s">
        <v>2</v>
      </c>
      <c r="BW1008" s="28" t="s">
        <v>25</v>
      </c>
      <c r="BX1008" s="28">
        <v>1959</v>
      </c>
      <c r="BY1008" s="28" t="s">
        <v>65</v>
      </c>
      <c r="BZ1008" s="28" t="s">
        <v>326</v>
      </c>
      <c r="CA1008" s="28" t="s">
        <v>57</v>
      </c>
      <c r="CB1008" s="28">
        <v>46009</v>
      </c>
      <c r="CC1008" s="28">
        <v>4.792283626327972</v>
      </c>
      <c r="CD1008" s="28" t="s">
        <v>20</v>
      </c>
      <c r="CE1008" s="28" t="s">
        <v>21</v>
      </c>
      <c r="CF1008" s="28" t="s">
        <v>22</v>
      </c>
      <c r="CG1008" s="30">
        <v>0.3125</v>
      </c>
      <c r="CH1008" s="28">
        <v>14.3</v>
      </c>
      <c r="CI1008" s="28" t="s">
        <v>47</v>
      </c>
      <c r="CJ1008" s="28" t="s">
        <v>327</v>
      </c>
    </row>
    <row r="1009" spans="1:88">
      <c r="A1009" s="28">
        <v>4.7922836263279569</v>
      </c>
      <c r="B1009" s="28">
        <f t="shared" si="22"/>
        <v>2.8168819450858011</v>
      </c>
      <c r="C1009" s="28">
        <v>2794850</v>
      </c>
      <c r="D1009" s="31">
        <v>40737.357812499999</v>
      </c>
      <c r="E1009" s="31">
        <v>40737.357812499999</v>
      </c>
      <c r="F1009" s="28" t="s">
        <v>3</v>
      </c>
      <c r="G1009" s="22">
        <f>0.839707617116084*0.7</f>
        <v>0.58779533198125877</v>
      </c>
      <c r="Z1009" s="28" t="s">
        <v>103</v>
      </c>
      <c r="AA1009" s="28" t="s">
        <v>9</v>
      </c>
      <c r="AC1009" s="28" t="s">
        <v>38</v>
      </c>
      <c r="AE1009" s="28">
        <v>8</v>
      </c>
      <c r="AF1009" s="28" t="s">
        <v>38</v>
      </c>
      <c r="AG1009" s="28" t="s">
        <v>35</v>
      </c>
      <c r="AQ1009" s="28" t="s">
        <v>9</v>
      </c>
      <c r="AS1009" s="28" t="s">
        <v>152</v>
      </c>
      <c r="AU1009" s="28" t="s">
        <v>15</v>
      </c>
      <c r="AX1009" s="28" t="s">
        <v>41</v>
      </c>
      <c r="AY1009" s="28" t="s">
        <v>103</v>
      </c>
      <c r="AZ1009" s="28" t="s">
        <v>9</v>
      </c>
      <c r="BA1009" s="28" t="s">
        <v>38</v>
      </c>
      <c r="BC1009" s="28">
        <v>8</v>
      </c>
      <c r="BD1009" s="28" t="s">
        <v>38</v>
      </c>
      <c r="BE1009" s="28" t="s">
        <v>35</v>
      </c>
      <c r="BO1009" s="28" t="s">
        <v>9</v>
      </c>
      <c r="BQ1009" s="28" t="s">
        <v>25</v>
      </c>
      <c r="BR1009" s="28" t="s">
        <v>9</v>
      </c>
      <c r="BS1009" s="28" t="s">
        <v>26</v>
      </c>
      <c r="BT1009" s="28" t="s">
        <v>29</v>
      </c>
      <c r="BU1009" s="28" t="s">
        <v>435</v>
      </c>
      <c r="BV1009" s="28" t="s">
        <v>55</v>
      </c>
      <c r="BX1009" s="28">
        <v>1952</v>
      </c>
      <c r="BY1009" s="28" t="s">
        <v>17</v>
      </c>
      <c r="BZ1009" s="28" t="s">
        <v>436</v>
      </c>
      <c r="CA1009" s="28" t="s">
        <v>57</v>
      </c>
      <c r="CB1009" s="28">
        <v>46009</v>
      </c>
      <c r="CC1009" s="28">
        <v>4.792283626327972</v>
      </c>
      <c r="CD1009" s="28" t="s">
        <v>20</v>
      </c>
      <c r="CE1009" s="28" t="s">
        <v>63</v>
      </c>
      <c r="CF1009" s="28" t="s">
        <v>22</v>
      </c>
      <c r="CG1009" s="30">
        <v>0.32291666666666669</v>
      </c>
      <c r="CH1009" s="28" t="s">
        <v>437</v>
      </c>
      <c r="CI1009" s="28" t="s">
        <v>47</v>
      </c>
      <c r="CJ1009" s="28" t="s">
        <v>438</v>
      </c>
    </row>
    <row r="1010" spans="1:88">
      <c r="A1010" s="28">
        <v>4.7922836263279569</v>
      </c>
      <c r="B1010" s="28">
        <f t="shared" si="22"/>
        <v>3.3545985384295802</v>
      </c>
      <c r="C1010" s="28">
        <v>2795592</v>
      </c>
      <c r="D1010" s="31">
        <v>40737.65011574074</v>
      </c>
      <c r="E1010" s="31">
        <v>40737.65011574074</v>
      </c>
      <c r="F1010" s="28" t="s">
        <v>6</v>
      </c>
      <c r="G1010" s="28">
        <v>0.7</v>
      </c>
      <c r="AW1010" s="28" t="s">
        <v>8</v>
      </c>
      <c r="AX1010" s="28" t="s">
        <v>2</v>
      </c>
      <c r="BW1010" s="28" t="s">
        <v>8</v>
      </c>
      <c r="BX1010" s="28">
        <v>1964</v>
      </c>
      <c r="BY1010" s="28" t="s">
        <v>17</v>
      </c>
      <c r="BZ1010" s="28" t="s">
        <v>499</v>
      </c>
      <c r="CA1010" s="28" t="s">
        <v>19</v>
      </c>
      <c r="CB1010" s="28">
        <v>46009</v>
      </c>
      <c r="CC1010" s="28">
        <v>4.792283626327972</v>
      </c>
      <c r="CD1010" s="28" t="s">
        <v>20</v>
      </c>
      <c r="CE1010" s="28" t="s">
        <v>21</v>
      </c>
      <c r="CF1010" s="28" t="s">
        <v>22</v>
      </c>
      <c r="CG1010" s="30">
        <v>0.33333333333333331</v>
      </c>
      <c r="CH1010" s="32">
        <v>0.625</v>
      </c>
      <c r="CJ1010" s="28" t="s">
        <v>500</v>
      </c>
    </row>
    <row r="1011" spans="1:88">
      <c r="A1011" s="28">
        <v>4.7922836263279569</v>
      </c>
      <c r="B1011" s="28">
        <f t="shared" si="22"/>
        <v>2.8168819450858011</v>
      </c>
      <c r="C1011" s="28">
        <v>2810705</v>
      </c>
      <c r="D1011" s="31">
        <v>40742.541863425926</v>
      </c>
      <c r="E1011" s="31">
        <v>40742.541863425926</v>
      </c>
      <c r="F1011" s="28" t="s">
        <v>3</v>
      </c>
      <c r="G1011" s="22">
        <f>0.839707617116084*0.7</f>
        <v>0.58779533198125877</v>
      </c>
      <c r="Z1011" s="28" t="s">
        <v>8</v>
      </c>
      <c r="AA1011" s="28" t="s">
        <v>9</v>
      </c>
      <c r="AC1011" s="28" t="s">
        <v>38</v>
      </c>
      <c r="AE1011" s="28">
        <v>8</v>
      </c>
      <c r="AF1011" s="28" t="s">
        <v>87</v>
      </c>
      <c r="AG1011" s="28" t="s">
        <v>35</v>
      </c>
      <c r="AH1011" s="28" t="s">
        <v>38</v>
      </c>
      <c r="AQ1011" s="28" t="s">
        <v>9</v>
      </c>
      <c r="AS1011" s="28" t="s">
        <v>29</v>
      </c>
      <c r="AT1011" s="28" t="s">
        <v>716</v>
      </c>
      <c r="AU1011" s="28" t="s">
        <v>37</v>
      </c>
      <c r="AX1011" s="28" t="s">
        <v>41</v>
      </c>
      <c r="AY1011" s="28" t="s">
        <v>8</v>
      </c>
      <c r="AZ1011" s="28" t="s">
        <v>9</v>
      </c>
      <c r="BA1011" s="28" t="s">
        <v>38</v>
      </c>
      <c r="BC1011" s="28">
        <v>64</v>
      </c>
      <c r="BD1011" s="28" t="s">
        <v>118</v>
      </c>
      <c r="BE1011" s="28" t="s">
        <v>35</v>
      </c>
      <c r="BO1011" s="28" t="s">
        <v>49</v>
      </c>
      <c r="BQ1011" s="28" t="s">
        <v>8</v>
      </c>
      <c r="BR1011" s="28" t="s">
        <v>9</v>
      </c>
      <c r="BS1011" s="28" t="s">
        <v>26</v>
      </c>
      <c r="BT1011" s="28" t="s">
        <v>29</v>
      </c>
      <c r="BU1011" s="28" t="s">
        <v>280</v>
      </c>
      <c r="BV1011" s="28" t="s">
        <v>49</v>
      </c>
      <c r="BX1011" s="28">
        <v>1952</v>
      </c>
      <c r="BY1011" s="28" t="s">
        <v>17</v>
      </c>
      <c r="BZ1011" s="28" t="s">
        <v>717</v>
      </c>
      <c r="CA1011" s="28" t="s">
        <v>57</v>
      </c>
      <c r="CB1011" s="28">
        <v>46009</v>
      </c>
      <c r="CC1011" s="28">
        <v>4.792283626327972</v>
      </c>
      <c r="CD1011" s="28" t="s">
        <v>20</v>
      </c>
      <c r="CE1011" s="28" t="s">
        <v>44</v>
      </c>
      <c r="CF1011" s="28" t="s">
        <v>22</v>
      </c>
      <c r="CG1011" s="30">
        <v>0.33333333333333331</v>
      </c>
      <c r="CH1011" s="32">
        <v>0.625</v>
      </c>
      <c r="CJ1011" s="28" t="s">
        <v>718</v>
      </c>
    </row>
    <row r="1012" spans="1:88">
      <c r="A1012" s="28">
        <v>4.7922836263279569</v>
      </c>
      <c r="B1012" s="28">
        <f t="shared" si="22"/>
        <v>3.3545985384295802</v>
      </c>
      <c r="C1012" s="28">
        <v>2812533</v>
      </c>
      <c r="D1012" s="31">
        <v>40742.835393518515</v>
      </c>
      <c r="E1012" s="31">
        <v>40742.835393518515</v>
      </c>
      <c r="F1012" s="28" t="s">
        <v>6</v>
      </c>
      <c r="G1012" s="28">
        <v>0.7</v>
      </c>
      <c r="AW1012" s="28" t="s">
        <v>8</v>
      </c>
      <c r="AX1012" s="28" t="s">
        <v>2</v>
      </c>
      <c r="BW1012" s="28" t="s">
        <v>8</v>
      </c>
      <c r="BX1012" s="28">
        <v>1985</v>
      </c>
      <c r="BY1012" s="28" t="s">
        <v>65</v>
      </c>
      <c r="BZ1012" s="28" t="s">
        <v>734</v>
      </c>
      <c r="CA1012" s="28" t="s">
        <v>57</v>
      </c>
      <c r="CB1012" s="28">
        <v>46009</v>
      </c>
      <c r="CC1012" s="28">
        <v>4.792283626327972</v>
      </c>
      <c r="CD1012" s="28" t="s">
        <v>20</v>
      </c>
      <c r="CE1012" s="28" t="s">
        <v>21</v>
      </c>
      <c r="CF1012" s="28" t="s">
        <v>53</v>
      </c>
      <c r="CG1012" s="30">
        <v>0.625</v>
      </c>
      <c r="CH1012" s="32">
        <v>0.375</v>
      </c>
      <c r="CJ1012" s="28" t="s">
        <v>735</v>
      </c>
    </row>
    <row r="1013" spans="1:88">
      <c r="A1013" s="28">
        <v>4.7922836263279569</v>
      </c>
      <c r="B1013" s="28">
        <f t="shared" si="22"/>
        <v>2.8168819450858011</v>
      </c>
      <c r="C1013" s="28">
        <v>2818711</v>
      </c>
      <c r="D1013" s="31">
        <v>40744.452592592592</v>
      </c>
      <c r="E1013" s="31">
        <v>40744.452592592592</v>
      </c>
      <c r="F1013" s="28" t="s">
        <v>3</v>
      </c>
      <c r="G1013" s="22">
        <f t="shared" ref="G1013:G1024" si="26">0.839707617116084*0.7</f>
        <v>0.58779533198125877</v>
      </c>
      <c r="Z1013" s="28" t="s">
        <v>8</v>
      </c>
      <c r="AA1013" s="28" t="s">
        <v>33</v>
      </c>
      <c r="AC1013" s="28" t="s">
        <v>38</v>
      </c>
      <c r="AE1013" s="28">
        <v>8</v>
      </c>
      <c r="AF1013" s="28" t="s">
        <v>142</v>
      </c>
      <c r="AG1013" s="28" t="s">
        <v>35</v>
      </c>
      <c r="AQ1013" s="28" t="s">
        <v>33</v>
      </c>
      <c r="AS1013" s="28" t="s">
        <v>152</v>
      </c>
      <c r="AU1013" s="28" t="s">
        <v>37</v>
      </c>
      <c r="AX1013" s="28" t="s">
        <v>41</v>
      </c>
      <c r="AY1013" s="28" t="s">
        <v>8</v>
      </c>
      <c r="AZ1013" s="28" t="s">
        <v>33</v>
      </c>
      <c r="BA1013" s="28" t="s">
        <v>38</v>
      </c>
      <c r="BC1013" s="33">
        <v>23590</v>
      </c>
      <c r="BD1013" s="28" t="s">
        <v>142</v>
      </c>
      <c r="BE1013" s="28" t="s">
        <v>35</v>
      </c>
      <c r="BO1013" s="28" t="s">
        <v>88</v>
      </c>
      <c r="BQ1013" s="28" t="s">
        <v>8</v>
      </c>
      <c r="BR1013" s="28" t="s">
        <v>88</v>
      </c>
      <c r="BS1013" s="28" t="s">
        <v>26</v>
      </c>
      <c r="BT1013" s="28" t="s">
        <v>27</v>
      </c>
      <c r="BV1013" s="28" t="s">
        <v>88</v>
      </c>
      <c r="BX1013" s="28">
        <v>1950</v>
      </c>
      <c r="BY1013" s="28" t="s">
        <v>17</v>
      </c>
      <c r="BZ1013" s="28" t="s">
        <v>897</v>
      </c>
      <c r="CA1013" s="28" t="s">
        <v>43</v>
      </c>
      <c r="CB1013" s="28">
        <v>46009</v>
      </c>
      <c r="CC1013" s="28">
        <v>4.792283626327972</v>
      </c>
      <c r="CD1013" s="28" t="s">
        <v>20</v>
      </c>
      <c r="CE1013" s="28" t="s">
        <v>63</v>
      </c>
      <c r="CF1013" s="28" t="s">
        <v>22</v>
      </c>
      <c r="CG1013" s="30">
        <v>0.33333333333333331</v>
      </c>
      <c r="CH1013" s="28" t="s">
        <v>46</v>
      </c>
      <c r="CJ1013" s="28" t="s">
        <v>898</v>
      </c>
    </row>
    <row r="1014" spans="1:88">
      <c r="A1014" s="28">
        <v>4.7922836263279569</v>
      </c>
      <c r="B1014" s="28">
        <f t="shared" si="22"/>
        <v>2.8168819450858011</v>
      </c>
      <c r="C1014" s="28">
        <v>2818929</v>
      </c>
      <c r="D1014" s="31">
        <v>40744.576793981483</v>
      </c>
      <c r="E1014" s="31">
        <v>40744.576793981483</v>
      </c>
      <c r="F1014" s="28" t="s">
        <v>3</v>
      </c>
      <c r="G1014" s="22">
        <f t="shared" si="26"/>
        <v>0.58779533198125877</v>
      </c>
      <c r="Z1014" s="28" t="s">
        <v>103</v>
      </c>
      <c r="AA1014" s="28" t="s">
        <v>9</v>
      </c>
      <c r="AC1014" s="28" t="s">
        <v>38</v>
      </c>
      <c r="AE1014" s="28">
        <v>8</v>
      </c>
      <c r="AF1014" s="28" t="s">
        <v>925</v>
      </c>
      <c r="AG1014" s="28" t="s">
        <v>35</v>
      </c>
      <c r="AQ1014" s="28" t="s">
        <v>9</v>
      </c>
      <c r="AS1014" s="28" t="s">
        <v>152</v>
      </c>
      <c r="AU1014" s="28" t="s">
        <v>29</v>
      </c>
      <c r="AV1014" s="28" t="s">
        <v>926</v>
      </c>
      <c r="AX1014" s="28" t="s">
        <v>41</v>
      </c>
      <c r="AY1014" s="28" t="s">
        <v>103</v>
      </c>
      <c r="AZ1014" s="28" t="s">
        <v>9</v>
      </c>
      <c r="BA1014" s="28" t="s">
        <v>38</v>
      </c>
      <c r="BC1014" s="28" t="s">
        <v>927</v>
      </c>
      <c r="BD1014" s="28" t="s">
        <v>928</v>
      </c>
      <c r="BE1014" s="28" t="s">
        <v>35</v>
      </c>
      <c r="BO1014" s="28" t="s">
        <v>9</v>
      </c>
      <c r="BQ1014" s="28" t="s">
        <v>103</v>
      </c>
      <c r="BR1014" s="28" t="s">
        <v>9</v>
      </c>
      <c r="BS1014" s="28" t="s">
        <v>10</v>
      </c>
      <c r="BT1014" s="28" t="s">
        <v>29</v>
      </c>
      <c r="BU1014" s="28" t="s">
        <v>929</v>
      </c>
      <c r="BV1014" s="28" t="s">
        <v>55</v>
      </c>
      <c r="BX1014" s="28">
        <v>1951</v>
      </c>
      <c r="BY1014" s="28" t="s">
        <v>17</v>
      </c>
      <c r="BZ1014" s="28" t="s">
        <v>930</v>
      </c>
      <c r="CA1014" s="28" t="s">
        <v>57</v>
      </c>
      <c r="CB1014" s="28">
        <v>46009</v>
      </c>
      <c r="CC1014" s="28">
        <v>4.792283626327972</v>
      </c>
      <c r="CD1014" s="28" t="s">
        <v>20</v>
      </c>
      <c r="CE1014" s="28" t="s">
        <v>120</v>
      </c>
      <c r="CF1014" s="28" t="s">
        <v>184</v>
      </c>
      <c r="CG1014" s="30">
        <v>0.33333333333333331</v>
      </c>
      <c r="CH1014" s="28" t="s">
        <v>931</v>
      </c>
      <c r="CI1014" s="28" t="s">
        <v>23</v>
      </c>
      <c r="CJ1014" s="28" t="s">
        <v>932</v>
      </c>
    </row>
    <row r="1015" spans="1:88">
      <c r="A1015" s="28">
        <v>4.7922836263279569</v>
      </c>
      <c r="B1015" s="28">
        <f t="shared" si="22"/>
        <v>2.8168819450858011</v>
      </c>
      <c r="C1015" s="28">
        <v>2819989</v>
      </c>
      <c r="D1015" s="31">
        <v>40744.832407407404</v>
      </c>
      <c r="E1015" s="31">
        <v>40744.832407407404</v>
      </c>
      <c r="F1015" s="28" t="s">
        <v>3</v>
      </c>
      <c r="G1015" s="22">
        <f t="shared" si="26"/>
        <v>0.58779533198125877</v>
      </c>
      <c r="Z1015" s="28" t="s">
        <v>8</v>
      </c>
      <c r="AA1015" s="28" t="s">
        <v>9</v>
      </c>
      <c r="AC1015" s="28" t="s">
        <v>38</v>
      </c>
      <c r="AE1015" s="28">
        <v>64</v>
      </c>
      <c r="AF1015" s="28" t="s">
        <v>960</v>
      </c>
      <c r="AG1015" s="28" t="s">
        <v>35</v>
      </c>
      <c r="AQ1015" s="28" t="s">
        <v>9</v>
      </c>
      <c r="AS1015" s="28" t="s">
        <v>168</v>
      </c>
      <c r="AU1015" s="28" t="s">
        <v>31</v>
      </c>
      <c r="AX1015" s="28" t="s">
        <v>7</v>
      </c>
      <c r="BX1015" s="28">
        <v>1962</v>
      </c>
      <c r="BY1015" s="28" t="s">
        <v>65</v>
      </c>
      <c r="BZ1015" s="28" t="s">
        <v>961</v>
      </c>
      <c r="CA1015" s="28" t="s">
        <v>57</v>
      </c>
      <c r="CB1015" s="28">
        <v>46009</v>
      </c>
      <c r="CC1015" s="28">
        <v>4.792283626327972</v>
      </c>
      <c r="CD1015" s="28" t="s">
        <v>20</v>
      </c>
      <c r="CE1015" s="28" t="s">
        <v>93</v>
      </c>
      <c r="CF1015" s="28" t="s">
        <v>184</v>
      </c>
      <c r="CG1015" s="30">
        <v>0.33333333333333331</v>
      </c>
      <c r="CH1015" s="32">
        <v>0.625</v>
      </c>
      <c r="CI1015" s="28" t="s">
        <v>47</v>
      </c>
      <c r="CJ1015" s="28" t="s">
        <v>962</v>
      </c>
    </row>
    <row r="1016" spans="1:88">
      <c r="A1016" s="28">
        <v>4.7922836263279569</v>
      </c>
      <c r="B1016" s="28">
        <f t="shared" si="22"/>
        <v>2.8168819450858011</v>
      </c>
      <c r="C1016" s="28">
        <v>2822031</v>
      </c>
      <c r="D1016" s="31">
        <v>40745.59747685185</v>
      </c>
      <c r="E1016" s="31">
        <v>40745.59747685185</v>
      </c>
      <c r="F1016" s="28" t="s">
        <v>3</v>
      </c>
      <c r="G1016" s="22">
        <f t="shared" si="26"/>
        <v>0.58779533198125877</v>
      </c>
      <c r="Z1016" s="28" t="s">
        <v>8</v>
      </c>
      <c r="AA1016" s="28" t="s">
        <v>33</v>
      </c>
      <c r="AC1016" s="28" t="s">
        <v>38</v>
      </c>
      <c r="AE1016" s="28">
        <v>64</v>
      </c>
      <c r="AF1016" s="28" t="s">
        <v>151</v>
      </c>
      <c r="AG1016" s="28" t="s">
        <v>35</v>
      </c>
      <c r="AQ1016" s="28" t="s">
        <v>9</v>
      </c>
      <c r="AS1016" s="28" t="s">
        <v>36</v>
      </c>
      <c r="AU1016" s="28" t="s">
        <v>15</v>
      </c>
      <c r="AX1016" s="28" t="s">
        <v>41</v>
      </c>
      <c r="AY1016" s="28" t="s">
        <v>8</v>
      </c>
      <c r="AZ1016" s="28" t="s">
        <v>33</v>
      </c>
      <c r="BA1016" s="28" t="s">
        <v>38</v>
      </c>
      <c r="BC1016" s="28">
        <v>64</v>
      </c>
      <c r="BD1016" s="28" t="s">
        <v>151</v>
      </c>
      <c r="BE1016" s="28" t="s">
        <v>35</v>
      </c>
      <c r="BO1016" s="28" t="s">
        <v>33</v>
      </c>
      <c r="BQ1016" s="28" t="s">
        <v>25</v>
      </c>
      <c r="BR1016" s="28" t="s">
        <v>49</v>
      </c>
      <c r="BS1016" s="28" t="s">
        <v>10</v>
      </c>
      <c r="BT1016" s="28" t="s">
        <v>27</v>
      </c>
      <c r="BV1016" s="28" t="s">
        <v>12</v>
      </c>
      <c r="BX1016" s="28">
        <v>1678</v>
      </c>
      <c r="BY1016" s="28" t="s">
        <v>17</v>
      </c>
      <c r="BZ1016" s="28" t="s">
        <v>1018</v>
      </c>
      <c r="CA1016" s="28" t="s">
        <v>57</v>
      </c>
      <c r="CB1016" s="28">
        <v>46009</v>
      </c>
      <c r="CC1016" s="28">
        <v>4.792283626327972</v>
      </c>
      <c r="CD1016" s="28" t="s">
        <v>20</v>
      </c>
      <c r="CE1016" s="28" t="s">
        <v>1019</v>
      </c>
      <c r="CF1016" s="28" t="s">
        <v>22</v>
      </c>
      <c r="CG1016" s="30">
        <v>0.33333333333333331</v>
      </c>
      <c r="CH1016" s="28">
        <v>15</v>
      </c>
      <c r="CJ1016" s="28" t="s">
        <v>1020</v>
      </c>
    </row>
    <row r="1017" spans="1:88">
      <c r="A1017" s="28">
        <v>4.7922836263279569</v>
      </c>
      <c r="B1017" s="28">
        <f t="shared" si="22"/>
        <v>2.8168819450858011</v>
      </c>
      <c r="C1017" s="28">
        <v>2825585</v>
      </c>
      <c r="D1017" s="31">
        <v>40746.583402777775</v>
      </c>
      <c r="E1017" s="31">
        <v>40746.583402777775</v>
      </c>
      <c r="F1017" s="28" t="s">
        <v>3</v>
      </c>
      <c r="G1017" s="22">
        <f t="shared" si="26"/>
        <v>0.58779533198125877</v>
      </c>
      <c r="Z1017" s="28" t="s">
        <v>8</v>
      </c>
      <c r="AA1017" s="28" t="s">
        <v>88</v>
      </c>
      <c r="AC1017" s="28" t="s">
        <v>38</v>
      </c>
      <c r="AE1017" s="28">
        <v>64</v>
      </c>
      <c r="AF1017" s="28" t="s">
        <v>118</v>
      </c>
      <c r="AG1017" s="28" t="s">
        <v>4</v>
      </c>
      <c r="AH1017" s="28" t="s">
        <v>10</v>
      </c>
      <c r="AJ1017" s="28" t="s">
        <v>633</v>
      </c>
      <c r="AL1017" s="28" t="s">
        <v>35</v>
      </c>
      <c r="AQ1017" s="28" t="s">
        <v>9</v>
      </c>
      <c r="AS1017" s="28" t="s">
        <v>168</v>
      </c>
      <c r="AU1017" s="28" t="s">
        <v>37</v>
      </c>
      <c r="AX1017" s="28" t="s">
        <v>7</v>
      </c>
      <c r="BX1017" s="28">
        <v>1965</v>
      </c>
      <c r="BY1017" s="28" t="s">
        <v>65</v>
      </c>
      <c r="BZ1017" s="28" t="s">
        <v>1191</v>
      </c>
      <c r="CA1017" s="28" t="s">
        <v>57</v>
      </c>
      <c r="CB1017" s="28">
        <v>46009</v>
      </c>
      <c r="CC1017" s="28">
        <v>4.792283626327972</v>
      </c>
      <c r="CD1017" s="28" t="s">
        <v>171</v>
      </c>
      <c r="CE1017" s="28" t="s">
        <v>21</v>
      </c>
      <c r="CF1017" s="28" t="s">
        <v>22</v>
      </c>
      <c r="CG1017" s="30">
        <v>0.33333333333333331</v>
      </c>
      <c r="CH1017" s="28" t="s">
        <v>1192</v>
      </c>
      <c r="CJ1017" s="28" t="s">
        <v>1193</v>
      </c>
    </row>
    <row r="1018" spans="1:88">
      <c r="A1018" s="28">
        <v>4.7922836263279569</v>
      </c>
      <c r="B1018" s="28">
        <f t="shared" si="22"/>
        <v>2.8168819450858011</v>
      </c>
      <c r="C1018" s="28">
        <v>2831980</v>
      </c>
      <c r="D1018" s="31">
        <v>40749.418414351851</v>
      </c>
      <c r="E1018" s="31">
        <v>40749.418414351851</v>
      </c>
      <c r="F1018" s="28" t="s">
        <v>3</v>
      </c>
      <c r="G1018" s="22">
        <f t="shared" si="26"/>
        <v>0.58779533198125877</v>
      </c>
      <c r="Z1018" s="28" t="s">
        <v>8</v>
      </c>
      <c r="AA1018" s="28" t="s">
        <v>9</v>
      </c>
      <c r="AC1018" s="28" t="s">
        <v>38</v>
      </c>
      <c r="AE1018" s="28">
        <v>64</v>
      </c>
      <c r="AF1018" s="28" t="s">
        <v>118</v>
      </c>
      <c r="AG1018" s="28" t="s">
        <v>35</v>
      </c>
      <c r="AQ1018" s="28" t="s">
        <v>9</v>
      </c>
      <c r="AS1018" s="28" t="s">
        <v>36</v>
      </c>
      <c r="AU1018" s="28" t="s">
        <v>31</v>
      </c>
      <c r="AX1018" s="28" t="s">
        <v>41</v>
      </c>
      <c r="AY1018" s="28" t="s">
        <v>8</v>
      </c>
      <c r="AZ1018" s="28" t="s">
        <v>9</v>
      </c>
      <c r="BA1018" s="28" t="s">
        <v>38</v>
      </c>
      <c r="BC1018" s="28">
        <v>64</v>
      </c>
      <c r="BD1018" s="28" t="s">
        <v>118</v>
      </c>
      <c r="BE1018" s="28" t="s">
        <v>35</v>
      </c>
      <c r="BO1018" s="28" t="s">
        <v>9</v>
      </c>
      <c r="BQ1018" s="28" t="s">
        <v>8</v>
      </c>
      <c r="BR1018" s="28" t="s">
        <v>33</v>
      </c>
      <c r="BS1018" s="28" t="s">
        <v>10</v>
      </c>
      <c r="BT1018" s="28" t="s">
        <v>27</v>
      </c>
      <c r="BV1018" s="28" t="s">
        <v>55</v>
      </c>
      <c r="BX1018" s="28">
        <v>1978</v>
      </c>
      <c r="BY1018" s="28" t="s">
        <v>17</v>
      </c>
      <c r="BZ1018" s="28" t="s">
        <v>1283</v>
      </c>
      <c r="CA1018" s="28" t="s">
        <v>19</v>
      </c>
      <c r="CB1018" s="28">
        <v>46009</v>
      </c>
      <c r="CC1018" s="28">
        <v>4.792283626327972</v>
      </c>
      <c r="CD1018" s="28" t="s">
        <v>20</v>
      </c>
      <c r="CE1018" s="28" t="s">
        <v>44</v>
      </c>
      <c r="CF1018" s="28" t="s">
        <v>184</v>
      </c>
      <c r="CG1018" s="30">
        <v>0.3125</v>
      </c>
      <c r="CH1018" s="28" t="s">
        <v>1284</v>
      </c>
      <c r="CJ1018" s="28" t="s">
        <v>1285</v>
      </c>
    </row>
    <row r="1019" spans="1:88">
      <c r="A1019" s="28">
        <v>4.7922836263279569</v>
      </c>
      <c r="B1019" s="28">
        <f t="shared" si="22"/>
        <v>2.8168819450858011</v>
      </c>
      <c r="C1019" s="28">
        <v>2832133</v>
      </c>
      <c r="D1019" s="31">
        <v>40749.546678240738</v>
      </c>
      <c r="E1019" s="31">
        <v>40749.546678240738</v>
      </c>
      <c r="F1019" s="28" t="s">
        <v>3</v>
      </c>
      <c r="G1019" s="22">
        <f t="shared" si="26"/>
        <v>0.58779533198125877</v>
      </c>
      <c r="Z1019" s="28" t="s">
        <v>8</v>
      </c>
      <c r="AA1019" s="28" t="s">
        <v>9</v>
      </c>
      <c r="AC1019" s="28" t="s">
        <v>38</v>
      </c>
      <c r="AE1019" s="28">
        <v>8</v>
      </c>
      <c r="AF1019" s="28" t="s">
        <v>1301</v>
      </c>
      <c r="AG1019" s="28" t="s">
        <v>35</v>
      </c>
      <c r="AQ1019" s="28" t="s">
        <v>9</v>
      </c>
      <c r="AS1019" s="28" t="s">
        <v>152</v>
      </c>
      <c r="AU1019" s="28" t="s">
        <v>15</v>
      </c>
      <c r="AX1019" s="28" t="s">
        <v>41</v>
      </c>
      <c r="AY1019" s="28" t="s">
        <v>103</v>
      </c>
      <c r="AZ1019" s="28" t="s">
        <v>33</v>
      </c>
      <c r="BA1019" s="28" t="s">
        <v>38</v>
      </c>
      <c r="BC1019" s="28">
        <v>64</v>
      </c>
      <c r="BD1019" s="28" t="s">
        <v>142</v>
      </c>
      <c r="BE1019" s="28" t="s">
        <v>4</v>
      </c>
      <c r="BF1019" s="28" t="s">
        <v>38</v>
      </c>
      <c r="BH1019" s="28">
        <v>80</v>
      </c>
      <c r="BI1019" s="28" t="s">
        <v>142</v>
      </c>
      <c r="BJ1019" s="28" t="s">
        <v>35</v>
      </c>
      <c r="BO1019" s="28" t="s">
        <v>33</v>
      </c>
      <c r="BQ1019" s="28" t="s">
        <v>25</v>
      </c>
      <c r="BR1019" s="28" t="s">
        <v>33</v>
      </c>
      <c r="BS1019" s="28" t="s">
        <v>26</v>
      </c>
      <c r="BT1019" s="28" t="s">
        <v>27</v>
      </c>
      <c r="BV1019" s="28" t="s">
        <v>12</v>
      </c>
      <c r="BX1019" s="28">
        <v>1954</v>
      </c>
      <c r="BY1019" s="28" t="s">
        <v>17</v>
      </c>
      <c r="BZ1019" s="28" t="s">
        <v>1302</v>
      </c>
      <c r="CA1019" s="28" t="s">
        <v>43</v>
      </c>
      <c r="CB1019" s="28">
        <v>46009</v>
      </c>
      <c r="CC1019" s="28">
        <v>4.792283626327972</v>
      </c>
      <c r="CD1019" s="28" t="s">
        <v>20</v>
      </c>
      <c r="CE1019" s="28" t="s">
        <v>63</v>
      </c>
      <c r="CF1019" s="28" t="s">
        <v>22</v>
      </c>
      <c r="CG1019" s="30">
        <v>0.32777777777777778</v>
      </c>
      <c r="CH1019" s="32">
        <v>0.62152777777777779</v>
      </c>
      <c r="CI1019" s="28" t="s">
        <v>23</v>
      </c>
      <c r="CJ1019" s="28" t="s">
        <v>1303</v>
      </c>
    </row>
    <row r="1020" spans="1:88">
      <c r="A1020" s="28">
        <v>4.7922836263279569</v>
      </c>
      <c r="B1020" s="28">
        <f t="shared" si="22"/>
        <v>2.8168819450858011</v>
      </c>
      <c r="C1020" s="28">
        <v>2832138</v>
      </c>
      <c r="D1020" s="31">
        <v>40749.550578703704</v>
      </c>
      <c r="E1020" s="31">
        <v>40749.550578703704</v>
      </c>
      <c r="F1020" s="28" t="s">
        <v>3</v>
      </c>
      <c r="G1020" s="22">
        <f t="shared" si="26"/>
        <v>0.58779533198125877</v>
      </c>
      <c r="Z1020" s="28" t="s">
        <v>8</v>
      </c>
      <c r="AA1020" s="28" t="s">
        <v>9</v>
      </c>
      <c r="AC1020" s="28" t="s">
        <v>38</v>
      </c>
      <c r="AE1020" s="28">
        <v>8</v>
      </c>
      <c r="AF1020" s="28" t="s">
        <v>142</v>
      </c>
      <c r="AG1020" s="28" t="s">
        <v>35</v>
      </c>
      <c r="AQ1020" s="28" t="s">
        <v>33</v>
      </c>
      <c r="AS1020" s="28" t="s">
        <v>152</v>
      </c>
      <c r="AU1020" s="28" t="s">
        <v>29</v>
      </c>
      <c r="AV1020" s="28" t="s">
        <v>1304</v>
      </c>
      <c r="AX1020" s="28" t="s">
        <v>7</v>
      </c>
      <c r="BX1020" s="28">
        <v>1950</v>
      </c>
      <c r="BY1020" s="28" t="s">
        <v>17</v>
      </c>
      <c r="BZ1020" s="28" t="s">
        <v>1305</v>
      </c>
      <c r="CA1020" s="28" t="s">
        <v>43</v>
      </c>
      <c r="CB1020" s="28">
        <v>46009</v>
      </c>
      <c r="CC1020" s="28">
        <v>4.792283626327972</v>
      </c>
      <c r="CD1020" s="28" t="s">
        <v>20</v>
      </c>
      <c r="CE1020" s="28" t="s">
        <v>63</v>
      </c>
      <c r="CF1020" s="28" t="s">
        <v>22</v>
      </c>
      <c r="CG1020" s="30">
        <v>0.33333333333333331</v>
      </c>
      <c r="CH1020" s="28" t="s">
        <v>46</v>
      </c>
      <c r="CJ1020" s="28" t="s">
        <v>1306</v>
      </c>
    </row>
    <row r="1021" spans="1:88">
      <c r="A1021" s="28">
        <v>4.7922836263279569</v>
      </c>
      <c r="B1021" s="28">
        <f t="shared" si="22"/>
        <v>2.8168819450858011</v>
      </c>
      <c r="C1021" s="28">
        <v>2836356</v>
      </c>
      <c r="D1021" s="31">
        <v>40750.482314814813</v>
      </c>
      <c r="E1021" s="31">
        <v>40750.482314814813</v>
      </c>
      <c r="F1021" s="28" t="s">
        <v>3</v>
      </c>
      <c r="G1021" s="22">
        <f t="shared" si="26"/>
        <v>0.58779533198125877</v>
      </c>
      <c r="Z1021" s="28" t="s">
        <v>8</v>
      </c>
      <c r="AA1021" s="28" t="s">
        <v>9</v>
      </c>
      <c r="AC1021" s="28" t="s">
        <v>38</v>
      </c>
      <c r="AE1021" s="28">
        <v>8</v>
      </c>
      <c r="AF1021" s="28" t="s">
        <v>134</v>
      </c>
      <c r="AG1021" s="28" t="s">
        <v>35</v>
      </c>
      <c r="AQ1021" s="28" t="s">
        <v>33</v>
      </c>
      <c r="AS1021" s="28" t="s">
        <v>152</v>
      </c>
      <c r="AU1021" s="28" t="s">
        <v>15</v>
      </c>
      <c r="AX1021" s="28" t="s">
        <v>41</v>
      </c>
      <c r="AY1021" s="28" t="s">
        <v>8</v>
      </c>
      <c r="AZ1021" s="28" t="s">
        <v>33</v>
      </c>
      <c r="BA1021" s="28" t="s">
        <v>38</v>
      </c>
      <c r="BC1021" s="28">
        <v>8</v>
      </c>
      <c r="BD1021" s="28" t="s">
        <v>134</v>
      </c>
      <c r="BE1021" s="28" t="s">
        <v>4</v>
      </c>
      <c r="BF1021" s="28" t="s">
        <v>38</v>
      </c>
      <c r="BH1021" s="28">
        <v>80</v>
      </c>
      <c r="BI1021" s="28" t="s">
        <v>134</v>
      </c>
      <c r="BJ1021" s="28" t="s">
        <v>35</v>
      </c>
      <c r="BO1021" s="28" t="s">
        <v>33</v>
      </c>
      <c r="BQ1021" s="28" t="s">
        <v>8</v>
      </c>
      <c r="BR1021" s="28" t="s">
        <v>33</v>
      </c>
      <c r="BS1021" s="28" t="s">
        <v>26</v>
      </c>
      <c r="BT1021" s="28" t="s">
        <v>27</v>
      </c>
      <c r="BV1021" s="28" t="s">
        <v>49</v>
      </c>
      <c r="BX1021" s="28">
        <v>1954</v>
      </c>
      <c r="BY1021" s="28" t="s">
        <v>17</v>
      </c>
      <c r="BZ1021" s="28" t="s">
        <v>1370</v>
      </c>
      <c r="CA1021" s="28" t="s">
        <v>57</v>
      </c>
      <c r="CB1021" s="28">
        <v>46009</v>
      </c>
      <c r="CC1021" s="28">
        <v>4.792283626327972</v>
      </c>
      <c r="CD1021" s="28" t="s">
        <v>20</v>
      </c>
      <c r="CE1021" s="28" t="s">
        <v>63</v>
      </c>
      <c r="CF1021" s="28" t="s">
        <v>22</v>
      </c>
      <c r="CG1021" s="30">
        <v>0.3263888888888889</v>
      </c>
      <c r="CH1021" s="32">
        <v>0.62152777777777779</v>
      </c>
      <c r="CI1021" s="28" t="s">
        <v>23</v>
      </c>
      <c r="CJ1021" s="28" t="s">
        <v>1371</v>
      </c>
    </row>
    <row r="1022" spans="1:88">
      <c r="A1022" s="28">
        <v>4.7922836263279569</v>
      </c>
      <c r="B1022" s="28">
        <f t="shared" si="22"/>
        <v>2.8168819450858011</v>
      </c>
      <c r="C1022" s="28">
        <v>2838485</v>
      </c>
      <c r="D1022" s="31">
        <v>40750.847372685188</v>
      </c>
      <c r="E1022" s="31">
        <v>40750.847372685188</v>
      </c>
      <c r="F1022" s="28" t="s">
        <v>3</v>
      </c>
      <c r="G1022" s="22">
        <f t="shared" si="26"/>
        <v>0.58779533198125877</v>
      </c>
      <c r="Z1022" s="28" t="s">
        <v>8</v>
      </c>
      <c r="AA1022" s="28" t="s">
        <v>33</v>
      </c>
      <c r="AC1022" s="28" t="s">
        <v>38</v>
      </c>
      <c r="AE1022" s="28">
        <v>8</v>
      </c>
      <c r="AF1022" s="28" t="s">
        <v>74</v>
      </c>
      <c r="AG1022" s="28" t="s">
        <v>35</v>
      </c>
      <c r="AQ1022" s="28" t="s">
        <v>9</v>
      </c>
      <c r="AS1022" s="28" t="s">
        <v>152</v>
      </c>
      <c r="AU1022" s="28" t="s">
        <v>29</v>
      </c>
      <c r="AV1022" s="28" t="s">
        <v>1397</v>
      </c>
      <c r="AX1022" s="28" t="s">
        <v>7</v>
      </c>
      <c r="BX1022" s="28">
        <v>1966</v>
      </c>
      <c r="BY1022" s="28" t="s">
        <v>17</v>
      </c>
      <c r="BZ1022" s="28" t="s">
        <v>1398</v>
      </c>
      <c r="CA1022" s="28" t="s">
        <v>57</v>
      </c>
      <c r="CB1022" s="28">
        <v>46009</v>
      </c>
      <c r="CC1022" s="28">
        <v>4.792283626327972</v>
      </c>
      <c r="CD1022" s="28" t="s">
        <v>20</v>
      </c>
      <c r="CE1022" s="28" t="s">
        <v>21</v>
      </c>
      <c r="CF1022" s="28" t="s">
        <v>22</v>
      </c>
      <c r="CG1022" s="30">
        <v>0.34513888888888888</v>
      </c>
      <c r="CH1022" s="32">
        <v>0.8041666666666667</v>
      </c>
      <c r="CI1022" s="28" t="s">
        <v>23</v>
      </c>
      <c r="CJ1022" s="28" t="s">
        <v>1399</v>
      </c>
    </row>
    <row r="1023" spans="1:88">
      <c r="A1023" s="28">
        <v>4.7922836263279569</v>
      </c>
      <c r="B1023" s="28">
        <f t="shared" si="22"/>
        <v>2.8168819450858011</v>
      </c>
      <c r="C1023" s="28">
        <v>2840804</v>
      </c>
      <c r="D1023" s="31">
        <v>40751.490023148152</v>
      </c>
      <c r="E1023" s="31">
        <v>40751.490023148152</v>
      </c>
      <c r="F1023" s="28" t="s">
        <v>3</v>
      </c>
      <c r="G1023" s="22">
        <f t="shared" si="26"/>
        <v>0.58779533198125877</v>
      </c>
      <c r="Z1023" s="28" t="s">
        <v>8</v>
      </c>
      <c r="AA1023" s="28" t="s">
        <v>9</v>
      </c>
      <c r="AC1023" s="28" t="s">
        <v>38</v>
      </c>
      <c r="AE1023" s="28">
        <v>8</v>
      </c>
      <c r="AF1023" s="28" t="s">
        <v>142</v>
      </c>
      <c r="AG1023" s="28" t="s">
        <v>35</v>
      </c>
      <c r="AQ1023" s="28" t="s">
        <v>33</v>
      </c>
      <c r="AS1023" s="28" t="s">
        <v>152</v>
      </c>
      <c r="AU1023" s="28" t="s">
        <v>15</v>
      </c>
      <c r="AX1023" s="28" t="s">
        <v>7</v>
      </c>
      <c r="BX1023" s="28">
        <v>1954</v>
      </c>
      <c r="BY1023" s="28" t="s">
        <v>17</v>
      </c>
      <c r="BZ1023" s="28" t="s">
        <v>1302</v>
      </c>
      <c r="CA1023" s="28" t="s">
        <v>43</v>
      </c>
      <c r="CB1023" s="28">
        <v>46009</v>
      </c>
      <c r="CC1023" s="28">
        <v>4.792283626327972</v>
      </c>
      <c r="CD1023" s="28" t="s">
        <v>20</v>
      </c>
      <c r="CE1023" s="28" t="s">
        <v>63</v>
      </c>
      <c r="CF1023" s="28" t="s">
        <v>22</v>
      </c>
      <c r="CG1023" s="30">
        <v>0.28472222222222221</v>
      </c>
      <c r="CH1023" s="32">
        <v>0.62152777777777779</v>
      </c>
      <c r="CI1023" s="28" t="s">
        <v>23</v>
      </c>
      <c r="CJ1023" s="28" t="s">
        <v>1427</v>
      </c>
    </row>
    <row r="1024" spans="1:88">
      <c r="A1024" s="28">
        <v>4.7922836263279569</v>
      </c>
      <c r="B1024" s="28">
        <f t="shared" si="22"/>
        <v>2.8168819450858011</v>
      </c>
      <c r="C1024" s="28">
        <v>2850159</v>
      </c>
      <c r="D1024" s="31">
        <v>40753.355787037035</v>
      </c>
      <c r="E1024" s="31">
        <v>40753.355787037035</v>
      </c>
      <c r="F1024" s="28" t="s">
        <v>3</v>
      </c>
      <c r="G1024" s="22">
        <f t="shared" si="26"/>
        <v>0.58779533198125877</v>
      </c>
      <c r="Z1024" s="28" t="s">
        <v>103</v>
      </c>
      <c r="AA1024" s="28" t="s">
        <v>88</v>
      </c>
      <c r="AC1024" s="28" t="s">
        <v>38</v>
      </c>
      <c r="AE1024" s="28">
        <v>64</v>
      </c>
      <c r="AF1024" s="28" t="s">
        <v>142</v>
      </c>
      <c r="AG1024" s="28" t="s">
        <v>35</v>
      </c>
      <c r="AQ1024" s="28" t="s">
        <v>9</v>
      </c>
      <c r="AS1024" s="28" t="s">
        <v>36</v>
      </c>
      <c r="AU1024" s="28" t="s">
        <v>15</v>
      </c>
      <c r="AX1024" s="28" t="s">
        <v>7</v>
      </c>
      <c r="BX1024" s="28">
        <v>1968</v>
      </c>
      <c r="BY1024" s="28" t="s">
        <v>17</v>
      </c>
      <c r="BZ1024" s="28" t="s">
        <v>1496</v>
      </c>
      <c r="CA1024" s="28" t="s">
        <v>57</v>
      </c>
      <c r="CB1024" s="28">
        <v>46009</v>
      </c>
      <c r="CC1024" s="28">
        <v>4.792283626327972</v>
      </c>
      <c r="CD1024" s="28" t="s">
        <v>20</v>
      </c>
      <c r="CE1024" s="28" t="s">
        <v>21</v>
      </c>
      <c r="CF1024" s="28" t="s">
        <v>22</v>
      </c>
      <c r="CG1024" s="30">
        <v>0.3298611111111111</v>
      </c>
      <c r="CH1024" s="32">
        <v>0.63194444444444442</v>
      </c>
      <c r="CI1024" s="28" t="s">
        <v>589</v>
      </c>
      <c r="CJ1024" s="28" t="s">
        <v>1497</v>
      </c>
    </row>
    <row r="1025" spans="1:88">
      <c r="A1025" s="28">
        <v>4.7922836263279569</v>
      </c>
      <c r="B1025" s="28">
        <f t="shared" si="22"/>
        <v>3.3545985384295802</v>
      </c>
      <c r="C1025" s="28">
        <v>2850511</v>
      </c>
      <c r="D1025" s="31">
        <v>40753.557511574072</v>
      </c>
      <c r="E1025" s="31">
        <v>40753.557511574072</v>
      </c>
      <c r="F1025" s="28" t="s">
        <v>6</v>
      </c>
      <c r="G1025" s="28">
        <v>0.7</v>
      </c>
      <c r="AW1025" s="28" t="s">
        <v>8</v>
      </c>
      <c r="AX1025" s="28" t="s">
        <v>2</v>
      </c>
      <c r="BW1025" s="28" t="s">
        <v>8</v>
      </c>
      <c r="BX1025" s="28">
        <v>1969</v>
      </c>
      <c r="BY1025" s="28" t="s">
        <v>17</v>
      </c>
      <c r="BZ1025" s="28" t="s">
        <v>1513</v>
      </c>
      <c r="CA1025" s="28" t="s">
        <v>19</v>
      </c>
      <c r="CB1025" s="28">
        <v>46009</v>
      </c>
      <c r="CC1025" s="28">
        <v>4.792283626327972</v>
      </c>
      <c r="CD1025" s="28" t="s">
        <v>171</v>
      </c>
      <c r="CE1025" s="28" t="s">
        <v>21</v>
      </c>
      <c r="CF1025" s="28" t="s">
        <v>22</v>
      </c>
      <c r="CG1025" s="30">
        <v>0.33333333333333331</v>
      </c>
      <c r="CH1025" s="32">
        <v>0.61458333333333337</v>
      </c>
      <c r="CJ1025" s="28" t="s">
        <v>1514</v>
      </c>
    </row>
    <row r="1026" spans="1:88">
      <c r="A1026" s="28">
        <v>4.7922836263279569</v>
      </c>
      <c r="B1026" s="28">
        <f t="shared" ref="B1026:B1089" si="27">+G1026*CC1026</f>
        <v>2.8168819450858011</v>
      </c>
      <c r="C1026" s="28">
        <v>2858994</v>
      </c>
      <c r="D1026" s="31">
        <v>40756.39607638889</v>
      </c>
      <c r="E1026" s="31">
        <v>40756.39607638889</v>
      </c>
      <c r="F1026" s="28" t="s">
        <v>3</v>
      </c>
      <c r="G1026" s="22">
        <f>0.839707617116084*0.7</f>
        <v>0.58779533198125877</v>
      </c>
      <c r="Z1026" s="28" t="s">
        <v>8</v>
      </c>
      <c r="AA1026" s="28" t="s">
        <v>9</v>
      </c>
      <c r="AC1026" s="28" t="s">
        <v>38</v>
      </c>
      <c r="AE1026" s="28" t="s">
        <v>1565</v>
      </c>
      <c r="AF1026" s="28" t="s">
        <v>118</v>
      </c>
      <c r="AG1026" s="28" t="s">
        <v>4</v>
      </c>
      <c r="AH1026" s="28" t="s">
        <v>26</v>
      </c>
      <c r="AJ1026" s="28">
        <v>8</v>
      </c>
      <c r="AL1026" s="28" t="s">
        <v>35</v>
      </c>
      <c r="AQ1026" s="28" t="s">
        <v>9</v>
      </c>
      <c r="AS1026" s="28" t="s">
        <v>36</v>
      </c>
      <c r="AU1026" s="28" t="s">
        <v>15</v>
      </c>
      <c r="AX1026" s="28" t="s">
        <v>41</v>
      </c>
      <c r="AY1026" s="28" t="s">
        <v>8</v>
      </c>
      <c r="AZ1026" s="28" t="s">
        <v>9</v>
      </c>
      <c r="BA1026" s="28" t="s">
        <v>38</v>
      </c>
      <c r="BC1026" s="28" t="s">
        <v>1566</v>
      </c>
      <c r="BD1026" s="28" t="s">
        <v>118</v>
      </c>
      <c r="BE1026" s="28" t="s">
        <v>35</v>
      </c>
      <c r="BO1026" s="28" t="s">
        <v>33</v>
      </c>
      <c r="BQ1026" s="28" t="s">
        <v>25</v>
      </c>
      <c r="BR1026" s="28" t="s">
        <v>33</v>
      </c>
      <c r="BS1026" s="28" t="s">
        <v>26</v>
      </c>
      <c r="BT1026" s="28" t="s">
        <v>27</v>
      </c>
      <c r="BV1026" s="28" t="s">
        <v>12</v>
      </c>
      <c r="BX1026" s="28">
        <v>1968</v>
      </c>
      <c r="BY1026" s="28" t="s">
        <v>17</v>
      </c>
      <c r="BZ1026" s="28" t="s">
        <v>1567</v>
      </c>
      <c r="CA1026" s="28" t="s">
        <v>19</v>
      </c>
      <c r="CB1026" s="28">
        <v>46009</v>
      </c>
      <c r="CC1026" s="28">
        <v>4.792283626327972</v>
      </c>
      <c r="CD1026" s="28" t="s">
        <v>20</v>
      </c>
      <c r="CE1026" s="28" t="s">
        <v>44</v>
      </c>
      <c r="CF1026" s="28" t="s">
        <v>184</v>
      </c>
      <c r="CG1026" s="30">
        <v>0.33333333333333331</v>
      </c>
      <c r="CH1026" s="28">
        <v>15</v>
      </c>
      <c r="CJ1026" s="28" t="s">
        <v>1568</v>
      </c>
    </row>
    <row r="1027" spans="1:88">
      <c r="A1027" s="28">
        <v>4.7922836263279569</v>
      </c>
      <c r="B1027" s="28">
        <f t="shared" si="27"/>
        <v>2.8168819450858011</v>
      </c>
      <c r="C1027" s="28">
        <v>2864233</v>
      </c>
      <c r="D1027" s="31">
        <v>40757.657708333332</v>
      </c>
      <c r="E1027" s="31">
        <v>40757.657708333332</v>
      </c>
      <c r="F1027" s="28" t="s">
        <v>3</v>
      </c>
      <c r="G1027" s="22">
        <f>0.839707617116084*0.7</f>
        <v>0.58779533198125877</v>
      </c>
      <c r="Z1027" s="28" t="s">
        <v>103</v>
      </c>
      <c r="AA1027" s="28" t="s">
        <v>33</v>
      </c>
      <c r="AC1027" s="28" t="s">
        <v>38</v>
      </c>
      <c r="AE1027" s="28">
        <v>8</v>
      </c>
      <c r="AF1027" s="28" t="s">
        <v>118</v>
      </c>
      <c r="AG1027" s="28" t="s">
        <v>35</v>
      </c>
      <c r="AQ1027" s="28" t="s">
        <v>9</v>
      </c>
      <c r="AS1027" s="28" t="s">
        <v>36</v>
      </c>
      <c r="AU1027" s="28" t="s">
        <v>15</v>
      </c>
      <c r="AX1027" s="28" t="s">
        <v>41</v>
      </c>
      <c r="AY1027" s="28" t="s">
        <v>103</v>
      </c>
      <c r="AZ1027" s="28" t="s">
        <v>9</v>
      </c>
      <c r="BA1027" s="28" t="s">
        <v>38</v>
      </c>
      <c r="BC1027" s="28">
        <v>8</v>
      </c>
      <c r="BD1027" s="28" t="s">
        <v>118</v>
      </c>
      <c r="BE1027" s="28" t="s">
        <v>35</v>
      </c>
      <c r="BO1027" s="28" t="s">
        <v>33</v>
      </c>
      <c r="BQ1027" s="28" t="s">
        <v>0</v>
      </c>
      <c r="BR1027" s="28" t="s">
        <v>9</v>
      </c>
      <c r="BS1027" s="28" t="s">
        <v>10</v>
      </c>
      <c r="BT1027" s="28" t="s">
        <v>27</v>
      </c>
      <c r="BV1027" s="28" t="s">
        <v>12</v>
      </c>
      <c r="BX1027" s="28">
        <v>1965</v>
      </c>
      <c r="BY1027" s="28" t="s">
        <v>17</v>
      </c>
      <c r="BZ1027" s="28" t="s">
        <v>1620</v>
      </c>
      <c r="CA1027" s="28" t="s">
        <v>19</v>
      </c>
      <c r="CB1027" s="28">
        <v>46009</v>
      </c>
      <c r="CC1027" s="28">
        <v>4.792283626327972</v>
      </c>
      <c r="CD1027" s="28" t="s">
        <v>20</v>
      </c>
      <c r="CE1027" s="28" t="s">
        <v>44</v>
      </c>
      <c r="CF1027" s="28" t="s">
        <v>184</v>
      </c>
      <c r="CG1027" s="30">
        <v>0.33333333333333331</v>
      </c>
      <c r="CH1027" s="28">
        <v>15</v>
      </c>
      <c r="CJ1027" s="28" t="s">
        <v>1621</v>
      </c>
    </row>
    <row r="1028" spans="1:88">
      <c r="A1028" s="28">
        <v>4.7922836263279569</v>
      </c>
      <c r="B1028" s="28">
        <f t="shared" si="27"/>
        <v>2.8168819450858011</v>
      </c>
      <c r="C1028" s="28">
        <v>2864625</v>
      </c>
      <c r="D1028" s="31">
        <v>40757.723680555559</v>
      </c>
      <c r="E1028" s="31">
        <v>40757.723680555559</v>
      </c>
      <c r="F1028" s="28" t="s">
        <v>3</v>
      </c>
      <c r="G1028" s="22">
        <f>0.839707617116084*0.7</f>
        <v>0.58779533198125877</v>
      </c>
      <c r="Z1028" s="28" t="s">
        <v>103</v>
      </c>
      <c r="AA1028" s="28" t="s">
        <v>33</v>
      </c>
      <c r="AC1028" s="28" t="s">
        <v>38</v>
      </c>
      <c r="AE1028" s="28">
        <v>89</v>
      </c>
      <c r="AF1028" s="28" t="s">
        <v>118</v>
      </c>
      <c r="AG1028" s="28" t="s">
        <v>4</v>
      </c>
      <c r="AH1028" s="28" t="s">
        <v>38</v>
      </c>
      <c r="AJ1028" s="28">
        <v>64</v>
      </c>
      <c r="AK1028" s="28" t="s">
        <v>118</v>
      </c>
      <c r="AL1028" s="28" t="s">
        <v>35</v>
      </c>
      <c r="AQ1028" s="28" t="s">
        <v>9</v>
      </c>
      <c r="AS1028" s="28" t="s">
        <v>36</v>
      </c>
      <c r="AU1028" s="28" t="s">
        <v>15</v>
      </c>
      <c r="AX1028" s="28" t="s">
        <v>7</v>
      </c>
      <c r="BX1028" s="28">
        <v>1989</v>
      </c>
      <c r="BY1028" s="28" t="s">
        <v>17</v>
      </c>
      <c r="BZ1028" s="28" t="s">
        <v>1624</v>
      </c>
      <c r="CA1028" s="28" t="s">
        <v>19</v>
      </c>
      <c r="CB1028" s="28">
        <v>46009</v>
      </c>
      <c r="CC1028" s="28">
        <v>4.792283626327972</v>
      </c>
      <c r="CD1028" s="28" t="s">
        <v>20</v>
      </c>
      <c r="CE1028" s="28" t="s">
        <v>44</v>
      </c>
      <c r="CF1028" s="28" t="s">
        <v>184</v>
      </c>
      <c r="CG1028" s="30">
        <v>0.33333333333333331</v>
      </c>
      <c r="CH1028" s="28">
        <v>15</v>
      </c>
      <c r="CI1028" s="28" t="s">
        <v>47</v>
      </c>
      <c r="CJ1028" s="28" t="s">
        <v>1625</v>
      </c>
    </row>
    <row r="1029" spans="1:88">
      <c r="A1029" s="28">
        <v>4.7922836263279569</v>
      </c>
      <c r="B1029" s="28">
        <f t="shared" si="27"/>
        <v>2.8168819450858011</v>
      </c>
      <c r="C1029" s="28">
        <v>2919410</v>
      </c>
      <c r="D1029" s="31">
        <v>40774.519629629627</v>
      </c>
      <c r="E1029" s="31">
        <v>40774.519629629627</v>
      </c>
      <c r="F1029" s="28" t="s">
        <v>3</v>
      </c>
      <c r="G1029" s="22">
        <f>0.839707617116084*0.7</f>
        <v>0.58779533198125877</v>
      </c>
      <c r="Z1029" s="28" t="s">
        <v>8</v>
      </c>
      <c r="AA1029" s="28" t="s">
        <v>33</v>
      </c>
      <c r="AC1029" s="28" t="s">
        <v>38</v>
      </c>
      <c r="AE1029" s="28">
        <v>8</v>
      </c>
      <c r="AF1029" s="28" t="s">
        <v>142</v>
      </c>
      <c r="AG1029" s="28" t="s">
        <v>4</v>
      </c>
      <c r="AH1029" s="28" t="s">
        <v>26</v>
      </c>
      <c r="AJ1029" s="28" t="s">
        <v>1929</v>
      </c>
      <c r="AQ1029" s="28" t="s">
        <v>131</v>
      </c>
      <c r="AR1029" s="28" t="s">
        <v>1930</v>
      </c>
      <c r="AS1029" s="28" t="s">
        <v>168</v>
      </c>
      <c r="AU1029" s="28" t="s">
        <v>15</v>
      </c>
      <c r="AX1029" s="28" t="s">
        <v>41</v>
      </c>
      <c r="AY1029" s="28" t="s">
        <v>8</v>
      </c>
      <c r="AZ1029" s="28" t="s">
        <v>9</v>
      </c>
      <c r="BA1029" s="28" t="s">
        <v>38</v>
      </c>
      <c r="BC1029" s="28">
        <v>8</v>
      </c>
      <c r="BD1029" s="28" t="s">
        <v>142</v>
      </c>
      <c r="BE1029" s="28" t="s">
        <v>4</v>
      </c>
      <c r="BF1029" s="28" t="s">
        <v>26</v>
      </c>
      <c r="BJ1029" s="28" t="s">
        <v>35</v>
      </c>
      <c r="BO1029" s="28" t="s">
        <v>88</v>
      </c>
      <c r="BQ1029" s="28" t="s">
        <v>25</v>
      </c>
      <c r="BR1029" s="28" t="s">
        <v>88</v>
      </c>
      <c r="BS1029" s="28" t="s">
        <v>26</v>
      </c>
      <c r="BV1029" s="28" t="s">
        <v>49</v>
      </c>
      <c r="BX1029" s="28">
        <v>1954</v>
      </c>
      <c r="BY1029" s="28" t="s">
        <v>17</v>
      </c>
      <c r="BZ1029" s="28" t="s">
        <v>1931</v>
      </c>
      <c r="CA1029" s="28" t="s">
        <v>43</v>
      </c>
      <c r="CB1029" s="28">
        <v>46009</v>
      </c>
      <c r="CC1029" s="28">
        <v>4.792283626327972</v>
      </c>
      <c r="CD1029" s="28" t="s">
        <v>20</v>
      </c>
      <c r="CE1029" s="28" t="s">
        <v>120</v>
      </c>
      <c r="CF1029" s="28" t="s">
        <v>22</v>
      </c>
      <c r="CG1029" s="30">
        <v>0.33333333333333331</v>
      </c>
      <c r="CH1029" s="32">
        <v>0.625</v>
      </c>
      <c r="CJ1029" s="28" t="s">
        <v>1932</v>
      </c>
    </row>
    <row r="1030" spans="1:88">
      <c r="A1030" s="28">
        <v>4.7922836263279569</v>
      </c>
      <c r="B1030" s="28">
        <f t="shared" si="27"/>
        <v>3.3545985384295802</v>
      </c>
      <c r="C1030" s="28">
        <v>2923816</v>
      </c>
      <c r="D1030" s="31">
        <v>40776.522696759261</v>
      </c>
      <c r="E1030" s="31">
        <v>40776.522696759261</v>
      </c>
      <c r="F1030" s="28" t="s">
        <v>6</v>
      </c>
      <c r="G1030" s="28">
        <v>0.7</v>
      </c>
      <c r="AW1030" s="28" t="s">
        <v>8</v>
      </c>
      <c r="AX1030" s="28" t="s">
        <v>2</v>
      </c>
      <c r="BW1030" s="28" t="s">
        <v>8</v>
      </c>
      <c r="BX1030" s="28">
        <v>1955</v>
      </c>
      <c r="BY1030" s="28" t="s">
        <v>17</v>
      </c>
      <c r="BZ1030" s="28" t="s">
        <v>1949</v>
      </c>
      <c r="CA1030" s="28" t="s">
        <v>57</v>
      </c>
      <c r="CB1030" s="28">
        <v>46009</v>
      </c>
      <c r="CC1030" s="28">
        <v>4.792283626327972</v>
      </c>
      <c r="CD1030" s="28" t="s">
        <v>20</v>
      </c>
      <c r="CE1030" s="28" t="s">
        <v>44</v>
      </c>
      <c r="CF1030" s="28" t="s">
        <v>184</v>
      </c>
      <c r="CG1030" s="30">
        <v>0.32291666666666669</v>
      </c>
      <c r="CH1030" s="28">
        <v>15</v>
      </c>
      <c r="CJ1030" s="28" t="s">
        <v>1950</v>
      </c>
    </row>
    <row r="1031" spans="1:88">
      <c r="A1031" s="28">
        <v>4.7922836263279569</v>
      </c>
      <c r="B1031" s="28">
        <f t="shared" si="27"/>
        <v>2.8168819450858011</v>
      </c>
      <c r="C1031" s="28">
        <v>2960418</v>
      </c>
      <c r="D1031" s="31">
        <v>40786.364363425928</v>
      </c>
      <c r="E1031" s="31">
        <v>40786.364363425928</v>
      </c>
      <c r="F1031" s="28" t="s">
        <v>3</v>
      </c>
      <c r="G1031" s="22">
        <f>0.839707617116084*0.7</f>
        <v>0.58779533198125877</v>
      </c>
      <c r="Z1031" s="28" t="s">
        <v>8</v>
      </c>
      <c r="AA1031" s="28" t="s">
        <v>88</v>
      </c>
      <c r="AC1031" s="28" t="s">
        <v>38</v>
      </c>
      <c r="AE1031" s="28">
        <v>64</v>
      </c>
      <c r="AF1031" s="28" t="s">
        <v>317</v>
      </c>
      <c r="AG1031" s="28" t="s">
        <v>35</v>
      </c>
      <c r="AQ1031" s="28" t="s">
        <v>9</v>
      </c>
      <c r="AS1031" s="28" t="s">
        <v>29</v>
      </c>
      <c r="AT1031" s="28" t="s">
        <v>2121</v>
      </c>
      <c r="AU1031" s="28" t="s">
        <v>15</v>
      </c>
      <c r="AX1031" s="28" t="s">
        <v>7</v>
      </c>
      <c r="BX1031" s="28">
        <v>1975</v>
      </c>
      <c r="BY1031" s="28" t="s">
        <v>65</v>
      </c>
      <c r="CA1031" s="28" t="s">
        <v>43</v>
      </c>
      <c r="CB1031" s="28">
        <v>46009</v>
      </c>
      <c r="CC1031" s="28">
        <v>4.792283626327972</v>
      </c>
      <c r="CD1031" s="28" t="s">
        <v>20</v>
      </c>
      <c r="CE1031" s="28" t="s">
        <v>93</v>
      </c>
      <c r="CF1031" s="28" t="s">
        <v>22</v>
      </c>
      <c r="CG1031" s="30">
        <v>0.33333333333333331</v>
      </c>
      <c r="CH1031" s="28">
        <v>15</v>
      </c>
      <c r="CJ1031" s="28" t="s">
        <v>2122</v>
      </c>
    </row>
    <row r="1032" spans="1:88">
      <c r="A1032" s="28">
        <v>4.7922836263279569</v>
      </c>
      <c r="B1032" s="28">
        <f t="shared" si="27"/>
        <v>3.3545985384295802</v>
      </c>
      <c r="C1032" s="28">
        <v>3034896</v>
      </c>
      <c r="D1032" s="31">
        <v>40802.847511574073</v>
      </c>
      <c r="E1032" s="31">
        <v>40802.847511574073</v>
      </c>
      <c r="F1032" s="28" t="s">
        <v>6</v>
      </c>
      <c r="G1032" s="28">
        <v>0.7</v>
      </c>
      <c r="AW1032" s="28" t="s">
        <v>8</v>
      </c>
      <c r="AX1032" s="28" t="s">
        <v>2</v>
      </c>
      <c r="BW1032" s="28" t="s">
        <v>8</v>
      </c>
      <c r="BX1032" s="28">
        <v>1958</v>
      </c>
      <c r="BY1032" s="28" t="s">
        <v>65</v>
      </c>
      <c r="CA1032" s="28" t="s">
        <v>19</v>
      </c>
      <c r="CB1032" s="28">
        <v>46009</v>
      </c>
      <c r="CC1032" s="28">
        <v>4.792283626327972</v>
      </c>
      <c r="CD1032" s="28" t="s">
        <v>20</v>
      </c>
      <c r="CE1032" s="28" t="s">
        <v>21</v>
      </c>
      <c r="CF1032" s="28" t="s">
        <v>53</v>
      </c>
      <c r="CG1032" s="30">
        <v>0.33333333333333331</v>
      </c>
      <c r="CH1032" s="28">
        <v>15</v>
      </c>
      <c r="CJ1032" s="28" t="s">
        <v>2314</v>
      </c>
    </row>
    <row r="1033" spans="1:88">
      <c r="A1033" s="28">
        <v>4.7922836263279569</v>
      </c>
      <c r="B1033" s="28">
        <f t="shared" si="27"/>
        <v>2.8168819450858011</v>
      </c>
      <c r="C1033" s="28">
        <v>3038753</v>
      </c>
      <c r="D1033" s="31">
        <v>40804.485347222224</v>
      </c>
      <c r="E1033" s="31">
        <v>40804.485347222224</v>
      </c>
      <c r="F1033" s="28" t="s">
        <v>3</v>
      </c>
      <c r="G1033" s="22">
        <f>0.839707617116084*0.7</f>
        <v>0.58779533198125877</v>
      </c>
      <c r="Z1033" s="28" t="s">
        <v>8</v>
      </c>
      <c r="AA1033" s="28" t="s">
        <v>9</v>
      </c>
      <c r="AC1033" s="28" t="s">
        <v>38</v>
      </c>
      <c r="AE1033" s="28">
        <v>64</v>
      </c>
      <c r="AF1033" s="28" t="s">
        <v>2316</v>
      </c>
      <c r="AG1033" s="28" t="s">
        <v>35</v>
      </c>
      <c r="AQ1033" s="28" t="s">
        <v>9</v>
      </c>
      <c r="AS1033" s="28" t="s">
        <v>152</v>
      </c>
      <c r="AU1033" s="28" t="s">
        <v>31</v>
      </c>
      <c r="AX1033" s="28" t="s">
        <v>41</v>
      </c>
      <c r="AY1033" s="28" t="s">
        <v>8</v>
      </c>
      <c r="AZ1033" s="28" t="s">
        <v>9</v>
      </c>
      <c r="BA1033" s="28" t="s">
        <v>38</v>
      </c>
      <c r="BC1033" s="28">
        <v>64</v>
      </c>
      <c r="BD1033" s="28" t="s">
        <v>2316</v>
      </c>
      <c r="BE1033" s="28" t="s">
        <v>35</v>
      </c>
      <c r="BO1033" s="28" t="s">
        <v>9</v>
      </c>
      <c r="BQ1033" s="28" t="s">
        <v>8</v>
      </c>
      <c r="BR1033" s="28" t="s">
        <v>9</v>
      </c>
      <c r="BS1033" s="28" t="s">
        <v>26</v>
      </c>
      <c r="BX1033" s="28">
        <v>1951</v>
      </c>
      <c r="BY1033" s="28" t="s">
        <v>17</v>
      </c>
      <c r="BZ1033" s="28" t="s">
        <v>2317</v>
      </c>
      <c r="CA1033" s="28" t="s">
        <v>57</v>
      </c>
      <c r="CB1033" s="28">
        <v>46009</v>
      </c>
      <c r="CC1033" s="28">
        <v>4.792283626327972</v>
      </c>
      <c r="CD1033" s="28" t="s">
        <v>20</v>
      </c>
      <c r="CE1033" s="28" t="s">
        <v>44</v>
      </c>
      <c r="CF1033" s="28" t="s">
        <v>184</v>
      </c>
      <c r="CG1033" s="30">
        <v>0.33333333333333331</v>
      </c>
      <c r="CH1033" s="28" t="s">
        <v>79</v>
      </c>
      <c r="CJ1033" s="28" t="s">
        <v>2318</v>
      </c>
    </row>
    <row r="1034" spans="1:88">
      <c r="A1034" s="28">
        <v>5.7576155352471883</v>
      </c>
      <c r="B1034" s="28">
        <f t="shared" si="27"/>
        <v>3.3842995349610843</v>
      </c>
      <c r="C1034" s="28">
        <v>2135</v>
      </c>
      <c r="F1034" s="28" t="s">
        <v>3</v>
      </c>
      <c r="G1034" s="22">
        <f>0.839707617116084*0.7</f>
        <v>0.58779533198125877</v>
      </c>
      <c r="N1034" s="28" t="s">
        <v>2506</v>
      </c>
      <c r="O1034" s="28" t="s">
        <v>2506</v>
      </c>
      <c r="Q1034" s="28" t="s">
        <v>2506</v>
      </c>
      <c r="Z1034" s="28" t="s">
        <v>2510</v>
      </c>
      <c r="AA1034" s="28" t="s">
        <v>2535</v>
      </c>
      <c r="AC1034" s="28" t="s">
        <v>38</v>
      </c>
      <c r="AE1034" s="28" t="s">
        <v>2564</v>
      </c>
      <c r="AG1034" s="28" t="s">
        <v>641</v>
      </c>
      <c r="AQ1034" s="28" t="s">
        <v>2503</v>
      </c>
      <c r="AS1034" s="28" t="s">
        <v>2620</v>
      </c>
      <c r="AU1034" s="28" t="s">
        <v>2608</v>
      </c>
      <c r="AX1034" s="28" t="s">
        <v>2507</v>
      </c>
      <c r="BX1034" s="28">
        <v>1949</v>
      </c>
      <c r="BY1034" s="28" t="s">
        <v>17</v>
      </c>
      <c r="BZ1034" s="28" t="s">
        <v>2843</v>
      </c>
      <c r="CA1034" s="28" t="s">
        <v>57</v>
      </c>
      <c r="CB1034" s="28">
        <v>46010</v>
      </c>
      <c r="CC1034" s="28">
        <v>5.757615535247206</v>
      </c>
      <c r="CD1034" s="28" t="s">
        <v>20</v>
      </c>
      <c r="CE1034" s="28" t="s">
        <v>2515</v>
      </c>
      <c r="CF1034" s="28" t="s">
        <v>22</v>
      </c>
      <c r="CG1034" s="29">
        <v>0.33333333333333298</v>
      </c>
      <c r="CH1034" s="29">
        <v>0.625</v>
      </c>
      <c r="CI1034" s="28" t="s">
        <v>23</v>
      </c>
      <c r="CJ1034" s="28" t="s">
        <v>2844</v>
      </c>
    </row>
    <row r="1035" spans="1:88">
      <c r="A1035" s="28">
        <v>5.7576155352471883</v>
      </c>
      <c r="B1035" s="28">
        <f t="shared" si="27"/>
        <v>5.757615535247206</v>
      </c>
      <c r="C1035" s="28">
        <v>2140</v>
      </c>
      <c r="F1035" s="28" t="s">
        <v>2506</v>
      </c>
      <c r="G1035" s="28">
        <v>1</v>
      </c>
      <c r="N1035" s="28" t="s">
        <v>2506</v>
      </c>
      <c r="O1035" s="28" t="s">
        <v>2506</v>
      </c>
      <c r="Q1035" s="28" t="s">
        <v>2506</v>
      </c>
      <c r="AS1035" s="28" t="s">
        <v>2645</v>
      </c>
      <c r="AU1035" s="28">
        <v>0</v>
      </c>
      <c r="AX1035" s="28" t="s">
        <v>641</v>
      </c>
      <c r="BQ1035" s="28" t="s">
        <v>2542</v>
      </c>
      <c r="BR1035" s="28" t="s">
        <v>2501</v>
      </c>
      <c r="BS1035" s="28" t="s">
        <v>10</v>
      </c>
      <c r="BV1035" s="28" t="s">
        <v>2518</v>
      </c>
      <c r="BX1035" s="28">
        <v>1976</v>
      </c>
      <c r="BY1035" s="28" t="s">
        <v>17</v>
      </c>
      <c r="CA1035" s="28" t="s">
        <v>57</v>
      </c>
      <c r="CB1035" s="28">
        <v>46010</v>
      </c>
      <c r="CC1035" s="28">
        <v>5.757615535247206</v>
      </c>
      <c r="CD1035" s="28" t="s">
        <v>20</v>
      </c>
      <c r="CE1035" s="28" t="s">
        <v>2692</v>
      </c>
      <c r="CF1035" s="28" t="s">
        <v>22</v>
      </c>
      <c r="CG1035" s="29">
        <v>0.33333333333333298</v>
      </c>
      <c r="CH1035" s="29">
        <v>0.54166666666666696</v>
      </c>
      <c r="CI1035" s="28" t="s">
        <v>641</v>
      </c>
      <c r="CJ1035" s="28" t="s">
        <v>2826</v>
      </c>
    </row>
    <row r="1036" spans="1:88">
      <c r="A1036" s="28">
        <v>5.7576155352471883</v>
      </c>
      <c r="B1036" s="28">
        <f t="shared" si="27"/>
        <v>4.0303308746730444</v>
      </c>
      <c r="C1036" s="28">
        <v>2201</v>
      </c>
      <c r="F1036" s="28" t="s">
        <v>6</v>
      </c>
      <c r="G1036" s="28">
        <v>0.7</v>
      </c>
      <c r="N1036" s="28" t="s">
        <v>2506</v>
      </c>
      <c r="O1036" s="28" t="s">
        <v>2506</v>
      </c>
      <c r="Q1036" s="28" t="s">
        <v>2506</v>
      </c>
      <c r="AS1036" s="28" t="s">
        <v>83</v>
      </c>
      <c r="AU1036" s="28">
        <v>0</v>
      </c>
      <c r="AW1036" s="28" t="s">
        <v>2510</v>
      </c>
      <c r="AX1036" s="28" t="s">
        <v>2507</v>
      </c>
      <c r="BX1036" s="28">
        <v>1970</v>
      </c>
      <c r="BY1036" s="28" t="s">
        <v>17</v>
      </c>
      <c r="BZ1036" s="28" t="s">
        <v>2837</v>
      </c>
      <c r="CA1036" s="28" t="s">
        <v>57</v>
      </c>
      <c r="CB1036" s="28">
        <v>46010</v>
      </c>
      <c r="CC1036" s="28">
        <v>5.757615535247206</v>
      </c>
      <c r="CD1036" s="28" t="s">
        <v>20</v>
      </c>
      <c r="CE1036" s="28" t="s">
        <v>2692</v>
      </c>
      <c r="CF1036" s="28" t="s">
        <v>22</v>
      </c>
      <c r="CG1036" s="29">
        <v>0.33333333333333298</v>
      </c>
      <c r="CH1036" s="29">
        <v>0.625</v>
      </c>
      <c r="CI1036" s="28" t="s">
        <v>641</v>
      </c>
    </row>
    <row r="1037" spans="1:88">
      <c r="A1037" s="28">
        <v>5.7576155352471883</v>
      </c>
      <c r="B1037" s="28">
        <f t="shared" si="27"/>
        <v>3.3842995349610843</v>
      </c>
      <c r="C1037" s="28">
        <v>2225</v>
      </c>
      <c r="F1037" s="28" t="s">
        <v>3</v>
      </c>
      <c r="G1037" s="22">
        <f>0.839707617116084*0.7</f>
        <v>0.58779533198125877</v>
      </c>
      <c r="N1037" s="28" t="s">
        <v>2506</v>
      </c>
      <c r="O1037" s="28" t="s">
        <v>2506</v>
      </c>
      <c r="Q1037" s="28" t="s">
        <v>2506</v>
      </c>
      <c r="Z1037" s="28" t="s">
        <v>2510</v>
      </c>
      <c r="AA1037" s="28" t="s">
        <v>2538</v>
      </c>
      <c r="AC1037" s="28" t="s">
        <v>38</v>
      </c>
      <c r="AE1037" s="28" t="s">
        <v>2545</v>
      </c>
      <c r="AF1037" s="28" t="s">
        <v>317</v>
      </c>
      <c r="AG1037" s="28" t="s">
        <v>641</v>
      </c>
      <c r="AQ1037" s="28" t="s">
        <v>2503</v>
      </c>
      <c r="AS1037" s="28" t="s">
        <v>2506</v>
      </c>
      <c r="AU1037" s="28" t="s">
        <v>2512</v>
      </c>
      <c r="AV1037" s="28" t="s">
        <v>2845</v>
      </c>
      <c r="AX1037" s="28" t="s">
        <v>2507</v>
      </c>
      <c r="BX1037" s="28">
        <v>1961</v>
      </c>
      <c r="BY1037" s="28" t="s">
        <v>17</v>
      </c>
      <c r="BZ1037" s="28" t="s">
        <v>2846</v>
      </c>
      <c r="CA1037" s="28" t="s">
        <v>57</v>
      </c>
      <c r="CB1037" s="28">
        <v>46010</v>
      </c>
      <c r="CC1037" s="28">
        <v>5.757615535247206</v>
      </c>
      <c r="CD1037" s="28" t="s">
        <v>20</v>
      </c>
      <c r="CE1037" s="28" t="s">
        <v>2558</v>
      </c>
      <c r="CF1037" s="28" t="s">
        <v>184</v>
      </c>
      <c r="CG1037" s="29">
        <v>0.91666666666666696</v>
      </c>
      <c r="CH1037" s="29">
        <v>0.33333333333333298</v>
      </c>
      <c r="CI1037" s="28" t="s">
        <v>641</v>
      </c>
      <c r="CJ1037" s="28" t="s">
        <v>2847</v>
      </c>
    </row>
    <row r="1038" spans="1:88">
      <c r="A1038" s="28">
        <v>5.7576155352471883</v>
      </c>
      <c r="B1038" s="28">
        <f t="shared" si="27"/>
        <v>3.3842995349610843</v>
      </c>
      <c r="C1038" s="28">
        <v>3030</v>
      </c>
      <c r="F1038" s="28" t="s">
        <v>3</v>
      </c>
      <c r="G1038" s="22">
        <f>0.839707617116084*0.7</f>
        <v>0.58779533198125877</v>
      </c>
      <c r="N1038" s="28" t="s">
        <v>2506</v>
      </c>
      <c r="O1038" s="28" t="s">
        <v>2506</v>
      </c>
      <c r="Q1038" s="28" t="s">
        <v>2506</v>
      </c>
      <c r="Z1038" s="28" t="s">
        <v>2510</v>
      </c>
      <c r="AA1038" s="28" t="s">
        <v>2501</v>
      </c>
      <c r="AC1038" s="28" t="s">
        <v>38</v>
      </c>
      <c r="AE1038" s="28" t="s">
        <v>2545</v>
      </c>
      <c r="AF1038" s="28" t="s">
        <v>2839</v>
      </c>
      <c r="AG1038" s="28" t="s">
        <v>641</v>
      </c>
      <c r="AL1038" s="28" t="s">
        <v>641</v>
      </c>
      <c r="AQ1038" s="28" t="s">
        <v>2503</v>
      </c>
      <c r="AS1038" s="28" t="s">
        <v>2531</v>
      </c>
      <c r="AU1038" s="28" t="s">
        <v>2512</v>
      </c>
      <c r="AX1038" s="28" t="s">
        <v>2507</v>
      </c>
      <c r="BX1038" s="28">
        <v>1949</v>
      </c>
      <c r="BY1038" s="28" t="s">
        <v>17</v>
      </c>
      <c r="BZ1038" s="28" t="s">
        <v>2840</v>
      </c>
      <c r="CA1038" s="28" t="s">
        <v>57</v>
      </c>
      <c r="CB1038" s="28">
        <v>46010</v>
      </c>
      <c r="CC1038" s="28">
        <v>5.757615535247206</v>
      </c>
      <c r="CD1038" s="28" t="s">
        <v>20</v>
      </c>
      <c r="CE1038" s="28" t="s">
        <v>2558</v>
      </c>
      <c r="CF1038" s="28" t="s">
        <v>22</v>
      </c>
      <c r="CG1038" s="29">
        <v>0.33333333333333298</v>
      </c>
      <c r="CH1038" s="29">
        <v>0.63194444444444398</v>
      </c>
      <c r="CI1038" s="28" t="s">
        <v>641</v>
      </c>
      <c r="CJ1038" s="28" t="s">
        <v>2841</v>
      </c>
    </row>
    <row r="1039" spans="1:88">
      <c r="A1039" s="28">
        <v>5.7576155352471883</v>
      </c>
      <c r="B1039" s="28">
        <f t="shared" si="27"/>
        <v>3.3842995349610843</v>
      </c>
      <c r="C1039" s="28">
        <v>3353</v>
      </c>
      <c r="F1039" s="28" t="s">
        <v>3</v>
      </c>
      <c r="G1039" s="22">
        <f>0.839707617116084*0.7</f>
        <v>0.58779533198125877</v>
      </c>
      <c r="N1039" s="28" t="s">
        <v>2506</v>
      </c>
      <c r="O1039" s="28" t="s">
        <v>2506</v>
      </c>
      <c r="Q1039" s="28" t="s">
        <v>2506</v>
      </c>
      <c r="Z1039" s="28" t="s">
        <v>2510</v>
      </c>
      <c r="AA1039" s="28" t="s">
        <v>2524</v>
      </c>
      <c r="AC1039" s="28" t="s">
        <v>10</v>
      </c>
      <c r="AG1039" s="28" t="s">
        <v>2507</v>
      </c>
      <c r="AH1039" s="28" t="s">
        <v>34</v>
      </c>
      <c r="AL1039" s="28" t="s">
        <v>641</v>
      </c>
      <c r="AQ1039" s="28" t="s">
        <v>2518</v>
      </c>
      <c r="AS1039" s="28" t="s">
        <v>2506</v>
      </c>
      <c r="AU1039" s="28">
        <v>0</v>
      </c>
      <c r="AX1039" s="28" t="s">
        <v>2507</v>
      </c>
      <c r="CA1039" s="28" t="s">
        <v>57</v>
      </c>
      <c r="CB1039" s="28">
        <v>46010</v>
      </c>
      <c r="CC1039" s="28">
        <v>5.757615535247206</v>
      </c>
      <c r="CD1039" s="28" t="s">
        <v>20</v>
      </c>
      <c r="CE1039" s="28" t="s">
        <v>2515</v>
      </c>
      <c r="CF1039" s="28" t="s">
        <v>53</v>
      </c>
      <c r="CG1039" s="29">
        <v>0.83333333333333304</v>
      </c>
      <c r="CH1039" s="29">
        <v>0.33333333333333298</v>
      </c>
      <c r="CI1039" s="28" t="s">
        <v>641</v>
      </c>
      <c r="CJ1039" s="28" t="s">
        <v>2842</v>
      </c>
    </row>
    <row r="1040" spans="1:88">
      <c r="A1040" s="28">
        <v>5.7576155352471883</v>
      </c>
      <c r="B1040" s="28">
        <f t="shared" si="27"/>
        <v>4.0303308746730444</v>
      </c>
      <c r="C1040" s="28">
        <v>4025</v>
      </c>
      <c r="F1040" s="28" t="s">
        <v>6</v>
      </c>
      <c r="G1040" s="28">
        <v>0.7</v>
      </c>
      <c r="N1040" s="28" t="s">
        <v>2506</v>
      </c>
      <c r="O1040" s="28" t="s">
        <v>2506</v>
      </c>
      <c r="Q1040" s="28" t="s">
        <v>2506</v>
      </c>
      <c r="AS1040" s="28" t="s">
        <v>83</v>
      </c>
      <c r="AU1040" s="28">
        <v>0</v>
      </c>
      <c r="AW1040" s="28" t="s">
        <v>2510</v>
      </c>
      <c r="AX1040" s="28" t="s">
        <v>2507</v>
      </c>
      <c r="BX1040" s="28">
        <v>1966</v>
      </c>
      <c r="BY1040" s="28" t="s">
        <v>17</v>
      </c>
      <c r="CA1040" s="28" t="s">
        <v>43</v>
      </c>
      <c r="CB1040" s="28">
        <v>46010</v>
      </c>
      <c r="CC1040" s="28">
        <v>5.757615535247206</v>
      </c>
      <c r="CD1040" s="28" t="s">
        <v>20</v>
      </c>
      <c r="CE1040" s="28" t="s">
        <v>2521</v>
      </c>
      <c r="CF1040" s="28" t="s">
        <v>22</v>
      </c>
      <c r="CG1040" s="29">
        <v>0.33333333333333298</v>
      </c>
      <c r="CH1040" s="29">
        <v>0.625</v>
      </c>
      <c r="CI1040" s="28" t="s">
        <v>641</v>
      </c>
      <c r="CJ1040" s="28" t="s">
        <v>2838</v>
      </c>
    </row>
    <row r="1041" spans="1:88">
      <c r="A1041" s="28">
        <v>5.7576155352471883</v>
      </c>
      <c r="B1041" s="28">
        <f t="shared" si="27"/>
        <v>3.3842995349610843</v>
      </c>
      <c r="C1041" s="28">
        <v>4028</v>
      </c>
      <c r="F1041" s="28" t="s">
        <v>3</v>
      </c>
      <c r="G1041" s="22">
        <f t="shared" ref="G1041:G1046" si="28">0.839707617116084*0.7</f>
        <v>0.58779533198125877</v>
      </c>
      <c r="N1041" s="28" t="s">
        <v>2506</v>
      </c>
      <c r="O1041" s="28" t="s">
        <v>2506</v>
      </c>
      <c r="Q1041" s="28" t="s">
        <v>2506</v>
      </c>
      <c r="Z1041" s="28" t="s">
        <v>2510</v>
      </c>
      <c r="AA1041" s="28" t="s">
        <v>2535</v>
      </c>
      <c r="AC1041" s="28" t="s">
        <v>38</v>
      </c>
      <c r="AE1041" s="28" t="s">
        <v>2545</v>
      </c>
      <c r="AG1041" s="28" t="s">
        <v>641</v>
      </c>
      <c r="AQ1041" s="28" t="s">
        <v>2518</v>
      </c>
      <c r="AS1041" s="28" t="s">
        <v>2506</v>
      </c>
      <c r="AU1041" s="28" t="s">
        <v>2848</v>
      </c>
      <c r="AV1041" s="28" t="s">
        <v>2848</v>
      </c>
      <c r="AX1041" s="28" t="s">
        <v>2507</v>
      </c>
      <c r="BX1041" s="28">
        <v>1951</v>
      </c>
      <c r="BY1041" s="28" t="s">
        <v>17</v>
      </c>
      <c r="BZ1041" s="28" t="s">
        <v>2849</v>
      </c>
      <c r="CA1041" s="28" t="s">
        <v>43</v>
      </c>
      <c r="CB1041" s="28">
        <v>46010</v>
      </c>
      <c r="CC1041" s="28">
        <v>5.757615535247206</v>
      </c>
      <c r="CD1041" s="28" t="s">
        <v>20</v>
      </c>
      <c r="CE1041" s="28" t="s">
        <v>2558</v>
      </c>
      <c r="CF1041" s="28" t="s">
        <v>22</v>
      </c>
      <c r="CG1041" s="29">
        <v>0.33333333333333298</v>
      </c>
      <c r="CH1041" s="29">
        <v>0.625</v>
      </c>
      <c r="CI1041" s="28" t="s">
        <v>641</v>
      </c>
      <c r="CJ1041" s="28" t="s">
        <v>2850</v>
      </c>
    </row>
    <row r="1042" spans="1:88">
      <c r="A1042" s="28">
        <v>5.7576155352471883</v>
      </c>
      <c r="B1042" s="28">
        <f t="shared" si="27"/>
        <v>3.3842995349610843</v>
      </c>
      <c r="C1042" s="28">
        <v>2787730</v>
      </c>
      <c r="D1042" s="31">
        <v>40735.695243055554</v>
      </c>
      <c r="E1042" s="31">
        <v>40735.695243055554</v>
      </c>
      <c r="F1042" s="28" t="s">
        <v>3</v>
      </c>
      <c r="G1042" s="22">
        <f t="shared" si="28"/>
        <v>0.58779533198125877</v>
      </c>
      <c r="Z1042" s="28" t="s">
        <v>8</v>
      </c>
      <c r="AA1042" s="28" t="s">
        <v>33</v>
      </c>
      <c r="AC1042" s="28" t="s">
        <v>38</v>
      </c>
      <c r="AE1042" s="28">
        <v>8</v>
      </c>
      <c r="AF1042" s="28" t="s">
        <v>176</v>
      </c>
      <c r="AG1042" s="28" t="s">
        <v>35</v>
      </c>
      <c r="AQ1042" s="28" t="s">
        <v>9</v>
      </c>
      <c r="AS1042" s="28" t="s">
        <v>152</v>
      </c>
      <c r="AU1042" s="28" t="s">
        <v>15</v>
      </c>
      <c r="AX1042" s="28" t="s">
        <v>41</v>
      </c>
      <c r="AY1042" s="28" t="s">
        <v>8</v>
      </c>
      <c r="AZ1042" s="28" t="s">
        <v>33</v>
      </c>
      <c r="BA1042" s="28" t="s">
        <v>38</v>
      </c>
      <c r="BC1042" s="28">
        <v>8</v>
      </c>
      <c r="BD1042" s="28" t="s">
        <v>177</v>
      </c>
      <c r="BE1042" s="28" t="s">
        <v>35</v>
      </c>
      <c r="BO1042" s="28" t="s">
        <v>33</v>
      </c>
      <c r="BQ1042" s="28" t="s">
        <v>25</v>
      </c>
      <c r="BR1042" s="28" t="s">
        <v>9</v>
      </c>
      <c r="BS1042" s="28" t="s">
        <v>26</v>
      </c>
      <c r="BT1042" s="28" t="s">
        <v>27</v>
      </c>
      <c r="BV1042" s="28" t="s">
        <v>55</v>
      </c>
      <c r="BX1042" s="28">
        <v>1984</v>
      </c>
      <c r="BY1042" s="28" t="s">
        <v>17</v>
      </c>
      <c r="BZ1042" s="28" t="s">
        <v>178</v>
      </c>
      <c r="CA1042" s="28" t="s">
        <v>57</v>
      </c>
      <c r="CB1042" s="28">
        <v>46010</v>
      </c>
      <c r="CC1042" s="28">
        <v>5.757615535247206</v>
      </c>
      <c r="CD1042" s="28" t="s">
        <v>20</v>
      </c>
      <c r="CE1042" s="28" t="s">
        <v>101</v>
      </c>
      <c r="CF1042" s="28" t="s">
        <v>22</v>
      </c>
      <c r="CG1042" s="30">
        <v>0.33333333333333331</v>
      </c>
      <c r="CH1042" s="28">
        <v>15</v>
      </c>
      <c r="CI1042" s="28" t="s">
        <v>47</v>
      </c>
      <c r="CJ1042" s="28" t="s">
        <v>179</v>
      </c>
    </row>
    <row r="1043" spans="1:88">
      <c r="A1043" s="28">
        <v>5.7576155352471883</v>
      </c>
      <c r="B1043" s="28">
        <f t="shared" si="27"/>
        <v>3.3842995349610843</v>
      </c>
      <c r="C1043" s="28">
        <v>2791246</v>
      </c>
      <c r="D1043" s="31">
        <v>40736.373773148145</v>
      </c>
      <c r="E1043" s="31">
        <v>40736.373773148145</v>
      </c>
      <c r="F1043" s="28" t="s">
        <v>3</v>
      </c>
      <c r="G1043" s="22">
        <f t="shared" si="28"/>
        <v>0.58779533198125877</v>
      </c>
      <c r="Z1043" s="28" t="s">
        <v>8</v>
      </c>
      <c r="AA1043" s="28" t="s">
        <v>33</v>
      </c>
      <c r="AC1043" s="28" t="s">
        <v>38</v>
      </c>
      <c r="AE1043" s="28">
        <v>8</v>
      </c>
      <c r="AF1043" s="28" t="s">
        <v>39</v>
      </c>
      <c r="AG1043" s="28" t="s">
        <v>4</v>
      </c>
      <c r="AH1043" s="28" t="s">
        <v>10</v>
      </c>
      <c r="AJ1043" s="28" t="s">
        <v>216</v>
      </c>
      <c r="AL1043" s="28" t="s">
        <v>35</v>
      </c>
      <c r="AQ1043" s="28" t="s">
        <v>9</v>
      </c>
      <c r="AS1043" s="28" t="s">
        <v>36</v>
      </c>
      <c r="AU1043" s="28" t="s">
        <v>15</v>
      </c>
      <c r="AX1043" s="28" t="s">
        <v>41</v>
      </c>
      <c r="AY1043" s="28" t="s">
        <v>8</v>
      </c>
      <c r="AZ1043" s="28" t="s">
        <v>33</v>
      </c>
      <c r="BA1043" s="28" t="s">
        <v>38</v>
      </c>
      <c r="BC1043" s="28">
        <v>8</v>
      </c>
      <c r="BD1043" s="28" t="s">
        <v>39</v>
      </c>
      <c r="BE1043" s="28" t="s">
        <v>35</v>
      </c>
      <c r="BO1043" s="28" t="s">
        <v>33</v>
      </c>
      <c r="BQ1043" s="28" t="s">
        <v>25</v>
      </c>
      <c r="BR1043" s="28" t="s">
        <v>88</v>
      </c>
      <c r="BS1043" s="28" t="s">
        <v>10</v>
      </c>
      <c r="BT1043" s="28" t="s">
        <v>27</v>
      </c>
      <c r="BV1043" s="28" t="s">
        <v>88</v>
      </c>
      <c r="BX1043" s="28">
        <v>1954</v>
      </c>
      <c r="BY1043" s="28" t="s">
        <v>17</v>
      </c>
      <c r="BZ1043" s="28" t="s">
        <v>233</v>
      </c>
      <c r="CA1043" s="28" t="s">
        <v>57</v>
      </c>
      <c r="CB1043" s="28">
        <v>46010</v>
      </c>
      <c r="CC1043" s="28">
        <v>5.757615535247206</v>
      </c>
      <c r="CD1043" s="28" t="s">
        <v>171</v>
      </c>
      <c r="CE1043" s="28" t="s">
        <v>21</v>
      </c>
      <c r="CF1043" s="28" t="s">
        <v>22</v>
      </c>
      <c r="CG1043" s="30">
        <v>0.33333333333333331</v>
      </c>
      <c r="CH1043" s="28" t="s">
        <v>98</v>
      </c>
      <c r="CI1043" s="28" t="s">
        <v>47</v>
      </c>
      <c r="CJ1043" s="28" t="s">
        <v>234</v>
      </c>
    </row>
    <row r="1044" spans="1:88">
      <c r="A1044" s="28">
        <v>5.7576155352471883</v>
      </c>
      <c r="B1044" s="28">
        <f t="shared" si="27"/>
        <v>3.3842995349610843</v>
      </c>
      <c r="C1044" s="28">
        <v>2791283</v>
      </c>
      <c r="D1044" s="31">
        <v>40736.390439814815</v>
      </c>
      <c r="E1044" s="31">
        <v>40736.390439814815</v>
      </c>
      <c r="F1044" s="28" t="s">
        <v>3</v>
      </c>
      <c r="G1044" s="22">
        <f t="shared" si="28"/>
        <v>0.58779533198125877</v>
      </c>
      <c r="Z1044" s="28" t="s">
        <v>8</v>
      </c>
      <c r="AA1044" s="28" t="s">
        <v>33</v>
      </c>
      <c r="AC1044" s="28" t="s">
        <v>38</v>
      </c>
      <c r="AE1044" s="28">
        <v>8</v>
      </c>
      <c r="AF1044" s="28" t="s">
        <v>39</v>
      </c>
      <c r="AG1044" s="28" t="s">
        <v>35</v>
      </c>
      <c r="AQ1044" s="28" t="s">
        <v>131</v>
      </c>
      <c r="AR1044" s="28" t="s">
        <v>253</v>
      </c>
      <c r="AS1044" s="28" t="s">
        <v>40</v>
      </c>
      <c r="AU1044" s="28" t="s">
        <v>173</v>
      </c>
      <c r="AX1044" s="28" t="s">
        <v>41</v>
      </c>
      <c r="AY1044" s="28" t="s">
        <v>8</v>
      </c>
      <c r="AZ1044" s="28" t="s">
        <v>9</v>
      </c>
      <c r="BA1044" s="28" t="s">
        <v>38</v>
      </c>
      <c r="BC1044" s="28">
        <v>8</v>
      </c>
      <c r="BD1044" s="28" t="s">
        <v>39</v>
      </c>
      <c r="BE1044" s="28" t="s">
        <v>35</v>
      </c>
      <c r="BO1044" s="28" t="s">
        <v>131</v>
      </c>
      <c r="BP1044" s="28" t="s">
        <v>253</v>
      </c>
      <c r="BQ1044" s="28" t="s">
        <v>25</v>
      </c>
      <c r="BR1044" s="28" t="s">
        <v>9</v>
      </c>
      <c r="BS1044" s="28" t="s">
        <v>10</v>
      </c>
      <c r="BT1044" s="28" t="s">
        <v>27</v>
      </c>
      <c r="BV1044" s="28" t="s">
        <v>12</v>
      </c>
      <c r="BX1044" s="28">
        <v>1964</v>
      </c>
      <c r="BY1044" s="28" t="s">
        <v>65</v>
      </c>
      <c r="BZ1044" s="28" t="s">
        <v>254</v>
      </c>
      <c r="CA1044" s="28" t="s">
        <v>19</v>
      </c>
      <c r="CB1044" s="28">
        <v>46010</v>
      </c>
      <c r="CC1044" s="28">
        <v>5.757615535247206</v>
      </c>
      <c r="CD1044" s="28" t="s">
        <v>20</v>
      </c>
      <c r="CE1044" s="28" t="s">
        <v>63</v>
      </c>
      <c r="CF1044" s="28" t="s">
        <v>22</v>
      </c>
      <c r="CG1044" s="30">
        <v>0.33333333333333331</v>
      </c>
      <c r="CH1044" s="28" t="s">
        <v>255</v>
      </c>
      <c r="CI1044" s="28" t="s">
        <v>47</v>
      </c>
      <c r="CJ1044" s="28" t="s">
        <v>256</v>
      </c>
    </row>
    <row r="1045" spans="1:88">
      <c r="A1045" s="28">
        <v>5.7576155352471883</v>
      </c>
      <c r="B1045" s="28">
        <f t="shared" si="27"/>
        <v>3.3842995349610843</v>
      </c>
      <c r="C1045" s="28">
        <v>2791438</v>
      </c>
      <c r="D1045" s="31">
        <v>40736.456597222219</v>
      </c>
      <c r="E1045" s="31">
        <v>40736.456597222219</v>
      </c>
      <c r="F1045" s="28" t="s">
        <v>3</v>
      </c>
      <c r="G1045" s="22">
        <f t="shared" si="28"/>
        <v>0.58779533198125877</v>
      </c>
      <c r="Z1045" s="28" t="s">
        <v>8</v>
      </c>
      <c r="AA1045" s="28" t="s">
        <v>9</v>
      </c>
      <c r="AC1045" s="28" t="s">
        <v>38</v>
      </c>
      <c r="AE1045" s="28">
        <v>8</v>
      </c>
      <c r="AF1045" s="28" t="s">
        <v>151</v>
      </c>
      <c r="AG1045" s="28" t="s">
        <v>35</v>
      </c>
      <c r="AQ1045" s="28" t="s">
        <v>9</v>
      </c>
      <c r="AS1045" s="28" t="s">
        <v>168</v>
      </c>
      <c r="AU1045" s="28" t="s">
        <v>15</v>
      </c>
      <c r="AX1045" s="28" t="s">
        <v>2</v>
      </c>
      <c r="BW1045" s="28" t="s">
        <v>8</v>
      </c>
      <c r="BX1045" s="28">
        <v>1954</v>
      </c>
      <c r="BY1045" s="28" t="s">
        <v>65</v>
      </c>
      <c r="BZ1045" s="28" t="s">
        <v>302</v>
      </c>
      <c r="CA1045" s="28" t="s">
        <v>57</v>
      </c>
      <c r="CB1045" s="28">
        <v>46010</v>
      </c>
      <c r="CC1045" s="28">
        <v>5.757615535247206</v>
      </c>
      <c r="CD1045" s="28" t="s">
        <v>20</v>
      </c>
      <c r="CE1045" s="28" t="s">
        <v>21</v>
      </c>
      <c r="CF1045" s="28" t="s">
        <v>22</v>
      </c>
      <c r="CG1045" s="30">
        <v>0.33333333333333331</v>
      </c>
      <c r="CH1045" s="32">
        <v>0.61458333333333337</v>
      </c>
      <c r="CI1045" s="28" t="s">
        <v>47</v>
      </c>
      <c r="CJ1045" s="28" t="s">
        <v>303</v>
      </c>
    </row>
    <row r="1046" spans="1:88">
      <c r="A1046" s="28">
        <v>5.7576155352471883</v>
      </c>
      <c r="B1046" s="28">
        <f t="shared" si="27"/>
        <v>3.3842995349610843</v>
      </c>
      <c r="C1046" s="28">
        <v>2799280</v>
      </c>
      <c r="D1046" s="31">
        <v>40738.577222222222</v>
      </c>
      <c r="E1046" s="31">
        <v>40738.577222222222</v>
      </c>
      <c r="F1046" s="28" t="s">
        <v>3</v>
      </c>
      <c r="G1046" s="22">
        <f t="shared" si="28"/>
        <v>0.58779533198125877</v>
      </c>
      <c r="Z1046" s="28" t="s">
        <v>8</v>
      </c>
      <c r="AA1046" s="28" t="s">
        <v>9</v>
      </c>
      <c r="AC1046" s="28" t="s">
        <v>38</v>
      </c>
      <c r="AE1046" s="28">
        <v>8</v>
      </c>
      <c r="AF1046" s="28" t="s">
        <v>118</v>
      </c>
      <c r="AG1046" s="28" t="s">
        <v>4</v>
      </c>
      <c r="AH1046" s="28" t="s">
        <v>26</v>
      </c>
      <c r="AJ1046" s="28" t="s">
        <v>281</v>
      </c>
      <c r="AQ1046" s="28" t="s">
        <v>9</v>
      </c>
      <c r="AU1046" s="28" t="s">
        <v>37</v>
      </c>
      <c r="AX1046" s="28" t="s">
        <v>5</v>
      </c>
      <c r="BQ1046" s="28" t="s">
        <v>25</v>
      </c>
      <c r="BR1046" s="28" t="s">
        <v>9</v>
      </c>
      <c r="BS1046" s="28" t="s">
        <v>26</v>
      </c>
      <c r="BT1046" s="28" t="s">
        <v>144</v>
      </c>
      <c r="BV1046" s="28" t="s">
        <v>55</v>
      </c>
      <c r="BX1046" s="28">
        <v>1948</v>
      </c>
      <c r="BY1046" s="28" t="s">
        <v>17</v>
      </c>
      <c r="BZ1046" s="28" t="s">
        <v>587</v>
      </c>
      <c r="CA1046" s="28" t="s">
        <v>19</v>
      </c>
      <c r="CB1046" s="28">
        <v>46010</v>
      </c>
      <c r="CC1046" s="28">
        <v>5.757615535247206</v>
      </c>
      <c r="CD1046" s="28" t="s">
        <v>20</v>
      </c>
      <c r="CF1046" s="28" t="s">
        <v>22</v>
      </c>
      <c r="CG1046" s="30"/>
    </row>
    <row r="1047" spans="1:88">
      <c r="A1047" s="28">
        <v>5.7576155352471883</v>
      </c>
      <c r="B1047" s="28">
        <f t="shared" si="27"/>
        <v>4.0303308746730444</v>
      </c>
      <c r="C1047" s="28">
        <v>2800079</v>
      </c>
      <c r="D1047" s="31">
        <v>40738.739155092589</v>
      </c>
      <c r="E1047" s="31">
        <v>40738.739155092589</v>
      </c>
      <c r="F1047" s="28" t="s">
        <v>6</v>
      </c>
      <c r="G1047" s="28">
        <v>0.7</v>
      </c>
      <c r="AW1047" s="28" t="s">
        <v>8</v>
      </c>
      <c r="AX1047" s="28" t="s">
        <v>7</v>
      </c>
      <c r="BX1047" s="28">
        <v>1984</v>
      </c>
      <c r="BY1047" s="28" t="s">
        <v>65</v>
      </c>
      <c r="BZ1047" s="28" t="s">
        <v>593</v>
      </c>
      <c r="CA1047" s="28" t="s">
        <v>19</v>
      </c>
      <c r="CB1047" s="28">
        <v>46010</v>
      </c>
      <c r="CC1047" s="28">
        <v>5.757615535247206</v>
      </c>
      <c r="CD1047" s="28" t="s">
        <v>20</v>
      </c>
      <c r="CE1047" s="28" t="s">
        <v>101</v>
      </c>
      <c r="CF1047" s="28" t="s">
        <v>53</v>
      </c>
      <c r="CG1047" s="30">
        <v>0.33333333333333331</v>
      </c>
      <c r="CH1047" s="28" t="s">
        <v>594</v>
      </c>
      <c r="CI1047" s="28" t="s">
        <v>23</v>
      </c>
      <c r="CJ1047" s="28" t="s">
        <v>595</v>
      </c>
    </row>
    <row r="1048" spans="1:88">
      <c r="A1048" s="28">
        <v>5.7576155352471883</v>
      </c>
      <c r="B1048" s="28">
        <f t="shared" si="27"/>
        <v>4.0303308746730444</v>
      </c>
      <c r="C1048" s="28">
        <v>2803566</v>
      </c>
      <c r="D1048" s="31">
        <v>40739.612222222226</v>
      </c>
      <c r="E1048" s="31">
        <v>40739.612222222226</v>
      </c>
      <c r="F1048" s="28" t="s">
        <v>6</v>
      </c>
      <c r="G1048" s="28">
        <v>0.7</v>
      </c>
      <c r="AW1048" s="28" t="s">
        <v>8</v>
      </c>
      <c r="AX1048" s="28" t="s">
        <v>7</v>
      </c>
      <c r="BX1048" s="28">
        <v>1979</v>
      </c>
      <c r="BY1048" s="28" t="s">
        <v>65</v>
      </c>
      <c r="BZ1048" s="28" t="s">
        <v>640</v>
      </c>
      <c r="CA1048" s="28" t="s">
        <v>57</v>
      </c>
      <c r="CB1048" s="28">
        <v>46010</v>
      </c>
      <c r="CC1048" s="28">
        <v>5.757615535247206</v>
      </c>
      <c r="CD1048" s="28" t="s">
        <v>20</v>
      </c>
      <c r="CE1048" s="28" t="s">
        <v>101</v>
      </c>
      <c r="CF1048" s="28" t="s">
        <v>53</v>
      </c>
      <c r="CG1048" s="30">
        <v>0.34375</v>
      </c>
      <c r="CH1048" s="32">
        <v>0.64583333333333337</v>
      </c>
      <c r="CJ1048" s="28" t="e">
        <f>- Aumentando la frecuencia de buses que llegan y salen del hospital en las horas de inicio y fin de la jornada laboral.- que el hopsital disponga de buses propios para hacer el Transporte del personal con horarios y paradas especificas.</f>
        <v>#NAME?</v>
      </c>
    </row>
    <row r="1049" spans="1:88">
      <c r="A1049" s="28">
        <v>5.7576155352471883</v>
      </c>
      <c r="B1049" s="28">
        <f t="shared" si="27"/>
        <v>3.3842995349610843</v>
      </c>
      <c r="C1049" s="28">
        <v>2818531</v>
      </c>
      <c r="D1049" s="31">
        <v>40744.339328703703</v>
      </c>
      <c r="E1049" s="31">
        <v>40744.339328703703</v>
      </c>
      <c r="F1049" s="28" t="s">
        <v>3</v>
      </c>
      <c r="G1049" s="22">
        <f>0.839707617116084*0.7</f>
        <v>0.58779533198125877</v>
      </c>
      <c r="Z1049" s="28" t="s">
        <v>8</v>
      </c>
      <c r="AA1049" s="28" t="s">
        <v>33</v>
      </c>
      <c r="AC1049" s="28" t="s">
        <v>10</v>
      </c>
      <c r="AE1049" s="28">
        <v>8</v>
      </c>
      <c r="AF1049" s="28" t="s">
        <v>844</v>
      </c>
      <c r="AG1049" s="28" t="s">
        <v>4</v>
      </c>
      <c r="AH1049" s="28" t="s">
        <v>10</v>
      </c>
      <c r="AJ1049" s="28">
        <v>8</v>
      </c>
      <c r="AL1049" s="28" t="s">
        <v>35</v>
      </c>
      <c r="AQ1049" s="28" t="s">
        <v>9</v>
      </c>
      <c r="AU1049" s="28" t="s">
        <v>37</v>
      </c>
      <c r="AX1049" s="28" t="s">
        <v>7</v>
      </c>
      <c r="BX1049" s="28">
        <v>1951</v>
      </c>
      <c r="BY1049" s="28" t="s">
        <v>17</v>
      </c>
      <c r="BZ1049" s="28" t="s">
        <v>845</v>
      </c>
      <c r="CA1049" s="28" t="s">
        <v>19</v>
      </c>
      <c r="CB1049" s="28">
        <v>46010</v>
      </c>
      <c r="CC1049" s="28">
        <v>5.757615535247206</v>
      </c>
      <c r="CD1049" s="28" t="s">
        <v>20</v>
      </c>
      <c r="CE1049" s="28" t="s">
        <v>778</v>
      </c>
      <c r="CF1049" s="28" t="s">
        <v>22</v>
      </c>
      <c r="CG1049" s="30">
        <v>7.45</v>
      </c>
      <c r="CH1049" s="28">
        <v>15.3</v>
      </c>
      <c r="CJ1049" s="28" t="s">
        <v>846</v>
      </c>
    </row>
    <row r="1050" spans="1:88">
      <c r="A1050" s="28">
        <v>5.7576155352471883</v>
      </c>
      <c r="B1050" s="28">
        <f t="shared" si="27"/>
        <v>3.3842995349610843</v>
      </c>
      <c r="C1050" s="28">
        <v>2818696</v>
      </c>
      <c r="D1050" s="31">
        <v>40744.441064814811</v>
      </c>
      <c r="E1050" s="31">
        <v>40744.441064814811</v>
      </c>
      <c r="F1050" s="28" t="s">
        <v>3</v>
      </c>
      <c r="G1050" s="22">
        <f>0.839707617116084*0.7</f>
        <v>0.58779533198125877</v>
      </c>
      <c r="Z1050" s="28" t="s">
        <v>8</v>
      </c>
      <c r="AA1050" s="28" t="s">
        <v>9</v>
      </c>
      <c r="AC1050" s="28" t="s">
        <v>38</v>
      </c>
      <c r="AE1050" s="28">
        <v>8</v>
      </c>
      <c r="AF1050" s="28" t="s">
        <v>142</v>
      </c>
      <c r="AG1050" s="28" t="s">
        <v>35</v>
      </c>
      <c r="AQ1050" s="28" t="s">
        <v>9</v>
      </c>
      <c r="AS1050" s="28" t="s">
        <v>29</v>
      </c>
      <c r="AT1050" s="28" t="s">
        <v>894</v>
      </c>
      <c r="AU1050" s="28" t="s">
        <v>37</v>
      </c>
      <c r="AX1050" s="28" t="s">
        <v>41</v>
      </c>
      <c r="AY1050" s="28" t="s">
        <v>8</v>
      </c>
      <c r="AZ1050" s="28" t="s">
        <v>9</v>
      </c>
      <c r="BA1050" s="28" t="s">
        <v>38</v>
      </c>
      <c r="BC1050" s="28">
        <v>8</v>
      </c>
      <c r="BD1050" s="28" t="s">
        <v>142</v>
      </c>
      <c r="BE1050" s="28" t="s">
        <v>35</v>
      </c>
      <c r="BO1050" s="28" t="s">
        <v>9</v>
      </c>
      <c r="BQ1050" s="28" t="s">
        <v>25</v>
      </c>
      <c r="BR1050" s="28" t="s">
        <v>9</v>
      </c>
      <c r="BS1050" s="28" t="s">
        <v>10</v>
      </c>
      <c r="BT1050" s="28" t="s">
        <v>27</v>
      </c>
      <c r="BV1050" s="28" t="s">
        <v>55</v>
      </c>
      <c r="BX1050" s="28">
        <v>1942</v>
      </c>
      <c r="BY1050" s="28" t="s">
        <v>65</v>
      </c>
      <c r="BZ1050" s="28" t="s">
        <v>895</v>
      </c>
      <c r="CA1050" s="28" t="s">
        <v>57</v>
      </c>
      <c r="CB1050" s="28">
        <v>46010</v>
      </c>
      <c r="CC1050" s="28">
        <v>5.757615535247206</v>
      </c>
      <c r="CD1050" s="28" t="s">
        <v>20</v>
      </c>
      <c r="CE1050" s="28" t="s">
        <v>21</v>
      </c>
      <c r="CF1050" s="28" t="s">
        <v>22</v>
      </c>
      <c r="CG1050" s="30">
        <v>0.33333333333333331</v>
      </c>
      <c r="CH1050" s="28">
        <v>15</v>
      </c>
      <c r="CJ1050" s="28" t="s">
        <v>896</v>
      </c>
    </row>
    <row r="1051" spans="1:88">
      <c r="A1051" s="28">
        <v>5.7576155352471883</v>
      </c>
      <c r="B1051" s="28">
        <f t="shared" si="27"/>
        <v>4.0303308746730444</v>
      </c>
      <c r="C1051" s="28">
        <v>2833273</v>
      </c>
      <c r="D1051" s="31">
        <v>40749.7815162037</v>
      </c>
      <c r="E1051" s="31">
        <v>40749.7815162037</v>
      </c>
      <c r="F1051" s="28" t="s">
        <v>6</v>
      </c>
      <c r="G1051" s="28">
        <v>0.7</v>
      </c>
      <c r="AW1051" s="28" t="s">
        <v>25</v>
      </c>
      <c r="AX1051" s="28" t="s">
        <v>2</v>
      </c>
      <c r="BW1051" s="28" t="s">
        <v>25</v>
      </c>
      <c r="BX1051" s="28">
        <v>1961</v>
      </c>
      <c r="BY1051" s="28" t="s">
        <v>65</v>
      </c>
      <c r="BZ1051" s="28" t="s">
        <v>1337</v>
      </c>
      <c r="CA1051" s="28" t="s">
        <v>19</v>
      </c>
      <c r="CB1051" s="28">
        <v>46010</v>
      </c>
      <c r="CC1051" s="28">
        <v>5.757615535247206</v>
      </c>
      <c r="CD1051" s="28" t="s">
        <v>20</v>
      </c>
      <c r="CE1051" s="28" t="s">
        <v>21</v>
      </c>
      <c r="CF1051" s="28" t="s">
        <v>22</v>
      </c>
      <c r="CG1051" s="30">
        <v>8.3000000000000007</v>
      </c>
      <c r="CH1051" s="28">
        <v>14.45</v>
      </c>
      <c r="CJ1051" s="28" t="s">
        <v>1338</v>
      </c>
    </row>
    <row r="1052" spans="1:88">
      <c r="A1052" s="28">
        <v>5.7576155352471883</v>
      </c>
      <c r="B1052" s="28">
        <f t="shared" si="27"/>
        <v>4.0303308746730444</v>
      </c>
      <c r="C1052" s="28">
        <v>2876066</v>
      </c>
      <c r="D1052" s="31">
        <v>40760.40042824074</v>
      </c>
      <c r="E1052" s="31">
        <v>40760.40042824074</v>
      </c>
      <c r="F1052" s="28" t="s">
        <v>6</v>
      </c>
      <c r="G1052" s="28">
        <v>0.7</v>
      </c>
      <c r="AW1052" s="28" t="s">
        <v>25</v>
      </c>
      <c r="AX1052" s="28" t="s">
        <v>2</v>
      </c>
      <c r="BW1052" s="28" t="s">
        <v>25</v>
      </c>
      <c r="BX1052" s="28">
        <v>1950</v>
      </c>
      <c r="BY1052" s="28" t="s">
        <v>17</v>
      </c>
      <c r="BZ1052" s="28" t="s">
        <v>1716</v>
      </c>
      <c r="CA1052" s="28" t="s">
        <v>43</v>
      </c>
      <c r="CB1052" s="28">
        <v>46010</v>
      </c>
      <c r="CC1052" s="28">
        <v>5.757615535247206</v>
      </c>
      <c r="CD1052" s="28" t="s">
        <v>20</v>
      </c>
      <c r="CE1052" s="28" t="s">
        <v>21</v>
      </c>
      <c r="CF1052" s="28" t="s">
        <v>22</v>
      </c>
      <c r="CG1052" s="30">
        <v>0.36458333333333331</v>
      </c>
      <c r="CH1052" s="28" t="s">
        <v>1717</v>
      </c>
      <c r="CI1052" s="28" t="s">
        <v>47</v>
      </c>
      <c r="CJ1052" s="28" t="s">
        <v>1718</v>
      </c>
    </row>
    <row r="1053" spans="1:88">
      <c r="A1053" s="28">
        <v>5.7576155352471883</v>
      </c>
      <c r="B1053" s="28">
        <f t="shared" si="27"/>
        <v>4.0303308746730444</v>
      </c>
      <c r="C1053" s="28">
        <v>2882172</v>
      </c>
      <c r="D1053" s="31">
        <v>40763.557523148149</v>
      </c>
      <c r="E1053" s="31">
        <v>40763.557523148149</v>
      </c>
      <c r="F1053" s="28" t="s">
        <v>6</v>
      </c>
      <c r="G1053" s="28">
        <v>0.7</v>
      </c>
      <c r="AW1053" s="28" t="s">
        <v>8</v>
      </c>
      <c r="AX1053" s="28" t="s">
        <v>7</v>
      </c>
      <c r="BX1053" s="28">
        <v>1963</v>
      </c>
      <c r="BY1053" s="28" t="s">
        <v>17</v>
      </c>
      <c r="BZ1053" s="28" t="s">
        <v>1773</v>
      </c>
      <c r="CA1053" s="28" t="s">
        <v>57</v>
      </c>
      <c r="CB1053" s="28">
        <v>46010</v>
      </c>
      <c r="CC1053" s="28">
        <v>5.757615535247206</v>
      </c>
      <c r="CD1053" s="28" t="s">
        <v>20</v>
      </c>
      <c r="CE1053" s="28" t="s">
        <v>21</v>
      </c>
      <c r="CF1053" s="28" t="s">
        <v>22</v>
      </c>
      <c r="CG1053" s="30">
        <v>0.33333333333333331</v>
      </c>
      <c r="CH1053" s="28">
        <v>15</v>
      </c>
      <c r="CI1053" s="28" t="s">
        <v>589</v>
      </c>
      <c r="CJ1053" s="28" t="s">
        <v>1774</v>
      </c>
    </row>
    <row r="1054" spans="1:88">
      <c r="A1054" s="28">
        <v>5.7576155352471883</v>
      </c>
      <c r="B1054" s="28">
        <f t="shared" si="27"/>
        <v>3.3842995349610843</v>
      </c>
      <c r="C1054" s="28">
        <v>2885576</v>
      </c>
      <c r="D1054" s="31">
        <v>40764.349699074075</v>
      </c>
      <c r="E1054" s="31">
        <v>40764.349699074075</v>
      </c>
      <c r="F1054" s="28" t="s">
        <v>3</v>
      </c>
      <c r="G1054" s="22">
        <f t="shared" ref="G1054:G1060" si="29">0.839707617116084*0.7</f>
        <v>0.58779533198125877</v>
      </c>
      <c r="Z1054" s="28" t="s">
        <v>8</v>
      </c>
      <c r="AA1054" s="28" t="s">
        <v>33</v>
      </c>
      <c r="AC1054" s="28" t="s">
        <v>38</v>
      </c>
      <c r="AE1054" s="28">
        <v>8</v>
      </c>
      <c r="AF1054" s="28" t="s">
        <v>74</v>
      </c>
      <c r="AG1054" s="28" t="s">
        <v>35</v>
      </c>
      <c r="AQ1054" s="28" t="s">
        <v>9</v>
      </c>
      <c r="AS1054" s="28" t="s">
        <v>152</v>
      </c>
      <c r="AU1054" s="28" t="s">
        <v>15</v>
      </c>
      <c r="AX1054" s="28" t="s">
        <v>7</v>
      </c>
      <c r="BX1054" s="28">
        <v>1964</v>
      </c>
      <c r="BY1054" s="28" t="s">
        <v>17</v>
      </c>
      <c r="CA1054" s="28" t="s">
        <v>43</v>
      </c>
      <c r="CB1054" s="28">
        <v>46010</v>
      </c>
      <c r="CC1054" s="28">
        <v>5.757615535247206</v>
      </c>
      <c r="CD1054" s="28" t="s">
        <v>20</v>
      </c>
      <c r="CE1054" s="28" t="s">
        <v>21</v>
      </c>
      <c r="CF1054" s="28" t="s">
        <v>22</v>
      </c>
      <c r="CG1054" s="30">
        <v>0.29166666666666669</v>
      </c>
      <c r="CH1054" s="32">
        <v>0.58333333333333337</v>
      </c>
      <c r="CJ1054" s="28" t="s">
        <v>1790</v>
      </c>
    </row>
    <row r="1055" spans="1:88">
      <c r="A1055" s="28">
        <v>5.7576155352471883</v>
      </c>
      <c r="B1055" s="28">
        <f t="shared" si="27"/>
        <v>3.3842995349610843</v>
      </c>
      <c r="C1055" s="28">
        <v>2889666</v>
      </c>
      <c r="D1055" s="31">
        <v>40765.472870370373</v>
      </c>
      <c r="E1055" s="31">
        <v>40765.472870370373</v>
      </c>
      <c r="F1055" s="28" t="s">
        <v>3</v>
      </c>
      <c r="G1055" s="22">
        <f t="shared" si="29"/>
        <v>0.58779533198125877</v>
      </c>
      <c r="Z1055" s="28" t="s">
        <v>8</v>
      </c>
      <c r="AA1055" s="28" t="s">
        <v>9</v>
      </c>
      <c r="AC1055" s="28" t="s">
        <v>38</v>
      </c>
      <c r="AE1055" s="28">
        <v>8</v>
      </c>
      <c r="AF1055" s="28" t="s">
        <v>118</v>
      </c>
      <c r="AG1055" s="28" t="s">
        <v>4</v>
      </c>
      <c r="AH1055" s="28" t="s">
        <v>10</v>
      </c>
      <c r="AJ1055" s="28">
        <v>8</v>
      </c>
      <c r="AL1055" s="28" t="s">
        <v>35</v>
      </c>
      <c r="AQ1055" s="28" t="s">
        <v>9</v>
      </c>
      <c r="AS1055" s="28" t="s">
        <v>168</v>
      </c>
      <c r="AU1055" s="28" t="s">
        <v>15</v>
      </c>
      <c r="AX1055" s="28" t="s">
        <v>41</v>
      </c>
      <c r="AY1055" s="28" t="s">
        <v>8</v>
      </c>
      <c r="AZ1055" s="28" t="s">
        <v>9</v>
      </c>
      <c r="BA1055" s="28" t="s">
        <v>38</v>
      </c>
      <c r="BC1055" s="28">
        <v>8</v>
      </c>
      <c r="BD1055" s="28" t="s">
        <v>118</v>
      </c>
      <c r="BE1055" s="28" t="s">
        <v>4</v>
      </c>
      <c r="BF1055" s="28" t="s">
        <v>10</v>
      </c>
      <c r="BH1055" s="28">
        <v>8</v>
      </c>
      <c r="BI1055" s="28" t="s">
        <v>118</v>
      </c>
      <c r="BJ1055" s="28" t="s">
        <v>4</v>
      </c>
      <c r="BK1055" s="28" t="s">
        <v>10</v>
      </c>
      <c r="BM1055" s="28">
        <v>8</v>
      </c>
      <c r="BN1055" s="28" t="s">
        <v>118</v>
      </c>
      <c r="BO1055" s="28" t="s">
        <v>33</v>
      </c>
      <c r="BQ1055" s="28" t="s">
        <v>25</v>
      </c>
      <c r="BR1055" s="28" t="s">
        <v>33</v>
      </c>
      <c r="BS1055" s="28" t="s">
        <v>10</v>
      </c>
      <c r="BT1055" s="28" t="s">
        <v>27</v>
      </c>
      <c r="BV1055" s="28" t="s">
        <v>12</v>
      </c>
      <c r="BX1055" s="34">
        <v>26621</v>
      </c>
      <c r="BY1055" s="28" t="s">
        <v>65</v>
      </c>
      <c r="BZ1055" s="28" t="s">
        <v>1815</v>
      </c>
      <c r="CA1055" s="28" t="s">
        <v>19</v>
      </c>
      <c r="CB1055" s="28">
        <v>46010</v>
      </c>
      <c r="CC1055" s="28">
        <v>5.757615535247206</v>
      </c>
      <c r="CD1055" s="28" t="s">
        <v>20</v>
      </c>
      <c r="CE1055" s="28" t="s">
        <v>44</v>
      </c>
      <c r="CF1055" s="28" t="s">
        <v>22</v>
      </c>
      <c r="CG1055" s="30">
        <v>0.33333333333333331</v>
      </c>
      <c r="CH1055" s="28">
        <v>15</v>
      </c>
      <c r="CJ1055" s="28" t="s">
        <v>1816</v>
      </c>
    </row>
    <row r="1056" spans="1:88">
      <c r="A1056" s="28">
        <v>5.7576155352471883</v>
      </c>
      <c r="B1056" s="28">
        <f t="shared" si="27"/>
        <v>3.3842995349610843</v>
      </c>
      <c r="C1056" s="28">
        <v>2911319</v>
      </c>
      <c r="D1056" s="31">
        <v>40772.526875000003</v>
      </c>
      <c r="E1056" s="31">
        <v>40772.526875000003</v>
      </c>
      <c r="F1056" s="28" t="s">
        <v>3</v>
      </c>
      <c r="G1056" s="22">
        <f t="shared" si="29"/>
        <v>0.58779533198125877</v>
      </c>
      <c r="Z1056" s="28" t="s">
        <v>8</v>
      </c>
      <c r="AA1056" s="28" t="s">
        <v>9</v>
      </c>
      <c r="AC1056" s="28" t="s">
        <v>38</v>
      </c>
      <c r="AE1056" s="28">
        <v>8</v>
      </c>
      <c r="AF1056" s="28" t="s">
        <v>118</v>
      </c>
      <c r="AG1056" s="28" t="s">
        <v>35</v>
      </c>
      <c r="AQ1056" s="28" t="s">
        <v>9</v>
      </c>
      <c r="AS1056" s="28" t="s">
        <v>168</v>
      </c>
      <c r="AU1056" s="28" t="s">
        <v>173</v>
      </c>
      <c r="AX1056" s="28" t="s">
        <v>7</v>
      </c>
      <c r="BY1056" s="28" t="s">
        <v>65</v>
      </c>
      <c r="CA1056" s="28" t="s">
        <v>19</v>
      </c>
      <c r="CB1056" s="28">
        <v>46010</v>
      </c>
      <c r="CC1056" s="28">
        <v>5.757615535247206</v>
      </c>
      <c r="CD1056" s="28" t="s">
        <v>20</v>
      </c>
      <c r="CE1056" s="28" t="s">
        <v>21</v>
      </c>
      <c r="CF1056" s="28" t="s">
        <v>22</v>
      </c>
      <c r="CG1056" s="30">
        <v>0.33333333333333331</v>
      </c>
      <c r="CH1056" s="28">
        <v>15</v>
      </c>
      <c r="CJ1056" s="28" t="s">
        <v>1901</v>
      </c>
    </row>
    <row r="1057" spans="1:88">
      <c r="A1057" s="28">
        <v>5.7576155352471883</v>
      </c>
      <c r="B1057" s="28">
        <f t="shared" si="27"/>
        <v>3.3842995349610843</v>
      </c>
      <c r="C1057" s="28">
        <v>2944829</v>
      </c>
      <c r="D1057" s="31">
        <v>40781.508391203701</v>
      </c>
      <c r="E1057" s="31">
        <v>40781.508391203701</v>
      </c>
      <c r="F1057" s="28" t="s">
        <v>3</v>
      </c>
      <c r="G1057" s="22">
        <f t="shared" si="29"/>
        <v>0.58779533198125877</v>
      </c>
      <c r="Z1057" s="28" t="s">
        <v>8</v>
      </c>
      <c r="AA1057" s="28" t="s">
        <v>9</v>
      </c>
      <c r="AC1057" s="28" t="s">
        <v>38</v>
      </c>
      <c r="AE1057" s="28">
        <v>8</v>
      </c>
      <c r="AF1057" s="28" t="s">
        <v>317</v>
      </c>
      <c r="AG1057" s="28" t="s">
        <v>35</v>
      </c>
      <c r="AQ1057" s="28" t="s">
        <v>9</v>
      </c>
      <c r="AS1057" s="28" t="s">
        <v>152</v>
      </c>
      <c r="AU1057" s="28" t="s">
        <v>173</v>
      </c>
      <c r="AX1057" s="28" t="s">
        <v>41</v>
      </c>
      <c r="AY1057" s="28" t="s">
        <v>8</v>
      </c>
      <c r="AZ1057" s="28" t="s">
        <v>9</v>
      </c>
      <c r="BA1057" s="28" t="s">
        <v>38</v>
      </c>
      <c r="BC1057" s="28">
        <v>8</v>
      </c>
      <c r="BD1057" s="28" t="s">
        <v>317</v>
      </c>
      <c r="BE1057" s="28" t="s">
        <v>35</v>
      </c>
      <c r="BO1057" s="28" t="s">
        <v>9</v>
      </c>
      <c r="BQ1057" s="28" t="s">
        <v>8</v>
      </c>
      <c r="BR1057" s="28" t="s">
        <v>9</v>
      </c>
      <c r="BS1057" s="28" t="s">
        <v>26</v>
      </c>
      <c r="BV1057" s="28" t="s">
        <v>49</v>
      </c>
      <c r="BX1057" s="28">
        <v>1969</v>
      </c>
      <c r="BY1057" s="28" t="s">
        <v>17</v>
      </c>
      <c r="BZ1057" s="28" t="s">
        <v>2075</v>
      </c>
      <c r="CA1057" s="28" t="s">
        <v>43</v>
      </c>
      <c r="CB1057" s="28">
        <v>46010</v>
      </c>
      <c r="CC1057" s="28">
        <v>5.757615535247206</v>
      </c>
      <c r="CD1057" s="28" t="s">
        <v>20</v>
      </c>
      <c r="CE1057" s="28" t="s">
        <v>44</v>
      </c>
      <c r="CF1057" s="28" t="s">
        <v>184</v>
      </c>
      <c r="CG1057" s="30">
        <v>8</v>
      </c>
      <c r="CH1057" s="28" t="s">
        <v>2076</v>
      </c>
      <c r="CJ1057" s="28" t="s">
        <v>2077</v>
      </c>
    </row>
    <row r="1058" spans="1:88">
      <c r="A1058" s="28">
        <v>5.7576155352471883</v>
      </c>
      <c r="B1058" s="28">
        <f t="shared" si="27"/>
        <v>3.3842995349610843</v>
      </c>
      <c r="C1058" s="28">
        <v>2996737</v>
      </c>
      <c r="D1058" s="31">
        <v>40794.402384259258</v>
      </c>
      <c r="E1058" s="31">
        <v>40794.402384259258</v>
      </c>
      <c r="F1058" s="28" t="s">
        <v>3</v>
      </c>
      <c r="G1058" s="22">
        <f t="shared" si="29"/>
        <v>0.58779533198125877</v>
      </c>
      <c r="Z1058" s="28" t="s">
        <v>8</v>
      </c>
      <c r="AA1058" s="28" t="s">
        <v>33</v>
      </c>
      <c r="AC1058" s="28" t="s">
        <v>38</v>
      </c>
      <c r="AE1058" s="28" t="s">
        <v>2225</v>
      </c>
      <c r="AF1058" s="28" t="s">
        <v>151</v>
      </c>
      <c r="AG1058" s="28" t="s">
        <v>35</v>
      </c>
      <c r="AQ1058" s="28" t="s">
        <v>9</v>
      </c>
      <c r="AS1058" s="28" t="s">
        <v>168</v>
      </c>
      <c r="AU1058" s="28" t="s">
        <v>15</v>
      </c>
      <c r="AX1058" s="28" t="s">
        <v>7</v>
      </c>
      <c r="BX1058" s="28">
        <v>1959</v>
      </c>
      <c r="BY1058" s="28" t="s">
        <v>65</v>
      </c>
      <c r="BZ1058" s="28" t="s">
        <v>2226</v>
      </c>
      <c r="CA1058" s="28" t="s">
        <v>57</v>
      </c>
      <c r="CB1058" s="28">
        <v>46010</v>
      </c>
      <c r="CC1058" s="28">
        <v>5.757615535247206</v>
      </c>
      <c r="CD1058" s="28" t="s">
        <v>20</v>
      </c>
      <c r="CE1058" s="28" t="s">
        <v>21</v>
      </c>
      <c r="CF1058" s="28" t="s">
        <v>22</v>
      </c>
      <c r="CG1058" s="30">
        <v>0.35069444444444442</v>
      </c>
      <c r="CH1058" s="32">
        <v>0.6166666666666667</v>
      </c>
      <c r="CJ1058" s="28" t="s">
        <v>2227</v>
      </c>
    </row>
    <row r="1059" spans="1:88">
      <c r="A1059" s="28">
        <v>5.7576155352471883</v>
      </c>
      <c r="B1059" s="28">
        <f t="shared" si="27"/>
        <v>3.3842995349610843</v>
      </c>
      <c r="C1059" s="28">
        <v>3038804</v>
      </c>
      <c r="D1059" s="31">
        <v>40804.546851851854</v>
      </c>
      <c r="E1059" s="31">
        <v>40804.546851851854</v>
      </c>
      <c r="F1059" s="28" t="s">
        <v>3</v>
      </c>
      <c r="G1059" s="22">
        <f t="shared" si="29"/>
        <v>0.58779533198125877</v>
      </c>
      <c r="Z1059" s="28" t="s">
        <v>8</v>
      </c>
      <c r="AA1059" s="28" t="s">
        <v>33</v>
      </c>
      <c r="AC1059" s="28" t="s">
        <v>38</v>
      </c>
      <c r="AE1059" s="28">
        <v>8</v>
      </c>
      <c r="AF1059" s="28" t="s">
        <v>317</v>
      </c>
      <c r="AG1059" s="28" t="s">
        <v>35</v>
      </c>
      <c r="AQ1059" s="28" t="s">
        <v>9</v>
      </c>
      <c r="AS1059" s="28" t="s">
        <v>152</v>
      </c>
      <c r="AU1059" s="28" t="s">
        <v>37</v>
      </c>
      <c r="AX1059" s="28" t="s">
        <v>41</v>
      </c>
      <c r="AY1059" s="28" t="s">
        <v>8</v>
      </c>
      <c r="AZ1059" s="28" t="s">
        <v>9</v>
      </c>
      <c r="BA1059" s="28" t="s">
        <v>38</v>
      </c>
      <c r="BC1059" s="28">
        <v>8</v>
      </c>
      <c r="BD1059" s="28" t="s">
        <v>317</v>
      </c>
      <c r="BE1059" s="28" t="s">
        <v>35</v>
      </c>
      <c r="BO1059" s="28" t="s">
        <v>33</v>
      </c>
      <c r="BQ1059" s="28" t="s">
        <v>8</v>
      </c>
      <c r="BR1059" s="28" t="s">
        <v>9</v>
      </c>
      <c r="BS1059" s="28" t="s">
        <v>26</v>
      </c>
      <c r="BX1059" s="28">
        <v>1953</v>
      </c>
      <c r="BY1059" s="28" t="s">
        <v>17</v>
      </c>
      <c r="BZ1059" s="28" t="s">
        <v>2319</v>
      </c>
      <c r="CA1059" s="28" t="s">
        <v>43</v>
      </c>
      <c r="CB1059" s="28">
        <v>46010</v>
      </c>
      <c r="CC1059" s="28">
        <v>5.757615535247206</v>
      </c>
      <c r="CD1059" s="28" t="s">
        <v>20</v>
      </c>
      <c r="CE1059" s="28" t="s">
        <v>44</v>
      </c>
      <c r="CF1059" s="28" t="s">
        <v>184</v>
      </c>
      <c r="CG1059" s="30">
        <v>0.33333333333333331</v>
      </c>
      <c r="CH1059" s="28" t="s">
        <v>286</v>
      </c>
      <c r="CJ1059" s="28" t="s">
        <v>2320</v>
      </c>
    </row>
    <row r="1060" spans="1:88">
      <c r="A1060" s="28">
        <v>5.8647655063389497</v>
      </c>
      <c r="B1060" s="28">
        <f t="shared" si="27"/>
        <v>3.4472817877907489</v>
      </c>
      <c r="C1060" s="28">
        <v>3137</v>
      </c>
      <c r="F1060" s="28" t="s">
        <v>3</v>
      </c>
      <c r="G1060" s="22">
        <f t="shared" si="29"/>
        <v>0.58779533198125877</v>
      </c>
      <c r="N1060" s="28" t="s">
        <v>2506</v>
      </c>
      <c r="O1060" s="28" t="s">
        <v>2506</v>
      </c>
      <c r="Q1060" s="28" t="s">
        <v>2506</v>
      </c>
      <c r="Z1060" s="28" t="s">
        <v>2542</v>
      </c>
      <c r="AA1060" s="28" t="s">
        <v>2501</v>
      </c>
      <c r="AC1060" s="28" t="s">
        <v>508</v>
      </c>
      <c r="AG1060" s="28" t="s">
        <v>2507</v>
      </c>
      <c r="AH1060" s="28" t="s">
        <v>34</v>
      </c>
      <c r="AL1060" s="28" t="s">
        <v>641</v>
      </c>
      <c r="AQ1060" s="28" t="s">
        <v>2503</v>
      </c>
      <c r="AS1060" s="28" t="s">
        <v>2506</v>
      </c>
      <c r="AU1060" s="28">
        <v>0</v>
      </c>
      <c r="AX1060" s="28" t="s">
        <v>2507</v>
      </c>
      <c r="BX1060" s="28">
        <v>1983</v>
      </c>
      <c r="BY1060" s="28" t="s">
        <v>65</v>
      </c>
      <c r="BZ1060" s="28" t="s">
        <v>2855</v>
      </c>
      <c r="CA1060" s="28" t="s">
        <v>57</v>
      </c>
      <c r="CB1060" s="28">
        <v>46011</v>
      </c>
      <c r="CC1060" s="28">
        <v>5.8647655063389683</v>
      </c>
      <c r="CD1060" s="28" t="s">
        <v>20</v>
      </c>
      <c r="CE1060" s="28" t="s">
        <v>2614</v>
      </c>
      <c r="CF1060" s="28" t="s">
        <v>184</v>
      </c>
      <c r="CG1060" s="29">
        <v>0.33333333333333298</v>
      </c>
      <c r="CH1060" s="29">
        <v>0.625</v>
      </c>
      <c r="CI1060" s="28" t="s">
        <v>641</v>
      </c>
    </row>
    <row r="1061" spans="1:88">
      <c r="A1061" s="28">
        <v>5.8647655063389497</v>
      </c>
      <c r="B1061" s="28">
        <f t="shared" si="27"/>
        <v>4.1053358544372776</v>
      </c>
      <c r="C1061" s="28">
        <v>3367</v>
      </c>
      <c r="F1061" s="28" t="s">
        <v>6</v>
      </c>
      <c r="G1061" s="28">
        <v>0.7</v>
      </c>
      <c r="N1061" s="28" t="s">
        <v>2506</v>
      </c>
      <c r="O1061" s="28" t="s">
        <v>2506</v>
      </c>
      <c r="Q1061" s="28" t="s">
        <v>2506</v>
      </c>
      <c r="AS1061" s="28" t="s">
        <v>2531</v>
      </c>
      <c r="AU1061" s="28">
        <v>0</v>
      </c>
      <c r="AW1061" s="28" t="s">
        <v>2542</v>
      </c>
      <c r="AX1061" s="28" t="s">
        <v>2507</v>
      </c>
      <c r="BX1061" s="28">
        <v>1981</v>
      </c>
      <c r="BY1061" s="28" t="s">
        <v>65</v>
      </c>
      <c r="BZ1061" s="28" t="s">
        <v>2853</v>
      </c>
      <c r="CA1061" s="28" t="s">
        <v>57</v>
      </c>
      <c r="CB1061" s="28">
        <v>46011</v>
      </c>
      <c r="CC1061" s="28">
        <v>5.8647655063389683</v>
      </c>
      <c r="CD1061" s="28" t="s">
        <v>20</v>
      </c>
      <c r="CE1061" s="28" t="s">
        <v>2551</v>
      </c>
      <c r="CF1061" s="28" t="s">
        <v>22</v>
      </c>
      <c r="CG1061" s="29">
        <v>0.33333333333333298</v>
      </c>
      <c r="CH1061" s="29">
        <v>0.625</v>
      </c>
      <c r="CI1061" s="28" t="s">
        <v>641</v>
      </c>
      <c r="CJ1061" s="28" t="s">
        <v>2854</v>
      </c>
    </row>
    <row r="1062" spans="1:88">
      <c r="A1062" s="28">
        <v>5.8647655063389497</v>
      </c>
      <c r="B1062" s="28">
        <f t="shared" si="27"/>
        <v>3.4472817877907489</v>
      </c>
      <c r="C1062" s="28">
        <v>4115</v>
      </c>
      <c r="F1062" s="28" t="s">
        <v>3</v>
      </c>
      <c r="G1062" s="22">
        <f t="shared" ref="G1062:G1070" si="30">0.839707617116084*0.7</f>
        <v>0.58779533198125877</v>
      </c>
      <c r="N1062" s="28" t="s">
        <v>2506</v>
      </c>
      <c r="O1062" s="28" t="s">
        <v>2506</v>
      </c>
      <c r="Q1062" s="28" t="s">
        <v>2506</v>
      </c>
      <c r="Z1062" s="28" t="s">
        <v>2542</v>
      </c>
      <c r="AA1062" s="28" t="s">
        <v>2535</v>
      </c>
      <c r="AC1062" s="28" t="s">
        <v>75</v>
      </c>
      <c r="AG1062" s="28" t="s">
        <v>2507</v>
      </c>
      <c r="AH1062" s="28" t="s">
        <v>34</v>
      </c>
      <c r="AL1062" s="28" t="s">
        <v>641</v>
      </c>
      <c r="AQ1062" s="28" t="s">
        <v>2518</v>
      </c>
      <c r="AS1062" s="28" t="s">
        <v>2506</v>
      </c>
      <c r="AT1062" s="28" t="s">
        <v>2856</v>
      </c>
      <c r="AU1062" s="28">
        <v>0</v>
      </c>
      <c r="AX1062" s="28" t="s">
        <v>2507</v>
      </c>
      <c r="BX1062" s="28">
        <v>1955</v>
      </c>
      <c r="BY1062" s="28" t="s">
        <v>17</v>
      </c>
      <c r="BZ1062" s="28" t="s">
        <v>2857</v>
      </c>
      <c r="CA1062" s="28" t="s">
        <v>57</v>
      </c>
      <c r="CB1062" s="28">
        <v>46011</v>
      </c>
      <c r="CC1062" s="28">
        <v>5.8647655063389683</v>
      </c>
      <c r="CD1062" s="28" t="s">
        <v>20</v>
      </c>
      <c r="CE1062" s="28" t="s">
        <v>2692</v>
      </c>
      <c r="CF1062" s="28" t="s">
        <v>2506</v>
      </c>
      <c r="CG1062" s="29">
        <v>0.33333333333333298</v>
      </c>
      <c r="CH1062" s="29">
        <v>0.625</v>
      </c>
      <c r="CI1062" s="28" t="s">
        <v>641</v>
      </c>
      <c r="CJ1062" s="28" t="s">
        <v>2858</v>
      </c>
    </row>
    <row r="1063" spans="1:88">
      <c r="A1063" s="28">
        <v>5.8647655063389497</v>
      </c>
      <c r="B1063" s="28">
        <f t="shared" si="27"/>
        <v>3.4472817877907489</v>
      </c>
      <c r="C1063" s="28">
        <v>4127</v>
      </c>
      <c r="F1063" s="28" t="s">
        <v>3</v>
      </c>
      <c r="G1063" s="22">
        <f t="shared" si="30"/>
        <v>0.58779533198125877</v>
      </c>
      <c r="N1063" s="28" t="s">
        <v>2506</v>
      </c>
      <c r="O1063" s="28" t="s">
        <v>2506</v>
      </c>
      <c r="Q1063" s="28" t="s">
        <v>2506</v>
      </c>
      <c r="Z1063" s="28" t="s">
        <v>2500</v>
      </c>
      <c r="AA1063" s="28" t="s">
        <v>2535</v>
      </c>
      <c r="AC1063" s="28" t="s">
        <v>34</v>
      </c>
      <c r="AG1063" s="28" t="s">
        <v>641</v>
      </c>
      <c r="AS1063" s="28" t="s">
        <v>2531</v>
      </c>
      <c r="AU1063" s="28" t="s">
        <v>2505</v>
      </c>
      <c r="AX1063" s="28" t="s">
        <v>2507</v>
      </c>
      <c r="BX1063" s="28">
        <v>1948</v>
      </c>
      <c r="BY1063" s="28" t="s">
        <v>17</v>
      </c>
      <c r="CA1063" s="28" t="s">
        <v>43</v>
      </c>
      <c r="CB1063" s="28">
        <v>46011</v>
      </c>
      <c r="CC1063" s="28">
        <v>5.8647655063389683</v>
      </c>
      <c r="CD1063" s="28" t="s">
        <v>20</v>
      </c>
      <c r="CE1063" s="28" t="s">
        <v>2515</v>
      </c>
      <c r="CF1063" s="28" t="s">
        <v>184</v>
      </c>
      <c r="CG1063" s="30"/>
      <c r="CH1063" s="30"/>
      <c r="CI1063" s="28" t="s">
        <v>23</v>
      </c>
      <c r="CJ1063" s="28" t="s">
        <v>2859</v>
      </c>
    </row>
    <row r="1064" spans="1:88">
      <c r="A1064" s="28">
        <v>5.8647655063389497</v>
      </c>
      <c r="B1064" s="28">
        <f t="shared" si="27"/>
        <v>3.4472817877907489</v>
      </c>
      <c r="C1064" s="28">
        <v>4140</v>
      </c>
      <c r="F1064" s="28" t="s">
        <v>3</v>
      </c>
      <c r="G1064" s="22">
        <f t="shared" si="30"/>
        <v>0.58779533198125877</v>
      </c>
      <c r="N1064" s="28" t="s">
        <v>2506</v>
      </c>
      <c r="O1064" s="28" t="s">
        <v>2506</v>
      </c>
      <c r="Q1064" s="28" t="s">
        <v>2506</v>
      </c>
      <c r="Z1064" s="28" t="s">
        <v>2510</v>
      </c>
      <c r="AA1064" s="28" t="s">
        <v>2538</v>
      </c>
      <c r="AC1064" s="28" t="s">
        <v>104</v>
      </c>
      <c r="AG1064" s="28" t="s">
        <v>2507</v>
      </c>
      <c r="AH1064" s="28" t="s">
        <v>34</v>
      </c>
      <c r="AL1064" s="28" t="s">
        <v>641</v>
      </c>
      <c r="AQ1064" s="28" t="s">
        <v>2518</v>
      </c>
      <c r="AS1064" s="28" t="s">
        <v>2506</v>
      </c>
      <c r="AU1064" s="28" t="s">
        <v>37</v>
      </c>
      <c r="AX1064" s="28" t="s">
        <v>2507</v>
      </c>
      <c r="BX1064" s="28">
        <v>1949</v>
      </c>
      <c r="BY1064" s="28" t="s">
        <v>17</v>
      </c>
      <c r="BZ1064" s="28" t="s">
        <v>2860</v>
      </c>
      <c r="CA1064" s="28" t="s">
        <v>43</v>
      </c>
      <c r="CB1064" s="28">
        <v>46011</v>
      </c>
      <c r="CC1064" s="28">
        <v>5.8647655063389683</v>
      </c>
      <c r="CD1064" s="28" t="s">
        <v>20</v>
      </c>
      <c r="CE1064" s="28" t="s">
        <v>2555</v>
      </c>
      <c r="CF1064" s="28" t="s">
        <v>22</v>
      </c>
      <c r="CG1064" s="29">
        <v>0.33333333333333298</v>
      </c>
      <c r="CH1064" s="29">
        <v>0.625</v>
      </c>
      <c r="CI1064" s="28" t="s">
        <v>641</v>
      </c>
      <c r="CJ1064" s="28" t="s">
        <v>2861</v>
      </c>
    </row>
    <row r="1065" spans="1:88">
      <c r="A1065" s="28">
        <v>5.8647655063389497</v>
      </c>
      <c r="B1065" s="28">
        <f t="shared" si="27"/>
        <v>3.4472817877907489</v>
      </c>
      <c r="C1065" s="28">
        <v>4189</v>
      </c>
      <c r="F1065" s="28" t="s">
        <v>3</v>
      </c>
      <c r="G1065" s="22">
        <f t="shared" si="30"/>
        <v>0.58779533198125877</v>
      </c>
      <c r="N1065" s="28" t="s">
        <v>2506</v>
      </c>
      <c r="O1065" s="28" t="s">
        <v>2506</v>
      </c>
      <c r="Q1065" s="28" t="s">
        <v>2506</v>
      </c>
      <c r="Z1065" s="28" t="s">
        <v>2500</v>
      </c>
      <c r="AA1065" s="28" t="s">
        <v>2535</v>
      </c>
      <c r="AC1065" s="28" t="s">
        <v>34</v>
      </c>
      <c r="AG1065" s="28" t="s">
        <v>2507</v>
      </c>
      <c r="AH1065" s="28" t="s">
        <v>2561</v>
      </c>
      <c r="AI1065" s="28" t="s">
        <v>1745</v>
      </c>
      <c r="AL1065" s="28" t="s">
        <v>641</v>
      </c>
      <c r="AS1065" s="28" t="s">
        <v>2506</v>
      </c>
      <c r="AU1065" s="28" t="s">
        <v>2862</v>
      </c>
      <c r="AV1065" s="28" t="s">
        <v>2862</v>
      </c>
      <c r="AX1065" s="28" t="s">
        <v>2507</v>
      </c>
      <c r="BX1065" s="28">
        <v>1950</v>
      </c>
      <c r="BY1065" s="28" t="s">
        <v>17</v>
      </c>
      <c r="BZ1065" s="28" t="s">
        <v>2863</v>
      </c>
      <c r="CA1065" s="28" t="s">
        <v>43</v>
      </c>
      <c r="CB1065" s="28">
        <v>46011</v>
      </c>
      <c r="CC1065" s="28">
        <v>5.8647655063389683</v>
      </c>
      <c r="CD1065" s="28" t="s">
        <v>20</v>
      </c>
      <c r="CE1065" s="28" t="s">
        <v>2515</v>
      </c>
      <c r="CF1065" s="28" t="s">
        <v>184</v>
      </c>
      <c r="CG1065" s="29">
        <v>0.91666666666666696</v>
      </c>
      <c r="CH1065" s="29">
        <v>0.33333333333333298</v>
      </c>
      <c r="CI1065" s="28" t="s">
        <v>641</v>
      </c>
      <c r="CJ1065" s="28" t="s">
        <v>2864</v>
      </c>
    </row>
    <row r="1066" spans="1:88">
      <c r="A1066" s="28">
        <v>5.8647655063389497</v>
      </c>
      <c r="B1066" s="28">
        <f t="shared" si="27"/>
        <v>3.4472817877907489</v>
      </c>
      <c r="C1066" s="28">
        <v>2858987</v>
      </c>
      <c r="D1066" s="31">
        <v>40756.393368055556</v>
      </c>
      <c r="E1066" s="31">
        <v>40756.393368055556</v>
      </c>
      <c r="F1066" s="28" t="s">
        <v>3</v>
      </c>
      <c r="G1066" s="22">
        <f t="shared" si="30"/>
        <v>0.58779533198125877</v>
      </c>
      <c r="Z1066" s="28" t="s">
        <v>25</v>
      </c>
      <c r="AA1066" s="28" t="s">
        <v>33</v>
      </c>
      <c r="AC1066" s="28" t="s">
        <v>34</v>
      </c>
      <c r="AE1066" s="28" t="s">
        <v>390</v>
      </c>
      <c r="AF1066" s="28" t="s">
        <v>39</v>
      </c>
      <c r="AG1066" s="28" t="s">
        <v>35</v>
      </c>
      <c r="AQ1066" s="28" t="s">
        <v>9</v>
      </c>
      <c r="AS1066" s="28" t="s">
        <v>36</v>
      </c>
      <c r="AU1066" s="28" t="s">
        <v>31</v>
      </c>
      <c r="AX1066" s="28" t="s">
        <v>7</v>
      </c>
      <c r="BX1066" s="28">
        <v>1966</v>
      </c>
      <c r="BY1066" s="28" t="s">
        <v>65</v>
      </c>
      <c r="BZ1066" s="28" t="s">
        <v>1562</v>
      </c>
      <c r="CA1066" s="28" t="s">
        <v>19</v>
      </c>
      <c r="CB1066" s="28">
        <v>46011</v>
      </c>
      <c r="CC1066" s="28">
        <v>5.8647655063389683</v>
      </c>
      <c r="CD1066" s="28" t="s">
        <v>20</v>
      </c>
      <c r="CE1066" s="28" t="s">
        <v>63</v>
      </c>
      <c r="CF1066" s="28" t="s">
        <v>22</v>
      </c>
      <c r="CG1066" s="30">
        <v>0.33333333333333331</v>
      </c>
      <c r="CH1066" s="28" t="s">
        <v>1563</v>
      </c>
      <c r="CJ1066" s="28" t="s">
        <v>1564</v>
      </c>
    </row>
    <row r="1067" spans="1:88">
      <c r="A1067" s="28">
        <v>5.8647655063389497</v>
      </c>
      <c r="B1067" s="28">
        <f t="shared" si="27"/>
        <v>3.4472817877907489</v>
      </c>
      <c r="C1067" s="28">
        <v>2960440</v>
      </c>
      <c r="D1067" s="31">
        <v>40786.386805555558</v>
      </c>
      <c r="E1067" s="31">
        <v>40786.386805555558</v>
      </c>
      <c r="F1067" s="28" t="s">
        <v>3</v>
      </c>
      <c r="G1067" s="22">
        <f t="shared" si="30"/>
        <v>0.58779533198125877</v>
      </c>
      <c r="Z1067" s="28" t="s">
        <v>25</v>
      </c>
      <c r="AA1067" s="28" t="s">
        <v>33</v>
      </c>
      <c r="AC1067" s="28" t="s">
        <v>34</v>
      </c>
      <c r="AE1067" s="28" t="s">
        <v>390</v>
      </c>
      <c r="AF1067" s="28" t="s">
        <v>2123</v>
      </c>
      <c r="AG1067" s="28" t="s">
        <v>4</v>
      </c>
      <c r="AH1067" s="28" t="s">
        <v>10</v>
      </c>
      <c r="AJ1067" s="28" t="s">
        <v>123</v>
      </c>
      <c r="AK1067" s="28" t="s">
        <v>2124</v>
      </c>
      <c r="AL1067" s="28" t="s">
        <v>35</v>
      </c>
      <c r="AQ1067" s="28" t="s">
        <v>9</v>
      </c>
      <c r="AS1067" s="28" t="s">
        <v>36</v>
      </c>
      <c r="AU1067" s="28" t="s">
        <v>29</v>
      </c>
      <c r="AV1067" s="28" t="s">
        <v>2125</v>
      </c>
      <c r="AX1067" s="28" t="s">
        <v>41</v>
      </c>
      <c r="AY1067" s="28" t="s">
        <v>25</v>
      </c>
      <c r="AZ1067" s="28" t="s">
        <v>9</v>
      </c>
      <c r="BA1067" s="28" t="s">
        <v>34</v>
      </c>
      <c r="BC1067" s="28" t="s">
        <v>123</v>
      </c>
      <c r="BD1067" s="28" t="s">
        <v>2124</v>
      </c>
      <c r="BE1067" s="28" t="s">
        <v>35</v>
      </c>
      <c r="BO1067" s="28" t="s">
        <v>33</v>
      </c>
      <c r="BQ1067" s="28" t="s">
        <v>0</v>
      </c>
      <c r="BR1067" s="28" t="s">
        <v>33</v>
      </c>
      <c r="BS1067" s="28" t="s">
        <v>10</v>
      </c>
      <c r="BV1067" s="28" t="s">
        <v>55</v>
      </c>
      <c r="BX1067" s="28">
        <v>1976</v>
      </c>
      <c r="BY1067" s="28" t="s">
        <v>17</v>
      </c>
      <c r="BZ1067" s="28" t="s">
        <v>2126</v>
      </c>
      <c r="CA1067" s="28" t="s">
        <v>57</v>
      </c>
      <c r="CB1067" s="28">
        <v>46011</v>
      </c>
      <c r="CC1067" s="28">
        <v>5.8647655063389683</v>
      </c>
      <c r="CD1067" s="28" t="s">
        <v>20</v>
      </c>
      <c r="CE1067" s="28" t="s">
        <v>63</v>
      </c>
      <c r="CF1067" s="28" t="s">
        <v>22</v>
      </c>
      <c r="CG1067" s="30">
        <v>0.33333333333333331</v>
      </c>
      <c r="CH1067" s="32">
        <v>0.625</v>
      </c>
      <c r="CJ1067" s="28" t="s">
        <v>2127</v>
      </c>
    </row>
    <row r="1068" spans="1:88">
      <c r="A1068" s="28">
        <v>5.8647655063389497</v>
      </c>
      <c r="B1068" s="28">
        <f t="shared" si="27"/>
        <v>3.4472817877907489</v>
      </c>
      <c r="C1068" s="28">
        <v>2996761</v>
      </c>
      <c r="D1068" s="31">
        <v>40794.42527777778</v>
      </c>
      <c r="E1068" s="31">
        <v>40794.42527777778</v>
      </c>
      <c r="F1068" s="28" t="s">
        <v>3</v>
      </c>
      <c r="G1068" s="22">
        <f t="shared" si="30"/>
        <v>0.58779533198125877</v>
      </c>
      <c r="Z1068" s="28" t="s">
        <v>0</v>
      </c>
      <c r="AA1068" s="28" t="s">
        <v>9</v>
      </c>
      <c r="AC1068" s="28" t="s">
        <v>34</v>
      </c>
      <c r="AE1068" s="28">
        <v>1</v>
      </c>
      <c r="AF1068" s="28" t="s">
        <v>721</v>
      </c>
      <c r="AG1068" s="28" t="s">
        <v>4</v>
      </c>
      <c r="AH1068" s="28" t="s">
        <v>10</v>
      </c>
      <c r="AJ1068" s="28">
        <v>1</v>
      </c>
      <c r="AL1068" s="28" t="s">
        <v>35</v>
      </c>
      <c r="AQ1068" s="28" t="s">
        <v>9</v>
      </c>
      <c r="AS1068" s="28" t="s">
        <v>40</v>
      </c>
      <c r="AU1068" s="28" t="s">
        <v>37</v>
      </c>
      <c r="AX1068" s="28" t="s">
        <v>7</v>
      </c>
      <c r="BX1068" s="28">
        <v>1966</v>
      </c>
      <c r="BY1068" s="28" t="s">
        <v>65</v>
      </c>
      <c r="BZ1068" s="28" t="s">
        <v>2228</v>
      </c>
      <c r="CA1068" s="28" t="s">
        <v>19</v>
      </c>
      <c r="CB1068" s="28">
        <v>46011</v>
      </c>
      <c r="CC1068" s="28">
        <v>5.8647655063389683</v>
      </c>
      <c r="CD1068" s="28" t="s">
        <v>20</v>
      </c>
      <c r="CE1068" s="28" t="s">
        <v>63</v>
      </c>
      <c r="CF1068" s="28" t="s">
        <v>22</v>
      </c>
      <c r="CG1068" s="30">
        <v>0.3263888888888889</v>
      </c>
      <c r="CH1068" s="32">
        <v>0.60416666666666663</v>
      </c>
      <c r="CJ1068" s="28" t="s">
        <v>2229</v>
      </c>
    </row>
    <row r="1069" spans="1:88">
      <c r="A1069" s="28">
        <v>2.183689284275141</v>
      </c>
      <c r="B1069" s="28">
        <f t="shared" si="27"/>
        <v>1.2835623677944277</v>
      </c>
      <c r="C1069" s="28">
        <v>2819365</v>
      </c>
      <c r="D1069" s="31">
        <v>40744.713229166664</v>
      </c>
      <c r="E1069" s="31">
        <v>40744.713229166664</v>
      </c>
      <c r="F1069" s="28" t="s">
        <v>3</v>
      </c>
      <c r="G1069" s="22">
        <f t="shared" si="30"/>
        <v>0.58779533198125877</v>
      </c>
      <c r="Z1069" s="28" t="s">
        <v>8</v>
      </c>
      <c r="AA1069" s="28" t="s">
        <v>33</v>
      </c>
      <c r="AC1069" s="28" t="s">
        <v>38</v>
      </c>
      <c r="AE1069" s="28">
        <v>18</v>
      </c>
      <c r="AF1069" s="28" t="s">
        <v>134</v>
      </c>
      <c r="AG1069" s="28" t="s">
        <v>4</v>
      </c>
      <c r="AH1069" s="28" t="s">
        <v>508</v>
      </c>
      <c r="AJ1069" s="28">
        <v>18</v>
      </c>
      <c r="AK1069" s="28" t="s">
        <v>953</v>
      </c>
      <c r="AL1069" s="28" t="s">
        <v>35</v>
      </c>
      <c r="AQ1069" s="28" t="s">
        <v>9</v>
      </c>
      <c r="AS1069" s="28" t="s">
        <v>168</v>
      </c>
      <c r="AU1069" s="28" t="s">
        <v>259</v>
      </c>
      <c r="AX1069" s="28" t="s">
        <v>41</v>
      </c>
      <c r="AY1069" s="28" t="s">
        <v>8</v>
      </c>
      <c r="AZ1069" s="28" t="s">
        <v>9</v>
      </c>
      <c r="BA1069" s="28" t="s">
        <v>38</v>
      </c>
      <c r="BC1069" s="28">
        <v>18</v>
      </c>
      <c r="BD1069" s="28" t="s">
        <v>134</v>
      </c>
      <c r="BE1069" s="28" t="s">
        <v>4</v>
      </c>
      <c r="BF1069" s="28" t="s">
        <v>508</v>
      </c>
      <c r="BH1069" s="28">
        <v>18</v>
      </c>
      <c r="BI1069" s="28" t="s">
        <v>315</v>
      </c>
      <c r="BJ1069" s="28" t="s">
        <v>35</v>
      </c>
      <c r="BO1069" s="28" t="s">
        <v>9</v>
      </c>
      <c r="BQ1069" s="28" t="s">
        <v>25</v>
      </c>
      <c r="BR1069" s="28" t="s">
        <v>9</v>
      </c>
      <c r="BS1069" s="28" t="s">
        <v>10</v>
      </c>
      <c r="BT1069" s="28" t="s">
        <v>11</v>
      </c>
      <c r="BV1069" s="28" t="s">
        <v>12</v>
      </c>
      <c r="BX1069" s="28">
        <v>1983</v>
      </c>
      <c r="BY1069" s="28" t="s">
        <v>65</v>
      </c>
      <c r="BZ1069" s="28" t="s">
        <v>954</v>
      </c>
      <c r="CA1069" s="28" t="s">
        <v>19</v>
      </c>
      <c r="CB1069" s="28">
        <v>46012</v>
      </c>
      <c r="CC1069" s="28">
        <v>2.1836892842751476</v>
      </c>
      <c r="CD1069" s="28" t="s">
        <v>20</v>
      </c>
      <c r="CE1069" s="28" t="s">
        <v>578</v>
      </c>
      <c r="CF1069" s="28" t="s">
        <v>22</v>
      </c>
      <c r="CG1069" s="30">
        <v>0.33333333333333331</v>
      </c>
      <c r="CH1069" s="32">
        <v>0.625</v>
      </c>
      <c r="CJ1069" s="28" t="s">
        <v>955</v>
      </c>
    </row>
    <row r="1070" spans="1:88">
      <c r="A1070" s="28">
        <v>2.183689284275141</v>
      </c>
      <c r="B1070" s="28">
        <f t="shared" si="27"/>
        <v>1.2835623677944277</v>
      </c>
      <c r="C1070" s="28">
        <v>2834216</v>
      </c>
      <c r="D1070" s="31">
        <v>40749.882974537039</v>
      </c>
      <c r="E1070" s="31">
        <v>40749.882974537039</v>
      </c>
      <c r="F1070" s="28" t="s">
        <v>3</v>
      </c>
      <c r="G1070" s="22">
        <f t="shared" si="30"/>
        <v>0.58779533198125877</v>
      </c>
      <c r="Z1070" s="28" t="s">
        <v>8</v>
      </c>
      <c r="AA1070" s="28" t="s">
        <v>9</v>
      </c>
      <c r="AC1070" s="28" t="s">
        <v>34</v>
      </c>
      <c r="AE1070" s="28" t="s">
        <v>68</v>
      </c>
      <c r="AF1070" s="28" t="s">
        <v>1341</v>
      </c>
      <c r="AG1070" s="28" t="s">
        <v>35</v>
      </c>
      <c r="AQ1070" s="28" t="s">
        <v>9</v>
      </c>
      <c r="AS1070" s="28" t="s">
        <v>168</v>
      </c>
      <c r="AU1070" s="28" t="s">
        <v>15</v>
      </c>
      <c r="AX1070" s="28" t="s">
        <v>41</v>
      </c>
      <c r="AY1070" s="28" t="s">
        <v>8</v>
      </c>
      <c r="AZ1070" s="28" t="s">
        <v>9</v>
      </c>
      <c r="BA1070" s="28" t="s">
        <v>34</v>
      </c>
      <c r="BC1070" s="28" t="s">
        <v>68</v>
      </c>
      <c r="BD1070" s="28" t="s">
        <v>1341</v>
      </c>
      <c r="BE1070" s="28" t="s">
        <v>35</v>
      </c>
      <c r="BO1070" s="28" t="s">
        <v>9</v>
      </c>
      <c r="BQ1070" s="28" t="s">
        <v>25</v>
      </c>
      <c r="BR1070" s="28" t="s">
        <v>9</v>
      </c>
      <c r="BS1070" s="28" t="s">
        <v>10</v>
      </c>
      <c r="BT1070" s="28" t="s">
        <v>27</v>
      </c>
      <c r="BV1070" s="28" t="s">
        <v>12</v>
      </c>
      <c r="BX1070" s="28">
        <v>1979</v>
      </c>
      <c r="BY1070" s="28" t="s">
        <v>65</v>
      </c>
      <c r="CA1070" s="28" t="s">
        <v>19</v>
      </c>
      <c r="CB1070" s="28">
        <v>46012</v>
      </c>
      <c r="CC1070" s="28">
        <v>2.1836892842751476</v>
      </c>
      <c r="CD1070" s="28" t="s">
        <v>20</v>
      </c>
      <c r="CE1070" s="28" t="s">
        <v>21</v>
      </c>
      <c r="CF1070" s="28" t="s">
        <v>22</v>
      </c>
      <c r="CG1070" s="30">
        <v>0.33333333333333331</v>
      </c>
      <c r="CH1070" s="28">
        <v>15.05</v>
      </c>
      <c r="CJ1070" s="28" t="s">
        <v>1342</v>
      </c>
    </row>
    <row r="1071" spans="1:88">
      <c r="A1071" s="28">
        <v>3.1351539009950238</v>
      </c>
      <c r="B1071" s="28">
        <f t="shared" si="27"/>
        <v>2.1946077306965233</v>
      </c>
      <c r="C1071" s="28">
        <v>3083</v>
      </c>
      <c r="F1071" s="28" t="s">
        <v>6</v>
      </c>
      <c r="G1071" s="28">
        <v>0.7</v>
      </c>
      <c r="N1071" s="28" t="s">
        <v>2506</v>
      </c>
      <c r="O1071" s="28" t="s">
        <v>2506</v>
      </c>
      <c r="Q1071" s="28" t="s">
        <v>2506</v>
      </c>
      <c r="AS1071" s="28" t="s">
        <v>2506</v>
      </c>
      <c r="AU1071" s="28">
        <v>0</v>
      </c>
      <c r="AW1071" s="28" t="s">
        <v>2542</v>
      </c>
      <c r="AX1071" s="28" t="s">
        <v>2507</v>
      </c>
      <c r="BX1071" s="28">
        <v>1981</v>
      </c>
      <c r="BY1071" s="28" t="s">
        <v>65</v>
      </c>
      <c r="CA1071" s="28" t="s">
        <v>57</v>
      </c>
      <c r="CB1071" s="28">
        <v>46013</v>
      </c>
      <c r="CC1071" s="28">
        <v>3.1351539009950335</v>
      </c>
      <c r="CD1071" s="28" t="s">
        <v>20</v>
      </c>
      <c r="CE1071" s="28" t="s">
        <v>2551</v>
      </c>
      <c r="CF1071" s="28" t="s">
        <v>22</v>
      </c>
      <c r="CG1071" s="29">
        <v>0.33333333333333298</v>
      </c>
      <c r="CH1071" s="29">
        <v>0.45833333333333298</v>
      </c>
      <c r="CI1071" s="28" t="s">
        <v>23</v>
      </c>
    </row>
    <row r="1072" spans="1:88">
      <c r="A1072" s="28">
        <v>3.1351539009950238</v>
      </c>
      <c r="B1072" s="28">
        <f t="shared" si="27"/>
        <v>1.8428288280477143</v>
      </c>
      <c r="C1072" s="28">
        <v>3122</v>
      </c>
      <c r="F1072" s="28" t="s">
        <v>3</v>
      </c>
      <c r="G1072" s="22">
        <f>0.839707617116084*0.7</f>
        <v>0.58779533198125877</v>
      </c>
      <c r="N1072" s="28" t="s">
        <v>2506</v>
      </c>
      <c r="O1072" s="28" t="s">
        <v>2506</v>
      </c>
      <c r="Q1072" s="28" t="s">
        <v>2506</v>
      </c>
      <c r="Z1072" s="28" t="s">
        <v>2500</v>
      </c>
      <c r="AA1072" s="28" t="s">
        <v>2501</v>
      </c>
      <c r="AC1072" s="28" t="s">
        <v>38</v>
      </c>
      <c r="AE1072" s="28" t="s">
        <v>2564</v>
      </c>
      <c r="AG1072" s="28" t="s">
        <v>641</v>
      </c>
      <c r="AQ1072" s="28" t="s">
        <v>2503</v>
      </c>
      <c r="AS1072" s="28" t="s">
        <v>2580</v>
      </c>
      <c r="AT1072" s="28" t="s">
        <v>2553</v>
      </c>
      <c r="AU1072" s="28" t="s">
        <v>37</v>
      </c>
      <c r="AX1072" s="28" t="s">
        <v>641</v>
      </c>
      <c r="BW1072" s="28" t="s">
        <v>2542</v>
      </c>
      <c r="BX1072" s="28">
        <v>1963</v>
      </c>
      <c r="BY1072" s="28" t="s">
        <v>65</v>
      </c>
      <c r="BZ1072" s="28" t="s">
        <v>2872</v>
      </c>
      <c r="CA1072" s="28" t="s">
        <v>57</v>
      </c>
      <c r="CB1072" s="28">
        <v>46013</v>
      </c>
      <c r="CC1072" s="28">
        <v>3.1351539009950335</v>
      </c>
      <c r="CD1072" s="28" t="s">
        <v>20</v>
      </c>
      <c r="CE1072" s="28" t="s">
        <v>2555</v>
      </c>
      <c r="CF1072" s="28" t="s">
        <v>22</v>
      </c>
      <c r="CG1072" s="29">
        <v>0.32638888888888901</v>
      </c>
      <c r="CH1072" s="29">
        <v>0.61458333333333304</v>
      </c>
      <c r="CI1072" s="28" t="s">
        <v>641</v>
      </c>
      <c r="CJ1072" s="28" t="s">
        <v>2873</v>
      </c>
    </row>
    <row r="1073" spans="1:88">
      <c r="A1073" s="28">
        <v>3.1351539009950238</v>
      </c>
      <c r="B1073" s="28">
        <f t="shared" si="27"/>
        <v>1.8428288280477143</v>
      </c>
      <c r="C1073" s="28">
        <v>3162</v>
      </c>
      <c r="F1073" s="28" t="s">
        <v>3</v>
      </c>
      <c r="G1073" s="22">
        <f>0.839707617116084*0.7</f>
        <v>0.58779533198125877</v>
      </c>
      <c r="N1073" s="28" t="s">
        <v>2506</v>
      </c>
      <c r="O1073" s="28" t="s">
        <v>2506</v>
      </c>
      <c r="Q1073" s="28" t="s">
        <v>2506</v>
      </c>
      <c r="Z1073" s="28" t="s">
        <v>2542</v>
      </c>
      <c r="AA1073" s="28" t="s">
        <v>2535</v>
      </c>
      <c r="AC1073" s="28" t="s">
        <v>38</v>
      </c>
      <c r="AE1073" s="28" t="s">
        <v>2564</v>
      </c>
      <c r="AG1073" s="28" t="s">
        <v>641</v>
      </c>
      <c r="AS1073" s="28" t="s">
        <v>2506</v>
      </c>
      <c r="AU1073" s="28">
        <v>0</v>
      </c>
      <c r="AX1073" s="28" t="s">
        <v>2507</v>
      </c>
      <c r="BX1073" s="28">
        <v>1969</v>
      </c>
      <c r="BY1073" s="28" t="s">
        <v>17</v>
      </c>
      <c r="BZ1073" s="28" t="s">
        <v>2874</v>
      </c>
      <c r="CA1073" s="28" t="s">
        <v>57</v>
      </c>
      <c r="CB1073" s="28">
        <v>46013</v>
      </c>
      <c r="CC1073" s="28">
        <v>3.1351539009950335</v>
      </c>
      <c r="CD1073" s="28" t="s">
        <v>20</v>
      </c>
      <c r="CE1073" s="28" t="s">
        <v>2555</v>
      </c>
      <c r="CF1073" s="28" t="s">
        <v>184</v>
      </c>
      <c r="CG1073" s="29">
        <v>0.61458333333333304</v>
      </c>
      <c r="CH1073" s="29">
        <v>0.92361111111111105</v>
      </c>
      <c r="CI1073" s="28" t="s">
        <v>641</v>
      </c>
      <c r="CJ1073" s="28" t="s">
        <v>2875</v>
      </c>
    </row>
    <row r="1074" spans="1:88">
      <c r="A1074" s="28">
        <v>3.1351539009950238</v>
      </c>
      <c r="B1074" s="28">
        <f t="shared" si="27"/>
        <v>2.1946077306965233</v>
      </c>
      <c r="C1074" s="28">
        <v>4048</v>
      </c>
      <c r="F1074" s="28" t="s">
        <v>6</v>
      </c>
      <c r="G1074" s="28">
        <v>0.7</v>
      </c>
      <c r="N1074" s="28" t="s">
        <v>2506</v>
      </c>
      <c r="O1074" s="28" t="s">
        <v>2506</v>
      </c>
      <c r="Q1074" s="28" t="s">
        <v>2506</v>
      </c>
      <c r="AS1074" s="28" t="s">
        <v>2506</v>
      </c>
      <c r="AU1074" s="28">
        <v>0</v>
      </c>
      <c r="AW1074" s="28" t="s">
        <v>2542</v>
      </c>
      <c r="AX1074" s="28" t="s">
        <v>641</v>
      </c>
      <c r="AY1074" s="28" t="s">
        <v>2542</v>
      </c>
      <c r="AZ1074" s="28" t="s">
        <v>2501</v>
      </c>
      <c r="BA1074" s="28" t="s">
        <v>38</v>
      </c>
      <c r="BC1074" s="28" t="s">
        <v>2564</v>
      </c>
      <c r="BE1074" s="28" t="s">
        <v>641</v>
      </c>
      <c r="BO1074" s="28" t="s">
        <v>2518</v>
      </c>
      <c r="BX1074" s="28">
        <v>1985</v>
      </c>
      <c r="BY1074" s="28" t="s">
        <v>65</v>
      </c>
      <c r="BZ1074" s="28" t="s">
        <v>2870</v>
      </c>
      <c r="CA1074" s="28" t="s">
        <v>43</v>
      </c>
      <c r="CB1074" s="28">
        <v>46013</v>
      </c>
      <c r="CC1074" s="28">
        <v>3.1351539009950335</v>
      </c>
      <c r="CD1074" s="28" t="s">
        <v>20</v>
      </c>
      <c r="CE1074" s="28" t="s">
        <v>2521</v>
      </c>
      <c r="CF1074" s="28" t="s">
        <v>22</v>
      </c>
      <c r="CG1074" s="29">
        <v>0.33333333333333298</v>
      </c>
      <c r="CH1074" s="29">
        <v>0.5625</v>
      </c>
      <c r="CI1074" s="28" t="s">
        <v>641</v>
      </c>
      <c r="CJ1074" s="28" t="s">
        <v>2871</v>
      </c>
    </row>
    <row r="1075" spans="1:88">
      <c r="A1075" s="28">
        <v>3.1351539009950238</v>
      </c>
      <c r="B1075" s="28">
        <f t="shared" si="27"/>
        <v>1.8428288280477143</v>
      </c>
      <c r="C1075" s="28">
        <v>2791287</v>
      </c>
      <c r="D1075" s="31">
        <v>40736.392106481479</v>
      </c>
      <c r="E1075" s="31">
        <v>40736.392106481479</v>
      </c>
      <c r="F1075" s="28" t="s">
        <v>3</v>
      </c>
      <c r="G1075" s="22">
        <f>0.839707617116084*0.7</f>
        <v>0.58779533198125877</v>
      </c>
      <c r="Z1075" s="28" t="s">
        <v>0</v>
      </c>
      <c r="AA1075" s="28" t="s">
        <v>33</v>
      </c>
      <c r="AC1075" s="28" t="s">
        <v>34</v>
      </c>
      <c r="AE1075" s="28" t="s">
        <v>262</v>
      </c>
      <c r="AF1075" s="28" t="s">
        <v>263</v>
      </c>
      <c r="AG1075" s="28" t="s">
        <v>35</v>
      </c>
      <c r="AQ1075" s="28" t="s">
        <v>9</v>
      </c>
      <c r="AS1075" s="28" t="s">
        <v>36</v>
      </c>
      <c r="AU1075" s="28" t="s">
        <v>29</v>
      </c>
      <c r="AV1075" s="28" t="s">
        <v>264</v>
      </c>
      <c r="AX1075" s="28" t="s">
        <v>7</v>
      </c>
      <c r="BX1075" s="28">
        <v>1984</v>
      </c>
      <c r="BY1075" s="28" t="s">
        <v>17</v>
      </c>
      <c r="BZ1075" s="28" t="s">
        <v>265</v>
      </c>
      <c r="CA1075" s="28" t="s">
        <v>266</v>
      </c>
      <c r="CB1075" s="28">
        <v>46013</v>
      </c>
      <c r="CC1075" s="28">
        <v>3.1351539009950335</v>
      </c>
      <c r="CD1075" s="28" t="s">
        <v>20</v>
      </c>
      <c r="CE1075" s="28" t="s">
        <v>101</v>
      </c>
      <c r="CF1075" s="28" t="s">
        <v>22</v>
      </c>
      <c r="CG1075" s="30">
        <v>0.34722222222222227</v>
      </c>
      <c r="CH1075" s="32">
        <v>0.64583333333333337</v>
      </c>
      <c r="CI1075" s="28" t="s">
        <v>47</v>
      </c>
      <c r="CJ1075" s="28" t="s">
        <v>267</v>
      </c>
    </row>
    <row r="1076" spans="1:88">
      <c r="A1076" s="28">
        <v>3.1351539009950238</v>
      </c>
      <c r="B1076" s="28">
        <f t="shared" si="27"/>
        <v>1.8428288280477143</v>
      </c>
      <c r="C1076" s="28">
        <v>2791700</v>
      </c>
      <c r="D1076" s="31">
        <v>40736.594027777777</v>
      </c>
      <c r="E1076" s="31">
        <v>40736.594027777777</v>
      </c>
      <c r="F1076" s="28" t="s">
        <v>3</v>
      </c>
      <c r="G1076" s="22">
        <f>0.839707617116084*0.7</f>
        <v>0.58779533198125877</v>
      </c>
      <c r="Z1076" s="28" t="s">
        <v>8</v>
      </c>
      <c r="AA1076" s="28" t="s">
        <v>88</v>
      </c>
      <c r="AC1076" s="28" t="s">
        <v>34</v>
      </c>
      <c r="AE1076" s="28" t="s">
        <v>372</v>
      </c>
      <c r="AF1076" s="28" t="s">
        <v>134</v>
      </c>
      <c r="AG1076" s="28" t="s">
        <v>35</v>
      </c>
      <c r="AQ1076" s="28" t="s">
        <v>88</v>
      </c>
      <c r="AS1076" s="28" t="s">
        <v>152</v>
      </c>
      <c r="AU1076" s="28" t="s">
        <v>37</v>
      </c>
      <c r="AX1076" s="28" t="s">
        <v>41</v>
      </c>
      <c r="AY1076" s="28" t="s">
        <v>8</v>
      </c>
      <c r="AZ1076" s="28" t="s">
        <v>88</v>
      </c>
      <c r="BA1076" s="28" t="s">
        <v>38</v>
      </c>
      <c r="BC1076" s="28" t="s">
        <v>373</v>
      </c>
      <c r="BD1076" s="28" t="s">
        <v>142</v>
      </c>
      <c r="BE1076" s="28" t="s">
        <v>4</v>
      </c>
      <c r="BF1076" s="28" t="s">
        <v>34</v>
      </c>
      <c r="BI1076" s="28" t="s">
        <v>142</v>
      </c>
      <c r="BJ1076" s="28" t="s">
        <v>35</v>
      </c>
      <c r="BO1076" s="28" t="s">
        <v>88</v>
      </c>
      <c r="BQ1076" s="28" t="s">
        <v>8</v>
      </c>
      <c r="BR1076" s="28" t="s">
        <v>88</v>
      </c>
      <c r="BS1076" s="28" t="s">
        <v>26</v>
      </c>
      <c r="BT1076" s="28" t="s">
        <v>27</v>
      </c>
      <c r="BV1076" s="28" t="s">
        <v>12</v>
      </c>
      <c r="BX1076" s="28">
        <v>1979</v>
      </c>
      <c r="BY1076" s="28" t="s">
        <v>17</v>
      </c>
      <c r="BZ1076" s="28" t="s">
        <v>374</v>
      </c>
      <c r="CA1076" s="28" t="s">
        <v>19</v>
      </c>
      <c r="CB1076" s="28">
        <v>46013</v>
      </c>
      <c r="CC1076" s="28">
        <v>3.1351539009950335</v>
      </c>
      <c r="CD1076" s="28" t="s">
        <v>20</v>
      </c>
      <c r="CE1076" s="28" t="s">
        <v>101</v>
      </c>
      <c r="CF1076" s="28" t="s">
        <v>22</v>
      </c>
      <c r="CG1076" s="30">
        <v>0.33333333333333331</v>
      </c>
      <c r="CH1076" s="32">
        <v>0.125</v>
      </c>
      <c r="CJ1076" s="28" t="s">
        <v>375</v>
      </c>
    </row>
    <row r="1077" spans="1:88">
      <c r="A1077" s="28">
        <v>3.1351539009950238</v>
      </c>
      <c r="B1077" s="28">
        <f t="shared" si="27"/>
        <v>2.1946077306965233</v>
      </c>
      <c r="C1077" s="28">
        <v>2798816</v>
      </c>
      <c r="D1077" s="31">
        <v>40738.343449074076</v>
      </c>
      <c r="E1077" s="31">
        <v>40738.343449074076</v>
      </c>
      <c r="F1077" s="28" t="s">
        <v>6</v>
      </c>
      <c r="G1077" s="28">
        <v>0.7</v>
      </c>
      <c r="AW1077" s="28" t="s">
        <v>0</v>
      </c>
      <c r="AX1077" s="28" t="s">
        <v>2</v>
      </c>
      <c r="BW1077" s="28" t="s">
        <v>0</v>
      </c>
      <c r="BX1077" s="28">
        <v>1965</v>
      </c>
      <c r="BY1077" s="28" t="s">
        <v>17</v>
      </c>
      <c r="BZ1077" s="28" t="s">
        <v>525</v>
      </c>
      <c r="CA1077" s="28" t="s">
        <v>57</v>
      </c>
      <c r="CB1077" s="28">
        <v>46013</v>
      </c>
      <c r="CC1077" s="28">
        <v>3.1351539009950335</v>
      </c>
      <c r="CD1077" s="28" t="s">
        <v>20</v>
      </c>
      <c r="CE1077" s="28" t="s">
        <v>93</v>
      </c>
      <c r="CF1077" s="28" t="s">
        <v>22</v>
      </c>
      <c r="CG1077" s="30">
        <v>0.31944444444444448</v>
      </c>
      <c r="CH1077" s="32">
        <v>0.64583333333333337</v>
      </c>
      <c r="CJ1077" s="28" t="s">
        <v>526</v>
      </c>
    </row>
    <row r="1078" spans="1:88">
      <c r="A1078" s="28">
        <v>3.1351539009950238</v>
      </c>
      <c r="B1078" s="28">
        <f t="shared" si="27"/>
        <v>1.8428288280477143</v>
      </c>
      <c r="C1078" s="28">
        <v>2836565</v>
      </c>
      <c r="D1078" s="31">
        <v>40750.572581018518</v>
      </c>
      <c r="E1078" s="31">
        <v>40750.572581018518</v>
      </c>
      <c r="F1078" s="28" t="s">
        <v>3</v>
      </c>
      <c r="G1078" s="22">
        <f>0.839707617116084*0.7</f>
        <v>0.58779533198125877</v>
      </c>
      <c r="Z1078" s="28" t="s">
        <v>0</v>
      </c>
      <c r="AA1078" s="28" t="s">
        <v>33</v>
      </c>
      <c r="AC1078" s="28" t="s">
        <v>186</v>
      </c>
      <c r="AE1078" s="28" t="s">
        <v>275</v>
      </c>
      <c r="AF1078" s="28" t="s">
        <v>317</v>
      </c>
      <c r="AG1078" s="28" t="s">
        <v>35</v>
      </c>
      <c r="AQ1078" s="28" t="s">
        <v>9</v>
      </c>
      <c r="AS1078" s="28" t="s">
        <v>135</v>
      </c>
      <c r="AU1078" s="28" t="s">
        <v>31</v>
      </c>
      <c r="AX1078" s="28" t="s">
        <v>7</v>
      </c>
      <c r="BX1078" s="28">
        <v>1982</v>
      </c>
      <c r="BY1078" s="28" t="s">
        <v>17</v>
      </c>
      <c r="CA1078" s="28" t="s">
        <v>43</v>
      </c>
      <c r="CB1078" s="28">
        <v>46013</v>
      </c>
      <c r="CC1078" s="28">
        <v>3.1351539009950335</v>
      </c>
      <c r="CD1078" s="28" t="s">
        <v>20</v>
      </c>
      <c r="CE1078" s="28" t="s">
        <v>63</v>
      </c>
      <c r="CF1078" s="28" t="s">
        <v>22</v>
      </c>
      <c r="CG1078" s="30">
        <v>0.33333333333333331</v>
      </c>
      <c r="CH1078" s="32">
        <v>0.625</v>
      </c>
      <c r="CI1078" s="28" t="s">
        <v>47</v>
      </c>
      <c r="CJ1078" s="28" t="s">
        <v>1377</v>
      </c>
    </row>
    <row r="1079" spans="1:88">
      <c r="A1079" s="28">
        <v>3.1351539009950238</v>
      </c>
      <c r="B1079" s="28">
        <f t="shared" si="27"/>
        <v>2.1946077306965233</v>
      </c>
      <c r="C1079" s="28">
        <v>2859350</v>
      </c>
      <c r="D1079" s="31">
        <v>40756.526759259257</v>
      </c>
      <c r="E1079" s="31">
        <v>40756.526759259257</v>
      </c>
      <c r="F1079" s="28" t="s">
        <v>6</v>
      </c>
      <c r="G1079" s="28">
        <v>0.7</v>
      </c>
      <c r="AW1079" s="28" t="s">
        <v>0</v>
      </c>
      <c r="AX1079" s="28" t="s">
        <v>2</v>
      </c>
      <c r="BW1079" s="28" t="s">
        <v>0</v>
      </c>
      <c r="BX1079" s="28">
        <v>1958</v>
      </c>
      <c r="BY1079" s="28" t="s">
        <v>65</v>
      </c>
      <c r="BZ1079" s="28" t="s">
        <v>1575</v>
      </c>
      <c r="CA1079" s="28" t="s">
        <v>57</v>
      </c>
      <c r="CB1079" s="28">
        <v>46013</v>
      </c>
      <c r="CC1079" s="28">
        <v>3.1351539009950335</v>
      </c>
      <c r="CD1079" s="28" t="s">
        <v>20</v>
      </c>
      <c r="CE1079" s="28" t="s">
        <v>21</v>
      </c>
      <c r="CF1079" s="28" t="s">
        <v>22</v>
      </c>
      <c r="CG1079" s="30">
        <v>8.3333333333333339</v>
      </c>
      <c r="CH1079" s="28">
        <v>15</v>
      </c>
      <c r="CI1079" s="28" t="s">
        <v>23</v>
      </c>
      <c r="CJ1079" s="28" t="s">
        <v>1055</v>
      </c>
    </row>
    <row r="1080" spans="1:88">
      <c r="A1080" s="28">
        <v>3.1351539009950238</v>
      </c>
      <c r="B1080" s="28">
        <f t="shared" si="27"/>
        <v>2.1946077306965233</v>
      </c>
      <c r="C1080" s="28">
        <v>2863738</v>
      </c>
      <c r="D1080" s="31">
        <v>40757.406446759262</v>
      </c>
      <c r="E1080" s="31">
        <v>40757.406446759262</v>
      </c>
      <c r="F1080" s="28" t="s">
        <v>6</v>
      </c>
      <c r="G1080" s="28">
        <v>0.7</v>
      </c>
      <c r="AW1080" s="28" t="s">
        <v>25</v>
      </c>
      <c r="AX1080" s="28" t="s">
        <v>2</v>
      </c>
      <c r="BW1080" s="28" t="s">
        <v>25</v>
      </c>
      <c r="BX1080" s="28">
        <v>1969</v>
      </c>
      <c r="BY1080" s="28" t="s">
        <v>65</v>
      </c>
      <c r="BZ1080" s="28" t="s">
        <v>1605</v>
      </c>
      <c r="CA1080" s="28" t="s">
        <v>57</v>
      </c>
      <c r="CB1080" s="28">
        <v>46013</v>
      </c>
      <c r="CC1080" s="28">
        <v>3.1351539009950335</v>
      </c>
      <c r="CD1080" s="28" t="s">
        <v>20</v>
      </c>
      <c r="CE1080" s="28" t="s">
        <v>129</v>
      </c>
      <c r="CF1080" s="28" t="s">
        <v>22</v>
      </c>
      <c r="CG1080" s="30">
        <v>0.33333333333333331</v>
      </c>
      <c r="CH1080" s="32">
        <v>0.625</v>
      </c>
      <c r="CJ1080" s="28" t="s">
        <v>1606</v>
      </c>
    </row>
    <row r="1081" spans="1:88">
      <c r="A1081" s="28">
        <v>3.1351539009950238</v>
      </c>
      <c r="B1081" s="28">
        <f t="shared" si="27"/>
        <v>1.8428288280477143</v>
      </c>
      <c r="C1081" s="28">
        <v>2865260</v>
      </c>
      <c r="D1081" s="31">
        <v>40757.836562500001</v>
      </c>
      <c r="E1081" s="31">
        <v>40757.836562500001</v>
      </c>
      <c r="F1081" s="28" t="s">
        <v>3</v>
      </c>
      <c r="G1081" s="22">
        <f>0.839707617116084*0.7</f>
        <v>0.58779533198125877</v>
      </c>
      <c r="Z1081" s="28" t="s">
        <v>0</v>
      </c>
      <c r="AA1081" s="28" t="s">
        <v>33</v>
      </c>
      <c r="AC1081" s="28" t="s">
        <v>34</v>
      </c>
      <c r="AE1081" s="28" t="s">
        <v>68</v>
      </c>
      <c r="AF1081" s="28" t="s">
        <v>118</v>
      </c>
      <c r="AG1081" s="28" t="s">
        <v>35</v>
      </c>
      <c r="AQ1081" s="28" t="s">
        <v>9</v>
      </c>
      <c r="AS1081" s="28" t="s">
        <v>29</v>
      </c>
      <c r="AT1081" s="28" t="s">
        <v>1626</v>
      </c>
      <c r="AU1081" s="28" t="s">
        <v>29</v>
      </c>
      <c r="AV1081" s="28" t="s">
        <v>1627</v>
      </c>
      <c r="AX1081" s="28" t="s">
        <v>7</v>
      </c>
      <c r="BX1081" s="28">
        <v>1962</v>
      </c>
      <c r="BY1081" s="28" t="s">
        <v>65</v>
      </c>
      <c r="BZ1081" s="28" t="s">
        <v>1628</v>
      </c>
      <c r="CA1081" s="28" t="s">
        <v>19</v>
      </c>
      <c r="CB1081" s="28">
        <v>46013</v>
      </c>
      <c r="CC1081" s="28">
        <v>3.1351539009950335</v>
      </c>
      <c r="CD1081" s="28" t="s">
        <v>20</v>
      </c>
      <c r="CE1081" s="28" t="s">
        <v>21</v>
      </c>
      <c r="CF1081" s="28" t="s">
        <v>53</v>
      </c>
      <c r="CG1081" s="30">
        <v>0.34375</v>
      </c>
      <c r="CH1081" s="32">
        <v>0.64583333333333337</v>
      </c>
      <c r="CJ1081" s="28" t="s">
        <v>1426</v>
      </c>
    </row>
    <row r="1082" spans="1:88">
      <c r="A1082" s="28">
        <v>3.1351539009950238</v>
      </c>
      <c r="B1082" s="28">
        <f t="shared" si="27"/>
        <v>2.1946077306965233</v>
      </c>
      <c r="C1082" s="28">
        <v>3058523</v>
      </c>
      <c r="D1082" s="31">
        <v>40808.532685185186</v>
      </c>
      <c r="E1082" s="31">
        <v>40808.532685185186</v>
      </c>
      <c r="F1082" s="28" t="s">
        <v>6</v>
      </c>
      <c r="G1082" s="28">
        <v>0.7</v>
      </c>
      <c r="AW1082" s="28" t="s">
        <v>0</v>
      </c>
      <c r="AX1082" s="28" t="s">
        <v>2</v>
      </c>
      <c r="BW1082" s="28" t="s">
        <v>0</v>
      </c>
      <c r="BX1082" s="28">
        <v>1950</v>
      </c>
      <c r="BY1082" s="28" t="s">
        <v>65</v>
      </c>
      <c r="BZ1082" s="28" t="s">
        <v>2342</v>
      </c>
      <c r="CA1082" s="28" t="s">
        <v>19</v>
      </c>
      <c r="CB1082" s="28">
        <v>46013</v>
      </c>
      <c r="CC1082" s="28">
        <v>3.1351539009950335</v>
      </c>
      <c r="CD1082" s="28" t="s">
        <v>20</v>
      </c>
      <c r="CE1082" s="28" t="s">
        <v>1019</v>
      </c>
      <c r="CF1082" s="28" t="s">
        <v>22</v>
      </c>
      <c r="CG1082" s="30">
        <v>0.33333333333333331</v>
      </c>
      <c r="CH1082" s="28">
        <v>15</v>
      </c>
      <c r="CJ1082" s="28" t="s">
        <v>2343</v>
      </c>
    </row>
    <row r="1083" spans="1:88">
      <c r="A1083" s="28">
        <v>7.6949050969695438</v>
      </c>
      <c r="B1083" s="28">
        <f t="shared" si="27"/>
        <v>4.5230292960375067</v>
      </c>
      <c r="C1083" s="28">
        <v>2117</v>
      </c>
      <c r="F1083" s="28" t="s">
        <v>3</v>
      </c>
      <c r="G1083" s="22">
        <f t="shared" ref="G1083:G1094" si="31">0.839707617116084*0.7</f>
        <v>0.58779533198125877</v>
      </c>
      <c r="N1083" s="28" t="s">
        <v>2506</v>
      </c>
      <c r="O1083" s="28" t="s">
        <v>2506</v>
      </c>
      <c r="Q1083" s="28" t="s">
        <v>2506</v>
      </c>
      <c r="Z1083" s="28" t="s">
        <v>2542</v>
      </c>
      <c r="AA1083" s="28" t="s">
        <v>2535</v>
      </c>
      <c r="AC1083" s="28" t="s">
        <v>34</v>
      </c>
      <c r="AG1083" s="28" t="s">
        <v>641</v>
      </c>
      <c r="AQ1083" s="28" t="s">
        <v>2503</v>
      </c>
      <c r="AS1083" s="28" t="s">
        <v>2506</v>
      </c>
      <c r="AU1083" s="28" t="s">
        <v>37</v>
      </c>
      <c r="AX1083" s="28" t="s">
        <v>2507</v>
      </c>
      <c r="BX1083" s="28">
        <v>1977</v>
      </c>
      <c r="BY1083" s="28" t="s">
        <v>17</v>
      </c>
      <c r="BZ1083" s="28" t="s">
        <v>2900</v>
      </c>
      <c r="CA1083" s="28" t="s">
        <v>57</v>
      </c>
      <c r="CB1083" s="28">
        <v>46014</v>
      </c>
      <c r="CC1083" s="28">
        <v>7.6949050969695669</v>
      </c>
      <c r="CD1083" s="28" t="s">
        <v>20</v>
      </c>
      <c r="CE1083" s="28" t="s">
        <v>2515</v>
      </c>
      <c r="CF1083" s="28" t="s">
        <v>2506</v>
      </c>
      <c r="CG1083" s="29">
        <v>0.33333333333333298</v>
      </c>
      <c r="CH1083" s="29">
        <v>0.625</v>
      </c>
      <c r="CI1083" s="28" t="s">
        <v>641</v>
      </c>
      <c r="CJ1083" s="28" t="s">
        <v>2901</v>
      </c>
    </row>
    <row r="1084" spans="1:88">
      <c r="A1084" s="28">
        <v>7.6949050969695438</v>
      </c>
      <c r="B1084" s="28">
        <f t="shared" si="27"/>
        <v>4.5230292960375067</v>
      </c>
      <c r="C1084" s="28">
        <v>2156</v>
      </c>
      <c r="F1084" s="28" t="s">
        <v>3</v>
      </c>
      <c r="G1084" s="22">
        <f t="shared" si="31"/>
        <v>0.58779533198125877</v>
      </c>
      <c r="N1084" s="28" t="s">
        <v>2506</v>
      </c>
      <c r="O1084" s="28" t="s">
        <v>2506</v>
      </c>
      <c r="Q1084" s="28" t="s">
        <v>2506</v>
      </c>
      <c r="Z1084" s="28" t="s">
        <v>2500</v>
      </c>
      <c r="AA1084" s="28" t="s">
        <v>2535</v>
      </c>
      <c r="AC1084" s="28" t="s">
        <v>34</v>
      </c>
      <c r="AG1084" s="28" t="s">
        <v>641</v>
      </c>
      <c r="AQ1084" s="28" t="s">
        <v>2503</v>
      </c>
      <c r="AS1084" s="28" t="s">
        <v>2506</v>
      </c>
      <c r="AU1084" s="28">
        <v>0</v>
      </c>
      <c r="AX1084" s="28" t="s">
        <v>2507</v>
      </c>
      <c r="BX1084" s="28">
        <v>1979</v>
      </c>
      <c r="BY1084" s="28" t="s">
        <v>17</v>
      </c>
      <c r="BZ1084" s="28" t="s">
        <v>2902</v>
      </c>
      <c r="CA1084" s="28" t="s">
        <v>57</v>
      </c>
      <c r="CB1084" s="28">
        <v>46014</v>
      </c>
      <c r="CC1084" s="28">
        <v>7.6949050969695669</v>
      </c>
      <c r="CD1084" s="28" t="s">
        <v>20</v>
      </c>
      <c r="CE1084" s="28" t="s">
        <v>2558</v>
      </c>
      <c r="CF1084" s="28" t="s">
        <v>2506</v>
      </c>
      <c r="CG1084" s="30"/>
      <c r="CH1084" s="30"/>
      <c r="CI1084" s="28" t="s">
        <v>641</v>
      </c>
    </row>
    <row r="1085" spans="1:88">
      <c r="A1085" s="28">
        <v>7.6949050969695438</v>
      </c>
      <c r="B1085" s="28">
        <f t="shared" si="27"/>
        <v>4.5230292960375067</v>
      </c>
      <c r="C1085" s="28">
        <v>2164</v>
      </c>
      <c r="F1085" s="28" t="s">
        <v>3</v>
      </c>
      <c r="G1085" s="22">
        <f t="shared" si="31"/>
        <v>0.58779533198125877</v>
      </c>
      <c r="N1085" s="28" t="s">
        <v>2506</v>
      </c>
      <c r="O1085" s="28" t="s">
        <v>2506</v>
      </c>
      <c r="Q1085" s="28" t="s">
        <v>2506</v>
      </c>
      <c r="Z1085" s="28" t="s">
        <v>2510</v>
      </c>
      <c r="AQ1085" s="28" t="s">
        <v>2503</v>
      </c>
      <c r="AS1085" s="28" t="s">
        <v>2506</v>
      </c>
      <c r="AU1085" s="28" t="s">
        <v>2505</v>
      </c>
      <c r="AX1085" s="28" t="s">
        <v>2507</v>
      </c>
      <c r="BX1085" s="28">
        <v>1959</v>
      </c>
      <c r="BY1085" s="28" t="s">
        <v>17</v>
      </c>
      <c r="BZ1085" s="28" t="s">
        <v>2903</v>
      </c>
      <c r="CA1085" s="28" t="s">
        <v>57</v>
      </c>
      <c r="CB1085" s="28">
        <v>46014</v>
      </c>
      <c r="CC1085" s="28">
        <v>7.6949050969695669</v>
      </c>
      <c r="CD1085" s="28" t="s">
        <v>20</v>
      </c>
      <c r="CE1085" s="28" t="s">
        <v>2534</v>
      </c>
      <c r="CF1085" s="28" t="s">
        <v>22</v>
      </c>
      <c r="CG1085" s="29">
        <v>0.58333333333333304</v>
      </c>
      <c r="CH1085" s="29">
        <v>0.89583333333333304</v>
      </c>
      <c r="CI1085" s="28" t="s">
        <v>641</v>
      </c>
      <c r="CJ1085" s="28" t="s">
        <v>2904</v>
      </c>
    </row>
    <row r="1086" spans="1:88">
      <c r="A1086" s="28">
        <v>7.6949050969695438</v>
      </c>
      <c r="B1086" s="28">
        <f t="shared" si="27"/>
        <v>4.5230292960375067</v>
      </c>
      <c r="C1086" s="28">
        <v>2202</v>
      </c>
      <c r="F1086" s="28" t="s">
        <v>3</v>
      </c>
      <c r="G1086" s="22">
        <f t="shared" si="31"/>
        <v>0.58779533198125877</v>
      </c>
      <c r="N1086" s="28" t="s">
        <v>2506</v>
      </c>
      <c r="O1086" s="28" t="s">
        <v>2506</v>
      </c>
      <c r="Q1086" s="28" t="s">
        <v>2506</v>
      </c>
      <c r="Z1086" s="28" t="s">
        <v>2542</v>
      </c>
      <c r="AA1086" s="28" t="s">
        <v>2501</v>
      </c>
      <c r="AC1086" s="28" t="s">
        <v>34</v>
      </c>
      <c r="AG1086" s="28" t="s">
        <v>641</v>
      </c>
      <c r="AQ1086" s="28" t="s">
        <v>2503</v>
      </c>
      <c r="AS1086" s="28" t="s">
        <v>2506</v>
      </c>
      <c r="AU1086" s="28" t="s">
        <v>2505</v>
      </c>
      <c r="AX1086" s="28" t="s">
        <v>2507</v>
      </c>
      <c r="BX1086" s="28">
        <v>1970</v>
      </c>
      <c r="BY1086" s="28" t="s">
        <v>65</v>
      </c>
      <c r="BZ1086" s="28" t="s">
        <v>2905</v>
      </c>
      <c r="CA1086" s="28" t="s">
        <v>57</v>
      </c>
      <c r="CB1086" s="28">
        <v>46014</v>
      </c>
      <c r="CC1086" s="28">
        <v>7.6949050969695669</v>
      </c>
      <c r="CD1086" s="28" t="s">
        <v>20</v>
      </c>
      <c r="CE1086" s="28" t="s">
        <v>2555</v>
      </c>
      <c r="CF1086" s="28" t="s">
        <v>22</v>
      </c>
      <c r="CG1086" s="29">
        <v>0.32986111111111099</v>
      </c>
      <c r="CH1086" s="29">
        <v>0.62847222222222199</v>
      </c>
      <c r="CI1086" s="28" t="s">
        <v>641</v>
      </c>
    </row>
    <row r="1087" spans="1:88">
      <c r="A1087" s="28">
        <v>7.6949050969695438</v>
      </c>
      <c r="B1087" s="28">
        <f t="shared" si="27"/>
        <v>4.5230292960375067</v>
      </c>
      <c r="C1087" s="28">
        <v>2216</v>
      </c>
      <c r="F1087" s="28" t="s">
        <v>3</v>
      </c>
      <c r="G1087" s="22">
        <f t="shared" si="31"/>
        <v>0.58779533198125877</v>
      </c>
      <c r="N1087" s="28" t="s">
        <v>2506</v>
      </c>
      <c r="O1087" s="28" t="s">
        <v>2506</v>
      </c>
      <c r="Q1087" s="28" t="s">
        <v>2506</v>
      </c>
      <c r="Z1087" s="28" t="s">
        <v>2510</v>
      </c>
      <c r="AA1087" s="28" t="s">
        <v>2501</v>
      </c>
      <c r="AC1087" s="28" t="s">
        <v>34</v>
      </c>
      <c r="AG1087" s="28" t="s">
        <v>641</v>
      </c>
      <c r="AQ1087" s="28" t="s">
        <v>2503</v>
      </c>
      <c r="AS1087" s="28" t="s">
        <v>2506</v>
      </c>
      <c r="AU1087" s="28" t="s">
        <v>259</v>
      </c>
      <c r="AV1087" s="28" t="s">
        <v>2906</v>
      </c>
      <c r="AX1087" s="28" t="s">
        <v>2507</v>
      </c>
      <c r="BX1087" s="28">
        <v>1963</v>
      </c>
      <c r="BY1087" s="28" t="s">
        <v>17</v>
      </c>
      <c r="BZ1087" s="28" t="s">
        <v>2907</v>
      </c>
      <c r="CA1087" s="28" t="s">
        <v>57</v>
      </c>
      <c r="CB1087" s="28">
        <v>46014</v>
      </c>
      <c r="CC1087" s="28">
        <v>7.6949050969695669</v>
      </c>
      <c r="CD1087" s="28" t="s">
        <v>20</v>
      </c>
      <c r="CE1087" s="28" t="s">
        <v>2515</v>
      </c>
      <c r="CF1087" s="28" t="s">
        <v>22</v>
      </c>
      <c r="CG1087" s="29">
        <v>0.33333333333333298</v>
      </c>
      <c r="CH1087" s="29">
        <v>0.625</v>
      </c>
      <c r="CI1087" s="28" t="s">
        <v>641</v>
      </c>
      <c r="CJ1087" s="28" t="s">
        <v>2908</v>
      </c>
    </row>
    <row r="1088" spans="1:88">
      <c r="A1088" s="28">
        <v>7.6949050969695438</v>
      </c>
      <c r="B1088" s="28">
        <f t="shared" si="27"/>
        <v>4.5230292960375067</v>
      </c>
      <c r="C1088" s="28">
        <v>3050</v>
      </c>
      <c r="F1088" s="28" t="s">
        <v>3</v>
      </c>
      <c r="G1088" s="22">
        <f t="shared" si="31"/>
        <v>0.58779533198125877</v>
      </c>
      <c r="N1088" s="28" t="s">
        <v>2506</v>
      </c>
      <c r="O1088" s="28" t="s">
        <v>2506</v>
      </c>
      <c r="Q1088" s="28" t="s">
        <v>2506</v>
      </c>
      <c r="Z1088" s="28" t="s">
        <v>2500</v>
      </c>
      <c r="AA1088" s="28" t="s">
        <v>2501</v>
      </c>
      <c r="AC1088" s="28" t="s">
        <v>34</v>
      </c>
      <c r="AG1088" s="28" t="s">
        <v>641</v>
      </c>
      <c r="AQ1088" s="28" t="s">
        <v>2503</v>
      </c>
      <c r="AS1088" s="28" t="s">
        <v>2531</v>
      </c>
      <c r="AT1088" s="28" t="s">
        <v>2884</v>
      </c>
      <c r="AU1088" s="28" t="s">
        <v>2885</v>
      </c>
      <c r="AV1088" s="28" t="s">
        <v>2885</v>
      </c>
      <c r="AX1088" s="28" t="s">
        <v>2507</v>
      </c>
      <c r="BX1088" s="28">
        <v>1952</v>
      </c>
      <c r="BY1088" s="28" t="s">
        <v>17</v>
      </c>
      <c r="BZ1088" s="28" t="s">
        <v>2886</v>
      </c>
      <c r="CA1088" s="28" t="s">
        <v>2887</v>
      </c>
      <c r="CB1088" s="28">
        <v>46014</v>
      </c>
      <c r="CC1088" s="28">
        <v>7.6949050969695669</v>
      </c>
      <c r="CD1088" s="28" t="s">
        <v>20</v>
      </c>
      <c r="CE1088" s="28" t="s">
        <v>2555</v>
      </c>
      <c r="CF1088" s="28" t="s">
        <v>22</v>
      </c>
      <c r="CG1088" s="29">
        <v>0.3125</v>
      </c>
      <c r="CH1088" s="29">
        <v>0.62847222222222199</v>
      </c>
      <c r="CI1088" s="28" t="s">
        <v>641</v>
      </c>
      <c r="CJ1088" s="28" t="s">
        <v>2888</v>
      </c>
    </row>
    <row r="1089" spans="1:88">
      <c r="A1089" s="28">
        <v>7.6949050969695438</v>
      </c>
      <c r="B1089" s="28">
        <f t="shared" si="27"/>
        <v>4.5230292960375067</v>
      </c>
      <c r="C1089" s="28">
        <v>3060</v>
      </c>
      <c r="F1089" s="28" t="s">
        <v>3</v>
      </c>
      <c r="G1089" s="22">
        <f t="shared" si="31"/>
        <v>0.58779533198125877</v>
      </c>
      <c r="N1089" s="28" t="s">
        <v>2506</v>
      </c>
      <c r="O1089" s="28" t="s">
        <v>2506</v>
      </c>
      <c r="Q1089" s="28" t="s">
        <v>2506</v>
      </c>
      <c r="Z1089" s="28" t="s">
        <v>2500</v>
      </c>
      <c r="AA1089" s="28" t="s">
        <v>2535</v>
      </c>
      <c r="AC1089" s="28" t="s">
        <v>34</v>
      </c>
      <c r="AG1089" s="28" t="s">
        <v>641</v>
      </c>
      <c r="AQ1089" s="28" t="s">
        <v>2518</v>
      </c>
      <c r="AS1089" s="28" t="s">
        <v>2531</v>
      </c>
      <c r="AU1089" s="28">
        <v>0</v>
      </c>
      <c r="AX1089" s="28" t="s">
        <v>2507</v>
      </c>
      <c r="BX1089" s="28">
        <v>1951</v>
      </c>
      <c r="BY1089" s="28" t="s">
        <v>17</v>
      </c>
      <c r="BZ1089" s="28" t="s">
        <v>2889</v>
      </c>
      <c r="CA1089" s="28" t="s">
        <v>57</v>
      </c>
      <c r="CB1089" s="28">
        <v>46014</v>
      </c>
      <c r="CC1089" s="28">
        <v>7.6949050969695669</v>
      </c>
      <c r="CD1089" s="28" t="s">
        <v>20</v>
      </c>
      <c r="CE1089" s="28" t="s">
        <v>2515</v>
      </c>
      <c r="CF1089" s="28" t="s">
        <v>53</v>
      </c>
      <c r="CG1089" s="29">
        <v>0.33333333333333298</v>
      </c>
      <c r="CH1089" s="29">
        <v>0.83333333333333304</v>
      </c>
      <c r="CI1089" s="28" t="s">
        <v>641</v>
      </c>
      <c r="CJ1089" s="28" t="s">
        <v>2890</v>
      </c>
    </row>
    <row r="1090" spans="1:88">
      <c r="A1090" s="28">
        <v>7.6949050969695438</v>
      </c>
      <c r="B1090" s="28">
        <f t="shared" ref="B1090:B1153" si="32">+G1090*CC1090</f>
        <v>4.5230292960375067</v>
      </c>
      <c r="C1090" s="28">
        <v>3211</v>
      </c>
      <c r="F1090" s="28" t="s">
        <v>3</v>
      </c>
      <c r="G1090" s="22">
        <f t="shared" si="31"/>
        <v>0.58779533198125877</v>
      </c>
      <c r="N1090" s="28" t="s">
        <v>2506</v>
      </c>
      <c r="O1090" s="28" t="s">
        <v>2506</v>
      </c>
      <c r="Q1090" s="28" t="s">
        <v>2506</v>
      </c>
      <c r="Z1090" s="28" t="s">
        <v>2510</v>
      </c>
      <c r="AA1090" s="28" t="s">
        <v>2535</v>
      </c>
      <c r="AC1090" s="28" t="s">
        <v>34</v>
      </c>
      <c r="AG1090" s="28" t="s">
        <v>641</v>
      </c>
      <c r="AQ1090" s="28" t="s">
        <v>2518</v>
      </c>
      <c r="AS1090" s="28" t="s">
        <v>2506</v>
      </c>
      <c r="AU1090" s="28" t="s">
        <v>37</v>
      </c>
      <c r="AX1090" s="28" t="s">
        <v>2507</v>
      </c>
      <c r="BX1090" s="28">
        <v>1957</v>
      </c>
      <c r="BY1090" s="28" t="s">
        <v>17</v>
      </c>
      <c r="BZ1090" s="28" t="s">
        <v>2891</v>
      </c>
      <c r="CA1090" s="28" t="s">
        <v>57</v>
      </c>
      <c r="CB1090" s="28">
        <v>46014</v>
      </c>
      <c r="CC1090" s="28">
        <v>7.6949050969695669</v>
      </c>
      <c r="CD1090" s="28" t="s">
        <v>20</v>
      </c>
      <c r="CE1090" s="28" t="s">
        <v>2515</v>
      </c>
      <c r="CF1090" s="28" t="s">
        <v>22</v>
      </c>
      <c r="CG1090" s="29">
        <v>0.33333333333333298</v>
      </c>
      <c r="CH1090" s="29">
        <v>0.625</v>
      </c>
      <c r="CI1090" s="28" t="s">
        <v>641</v>
      </c>
      <c r="CJ1090" s="28" t="s">
        <v>2892</v>
      </c>
    </row>
    <row r="1091" spans="1:88">
      <c r="A1091" s="28">
        <v>7.6949050969695438</v>
      </c>
      <c r="B1091" s="28">
        <f t="shared" si="32"/>
        <v>4.5230292960375067</v>
      </c>
      <c r="C1091" s="28">
        <v>3233</v>
      </c>
      <c r="F1091" s="28" t="s">
        <v>3</v>
      </c>
      <c r="G1091" s="22">
        <f t="shared" si="31"/>
        <v>0.58779533198125877</v>
      </c>
      <c r="N1091" s="28" t="s">
        <v>2506</v>
      </c>
      <c r="O1091" s="28" t="s">
        <v>2506</v>
      </c>
      <c r="Q1091" s="28" t="s">
        <v>2506</v>
      </c>
      <c r="Z1091" s="28" t="s">
        <v>2542</v>
      </c>
      <c r="AA1091" s="28" t="s">
        <v>2501</v>
      </c>
      <c r="AC1091" s="28" t="s">
        <v>34</v>
      </c>
      <c r="AG1091" s="28" t="s">
        <v>641</v>
      </c>
      <c r="AQ1091" s="28" t="s">
        <v>2503</v>
      </c>
      <c r="AS1091" s="28" t="s">
        <v>2506</v>
      </c>
      <c r="AU1091" s="28" t="s">
        <v>2512</v>
      </c>
      <c r="AX1091" s="28" t="s">
        <v>2507</v>
      </c>
      <c r="BX1091" s="28">
        <v>1968</v>
      </c>
      <c r="BY1091" s="28" t="s">
        <v>17</v>
      </c>
      <c r="BZ1091" s="28" t="s">
        <v>2893</v>
      </c>
      <c r="CA1091" s="28" t="s">
        <v>57</v>
      </c>
      <c r="CB1091" s="28">
        <v>46014</v>
      </c>
      <c r="CC1091" s="28">
        <v>7.6949050969695669</v>
      </c>
      <c r="CD1091" s="28" t="s">
        <v>20</v>
      </c>
      <c r="CE1091" s="28" t="s">
        <v>2534</v>
      </c>
      <c r="CF1091" s="28" t="s">
        <v>184</v>
      </c>
      <c r="CG1091" s="29">
        <v>0.91666666666666696</v>
      </c>
      <c r="CH1091" s="29">
        <v>0.33333333333333298</v>
      </c>
      <c r="CI1091" s="28" t="s">
        <v>641</v>
      </c>
      <c r="CJ1091" s="28" t="s">
        <v>2894</v>
      </c>
    </row>
    <row r="1092" spans="1:88">
      <c r="A1092" s="28">
        <v>7.6949050969695438</v>
      </c>
      <c r="B1092" s="28">
        <f t="shared" si="32"/>
        <v>4.5230292960375067</v>
      </c>
      <c r="C1092" s="28">
        <v>3323</v>
      </c>
      <c r="F1092" s="28" t="s">
        <v>3</v>
      </c>
      <c r="G1092" s="22">
        <f t="shared" si="31"/>
        <v>0.58779533198125877</v>
      </c>
      <c r="N1092" s="28" t="s">
        <v>2506</v>
      </c>
      <c r="O1092" s="28" t="s">
        <v>2506</v>
      </c>
      <c r="Q1092" s="28" t="s">
        <v>2506</v>
      </c>
      <c r="Z1092" s="28" t="s">
        <v>2510</v>
      </c>
      <c r="AA1092" s="28" t="s">
        <v>2535</v>
      </c>
      <c r="AC1092" s="28" t="s">
        <v>34</v>
      </c>
      <c r="AG1092" s="28" t="s">
        <v>641</v>
      </c>
      <c r="AQ1092" s="28" t="s">
        <v>2503</v>
      </c>
      <c r="AS1092" s="28" t="s">
        <v>2506</v>
      </c>
      <c r="AU1092" s="28" t="s">
        <v>2505</v>
      </c>
      <c r="AX1092" s="28" t="s">
        <v>2507</v>
      </c>
      <c r="BX1092" s="28">
        <v>1967</v>
      </c>
      <c r="BY1092" s="28" t="s">
        <v>17</v>
      </c>
      <c r="BZ1092" s="28" t="s">
        <v>2895</v>
      </c>
      <c r="CA1092" s="28" t="s">
        <v>57</v>
      </c>
      <c r="CB1092" s="28">
        <v>46014</v>
      </c>
      <c r="CC1092" s="28">
        <v>7.6949050969695669</v>
      </c>
      <c r="CD1092" s="28" t="s">
        <v>20</v>
      </c>
      <c r="CE1092" s="28" t="s">
        <v>2515</v>
      </c>
      <c r="CF1092" s="28" t="s">
        <v>22</v>
      </c>
      <c r="CG1092" s="29">
        <v>0.33333333333333298</v>
      </c>
      <c r="CH1092" s="29">
        <v>0.625</v>
      </c>
      <c r="CI1092" s="28" t="s">
        <v>641</v>
      </c>
      <c r="CJ1092" s="28" t="s">
        <v>2896</v>
      </c>
    </row>
    <row r="1093" spans="1:88">
      <c r="A1093" s="28">
        <v>7.6949050969695438</v>
      </c>
      <c r="B1093" s="28">
        <f t="shared" si="32"/>
        <v>4.5230292960375067</v>
      </c>
      <c r="C1093" s="28">
        <v>3347</v>
      </c>
      <c r="F1093" s="28" t="s">
        <v>3</v>
      </c>
      <c r="G1093" s="22">
        <f t="shared" si="31"/>
        <v>0.58779533198125877</v>
      </c>
      <c r="N1093" s="28" t="s">
        <v>2506</v>
      </c>
      <c r="O1093" s="28" t="s">
        <v>2506</v>
      </c>
      <c r="Q1093" s="28" t="s">
        <v>2506</v>
      </c>
      <c r="Z1093" s="28" t="s">
        <v>2500</v>
      </c>
      <c r="AA1093" s="28" t="s">
        <v>2501</v>
      </c>
      <c r="AC1093" s="28" t="s">
        <v>34</v>
      </c>
      <c r="AG1093" s="28" t="s">
        <v>641</v>
      </c>
      <c r="AQ1093" s="28" t="s">
        <v>2503</v>
      </c>
      <c r="AS1093" s="28" t="s">
        <v>2531</v>
      </c>
      <c r="AT1093" s="28" t="s">
        <v>2717</v>
      </c>
      <c r="AU1093" s="28" t="s">
        <v>2897</v>
      </c>
      <c r="AV1093" s="28" t="s">
        <v>2897</v>
      </c>
      <c r="AX1093" s="28" t="s">
        <v>2507</v>
      </c>
      <c r="BX1093" s="28">
        <v>1957</v>
      </c>
      <c r="BY1093" s="28" t="s">
        <v>17</v>
      </c>
      <c r="BZ1093" s="28" t="s">
        <v>2898</v>
      </c>
      <c r="CA1093" s="28" t="s">
        <v>2887</v>
      </c>
      <c r="CB1093" s="28">
        <v>46014</v>
      </c>
      <c r="CC1093" s="28">
        <v>7.6949050969695669</v>
      </c>
      <c r="CD1093" s="28" t="s">
        <v>20</v>
      </c>
      <c r="CE1093" s="28" t="s">
        <v>2555</v>
      </c>
      <c r="CF1093" s="28" t="s">
        <v>2506</v>
      </c>
      <c r="CG1093" s="29">
        <v>0.32291666666666702</v>
      </c>
      <c r="CH1093" s="29">
        <v>0.61458333333333304</v>
      </c>
      <c r="CJ1093" s="28" t="s">
        <v>2899</v>
      </c>
    </row>
    <row r="1094" spans="1:88">
      <c r="A1094" s="28">
        <v>7.6949050969695438</v>
      </c>
      <c r="B1094" s="28">
        <f t="shared" si="32"/>
        <v>4.5230292960375067</v>
      </c>
      <c r="C1094" s="28">
        <v>4286</v>
      </c>
      <c r="F1094" s="28" t="s">
        <v>3</v>
      </c>
      <c r="G1094" s="22">
        <f t="shared" si="31"/>
        <v>0.58779533198125877</v>
      </c>
      <c r="N1094" s="28" t="s">
        <v>2506</v>
      </c>
      <c r="O1094" s="28" t="s">
        <v>2506</v>
      </c>
      <c r="Q1094" s="28" t="s">
        <v>2506</v>
      </c>
      <c r="Z1094" s="28" t="s">
        <v>2542</v>
      </c>
      <c r="AA1094" s="28" t="s">
        <v>2535</v>
      </c>
      <c r="AC1094" s="28" t="s">
        <v>34</v>
      </c>
      <c r="AG1094" s="28" t="s">
        <v>641</v>
      </c>
      <c r="AQ1094" s="28" t="s">
        <v>2518</v>
      </c>
      <c r="AU1094" s="28" t="s">
        <v>37</v>
      </c>
      <c r="AX1094" s="28" t="s">
        <v>2507</v>
      </c>
      <c r="BX1094" s="28">
        <v>1950</v>
      </c>
      <c r="BY1094" s="28" t="s">
        <v>17</v>
      </c>
      <c r="CA1094" s="28" t="s">
        <v>43</v>
      </c>
      <c r="CB1094" s="28">
        <v>46014</v>
      </c>
      <c r="CC1094" s="28">
        <v>7.6949050969695669</v>
      </c>
      <c r="CD1094" s="28" t="s">
        <v>20</v>
      </c>
      <c r="CE1094" s="28" t="s">
        <v>2515</v>
      </c>
      <c r="CF1094" s="28" t="s">
        <v>184</v>
      </c>
      <c r="CG1094" s="29">
        <v>0.83333333333333304</v>
      </c>
      <c r="CH1094" s="29">
        <v>0.33333333333333298</v>
      </c>
      <c r="CI1094" s="28" t="s">
        <v>641</v>
      </c>
      <c r="CJ1094" s="28" t="s">
        <v>2909</v>
      </c>
    </row>
    <row r="1095" spans="1:88">
      <c r="A1095" s="28">
        <v>7.6949050969695438</v>
      </c>
      <c r="B1095" s="28">
        <f t="shared" si="32"/>
        <v>5.3864335678786963</v>
      </c>
      <c r="C1095" s="28">
        <v>2803128</v>
      </c>
      <c r="D1095" s="31">
        <v>40739.384201388886</v>
      </c>
      <c r="E1095" s="31">
        <v>40739.384201388886</v>
      </c>
      <c r="F1095" s="28" t="s">
        <v>6</v>
      </c>
      <c r="G1095" s="28">
        <v>0.7</v>
      </c>
      <c r="AW1095" s="28" t="s">
        <v>0</v>
      </c>
      <c r="AX1095" s="28" t="s">
        <v>7</v>
      </c>
      <c r="BX1095" s="28">
        <v>1959</v>
      </c>
      <c r="BY1095" s="28" t="s">
        <v>17</v>
      </c>
      <c r="BZ1095" s="28" t="s">
        <v>614</v>
      </c>
      <c r="CA1095" s="28" t="s">
        <v>57</v>
      </c>
      <c r="CB1095" s="28">
        <v>46014</v>
      </c>
      <c r="CC1095" s="28">
        <v>7.6949050969695669</v>
      </c>
      <c r="CD1095" s="28" t="s">
        <v>20</v>
      </c>
      <c r="CE1095" s="28" t="s">
        <v>63</v>
      </c>
      <c r="CF1095" s="28" t="s">
        <v>22</v>
      </c>
      <c r="CG1095" s="30">
        <v>0.29166666666666669</v>
      </c>
      <c r="CH1095" s="28" t="s">
        <v>615</v>
      </c>
      <c r="CJ1095" s="28" t="s">
        <v>616</v>
      </c>
    </row>
    <row r="1096" spans="1:88">
      <c r="A1096" s="28">
        <v>7.6949050969695438</v>
      </c>
      <c r="B1096" s="28">
        <f t="shared" si="32"/>
        <v>4.5230292960375067</v>
      </c>
      <c r="C1096" s="28">
        <v>2815630</v>
      </c>
      <c r="D1096" s="31">
        <v>40743.697442129633</v>
      </c>
      <c r="E1096" s="31">
        <v>40743.697442129633</v>
      </c>
      <c r="F1096" s="28" t="s">
        <v>3</v>
      </c>
      <c r="G1096" s="22">
        <f t="shared" ref="G1096:G1115" si="33">0.839707617116084*0.7</f>
        <v>0.58779533198125877</v>
      </c>
      <c r="Z1096" s="28" t="s">
        <v>0</v>
      </c>
      <c r="AA1096" s="28" t="s">
        <v>9</v>
      </c>
      <c r="AC1096" s="28" t="s">
        <v>34</v>
      </c>
      <c r="AE1096" s="28" t="s">
        <v>68</v>
      </c>
      <c r="AF1096" s="28" t="s">
        <v>802</v>
      </c>
      <c r="AG1096" s="28" t="s">
        <v>35</v>
      </c>
      <c r="AH1096" s="28" t="s">
        <v>10</v>
      </c>
      <c r="AQ1096" s="28" t="s">
        <v>9</v>
      </c>
      <c r="AS1096" s="28" t="s">
        <v>36</v>
      </c>
      <c r="AU1096" s="28" t="s">
        <v>31</v>
      </c>
      <c r="AX1096" s="28" t="s">
        <v>7</v>
      </c>
      <c r="BX1096" s="28">
        <v>1968</v>
      </c>
      <c r="BY1096" s="28" t="s">
        <v>65</v>
      </c>
      <c r="BZ1096" s="28" t="s">
        <v>803</v>
      </c>
      <c r="CA1096" s="28" t="s">
        <v>19</v>
      </c>
      <c r="CB1096" s="28">
        <v>46014</v>
      </c>
      <c r="CC1096" s="28">
        <v>7.6949050969695669</v>
      </c>
      <c r="CD1096" s="28" t="s">
        <v>20</v>
      </c>
      <c r="CE1096" s="28" t="s">
        <v>44</v>
      </c>
      <c r="CF1096" s="28" t="s">
        <v>184</v>
      </c>
      <c r="CG1096" s="30">
        <v>0.33333333333333331</v>
      </c>
      <c r="CH1096" s="32">
        <v>0.63194444444444442</v>
      </c>
      <c r="CJ1096" s="28" t="s">
        <v>804</v>
      </c>
    </row>
    <row r="1097" spans="1:88">
      <c r="A1097" s="28">
        <v>7.6949050969695438</v>
      </c>
      <c r="B1097" s="28">
        <f t="shared" si="32"/>
        <v>4.5230292960375067</v>
      </c>
      <c r="C1097" s="28">
        <v>2821793</v>
      </c>
      <c r="D1097" s="31">
        <v>40745.517870370371</v>
      </c>
      <c r="E1097" s="31">
        <v>40745.517870370371</v>
      </c>
      <c r="F1097" s="28" t="s">
        <v>3</v>
      </c>
      <c r="G1097" s="22">
        <f t="shared" si="33"/>
        <v>0.58779533198125877</v>
      </c>
      <c r="Z1097" s="28" t="s">
        <v>8</v>
      </c>
      <c r="AA1097" s="28" t="s">
        <v>88</v>
      </c>
      <c r="AC1097" s="28" t="s">
        <v>34</v>
      </c>
      <c r="AE1097" s="28" t="s">
        <v>68</v>
      </c>
      <c r="AF1097" s="28" t="s">
        <v>240</v>
      </c>
      <c r="AG1097" s="28" t="s">
        <v>35</v>
      </c>
      <c r="AQ1097" s="28" t="s">
        <v>9</v>
      </c>
      <c r="AS1097" s="28" t="s">
        <v>36</v>
      </c>
      <c r="AU1097" s="28" t="s">
        <v>15</v>
      </c>
      <c r="AX1097" s="28" t="s">
        <v>7</v>
      </c>
      <c r="BX1097" s="28">
        <v>1960</v>
      </c>
      <c r="BY1097" s="28" t="s">
        <v>17</v>
      </c>
      <c r="BZ1097" s="28" t="s">
        <v>994</v>
      </c>
      <c r="CA1097" s="28" t="s">
        <v>57</v>
      </c>
      <c r="CB1097" s="28">
        <v>46014</v>
      </c>
      <c r="CC1097" s="28">
        <v>7.6949050969695669</v>
      </c>
      <c r="CD1097" s="28" t="s">
        <v>20</v>
      </c>
      <c r="CE1097" s="28" t="s">
        <v>44</v>
      </c>
      <c r="CF1097" s="28" t="s">
        <v>184</v>
      </c>
      <c r="CG1097" s="30">
        <v>0.33333333333333331</v>
      </c>
      <c r="CH1097" s="28">
        <v>15</v>
      </c>
      <c r="CJ1097" s="28" t="s">
        <v>995</v>
      </c>
    </row>
    <row r="1098" spans="1:88">
      <c r="A1098" s="28">
        <v>7.6949050969695438</v>
      </c>
      <c r="B1098" s="28">
        <f t="shared" si="32"/>
        <v>4.5230292960375067</v>
      </c>
      <c r="C1098" s="28">
        <v>2822176</v>
      </c>
      <c r="D1098" s="31">
        <v>40745.634305555555</v>
      </c>
      <c r="E1098" s="31">
        <v>40745.634305555555</v>
      </c>
      <c r="F1098" s="28" t="s">
        <v>3</v>
      </c>
      <c r="G1098" s="22">
        <f t="shared" si="33"/>
        <v>0.58779533198125877</v>
      </c>
      <c r="Z1098" s="28" t="s">
        <v>25</v>
      </c>
      <c r="AA1098" s="28" t="s">
        <v>49</v>
      </c>
      <c r="AC1098" s="28" t="s">
        <v>34</v>
      </c>
      <c r="AE1098" s="28" t="s">
        <v>123</v>
      </c>
      <c r="AF1098" s="28" t="s">
        <v>1042</v>
      </c>
      <c r="AG1098" s="28" t="s">
        <v>4</v>
      </c>
      <c r="AH1098" s="28" t="s">
        <v>10</v>
      </c>
      <c r="AJ1098" s="28" t="s">
        <v>1043</v>
      </c>
      <c r="AK1098" s="28" t="s">
        <v>1044</v>
      </c>
      <c r="AL1098" s="28" t="s">
        <v>35</v>
      </c>
      <c r="AQ1098" s="28" t="s">
        <v>49</v>
      </c>
      <c r="AS1098" s="28" t="s">
        <v>36</v>
      </c>
      <c r="AU1098" s="28" t="s">
        <v>37</v>
      </c>
      <c r="AX1098" s="28" t="s">
        <v>7</v>
      </c>
      <c r="BX1098" s="28">
        <v>1958</v>
      </c>
      <c r="BY1098" s="28" t="s">
        <v>65</v>
      </c>
      <c r="BZ1098" s="28" t="s">
        <v>1045</v>
      </c>
      <c r="CA1098" s="28" t="s">
        <v>57</v>
      </c>
      <c r="CB1098" s="28">
        <v>46014</v>
      </c>
      <c r="CC1098" s="28">
        <v>7.6949050969695669</v>
      </c>
      <c r="CD1098" s="28" t="s">
        <v>20</v>
      </c>
      <c r="CE1098" s="28" t="s">
        <v>44</v>
      </c>
      <c r="CF1098" s="28" t="s">
        <v>184</v>
      </c>
      <c r="CG1098" s="30">
        <v>0.33333333333333331</v>
      </c>
      <c r="CH1098" s="28" t="s">
        <v>663</v>
      </c>
      <c r="CI1098" s="28" t="s">
        <v>589</v>
      </c>
      <c r="CJ1098" s="28" t="s">
        <v>1046</v>
      </c>
    </row>
    <row r="1099" spans="1:88">
      <c r="A1099" s="28">
        <v>7.6949050969695438</v>
      </c>
      <c r="B1099" s="28">
        <f t="shared" si="32"/>
        <v>4.5230292960375067</v>
      </c>
      <c r="C1099" s="28">
        <v>2864033</v>
      </c>
      <c r="D1099" s="31">
        <v>40757.610844907409</v>
      </c>
      <c r="E1099" s="31">
        <v>40757.610844907409</v>
      </c>
      <c r="F1099" s="28" t="s">
        <v>3</v>
      </c>
      <c r="G1099" s="22">
        <f t="shared" si="33"/>
        <v>0.58779533198125877</v>
      </c>
      <c r="Z1099" s="28" t="s">
        <v>25</v>
      </c>
      <c r="AA1099" s="28" t="s">
        <v>88</v>
      </c>
      <c r="AC1099" s="28" t="s">
        <v>34</v>
      </c>
      <c r="AE1099" s="28">
        <v>1</v>
      </c>
      <c r="AF1099" s="28" t="s">
        <v>390</v>
      </c>
      <c r="AG1099" s="28" t="s">
        <v>35</v>
      </c>
      <c r="AQ1099" s="28" t="s">
        <v>9</v>
      </c>
      <c r="AS1099" s="28" t="s">
        <v>36</v>
      </c>
      <c r="AU1099" s="28" t="s">
        <v>37</v>
      </c>
      <c r="AX1099" s="28" t="s">
        <v>7</v>
      </c>
      <c r="BX1099" s="28">
        <v>1975</v>
      </c>
      <c r="BY1099" s="28" t="s">
        <v>65</v>
      </c>
      <c r="BZ1099" s="28" t="s">
        <v>1612</v>
      </c>
      <c r="CA1099" s="28" t="s">
        <v>57</v>
      </c>
      <c r="CB1099" s="28">
        <v>46014</v>
      </c>
      <c r="CC1099" s="28">
        <v>7.6949050969695669</v>
      </c>
      <c r="CD1099" s="28" t="s">
        <v>20</v>
      </c>
      <c r="CE1099" s="28" t="s">
        <v>44</v>
      </c>
      <c r="CF1099" s="28" t="s">
        <v>22</v>
      </c>
      <c r="CG1099" s="30">
        <v>0.33333333333333331</v>
      </c>
      <c r="CH1099" s="28" t="s">
        <v>1613</v>
      </c>
      <c r="CJ1099" s="28" t="s">
        <v>1614</v>
      </c>
    </row>
    <row r="1100" spans="1:88">
      <c r="A1100" s="28">
        <v>7.6949050969695438</v>
      </c>
      <c r="B1100" s="28">
        <f t="shared" si="32"/>
        <v>4.5230292960375067</v>
      </c>
      <c r="C1100" s="28">
        <v>2901173</v>
      </c>
      <c r="D1100" s="31">
        <v>40768.808229166665</v>
      </c>
      <c r="E1100" s="31">
        <v>40768.808229166665</v>
      </c>
      <c r="F1100" s="28" t="s">
        <v>3</v>
      </c>
      <c r="G1100" s="22">
        <f t="shared" si="33"/>
        <v>0.58779533198125877</v>
      </c>
      <c r="Z1100" s="28" t="s">
        <v>25</v>
      </c>
      <c r="AA1100" s="28" t="s">
        <v>88</v>
      </c>
      <c r="AC1100" s="28" t="s">
        <v>34</v>
      </c>
      <c r="AE1100" s="28" t="s">
        <v>68</v>
      </c>
      <c r="AF1100" s="28" t="s">
        <v>68</v>
      </c>
      <c r="AG1100" s="28" t="s">
        <v>35</v>
      </c>
      <c r="AQ1100" s="28" t="s">
        <v>9</v>
      </c>
      <c r="AS1100" s="28" t="s">
        <v>135</v>
      </c>
      <c r="AU1100" s="28" t="s">
        <v>37</v>
      </c>
      <c r="AX1100" s="28" t="s">
        <v>7</v>
      </c>
      <c r="BX1100" s="36">
        <v>23423</v>
      </c>
      <c r="BY1100" s="28" t="s">
        <v>17</v>
      </c>
      <c r="BZ1100" s="28" t="s">
        <v>1850</v>
      </c>
      <c r="CA1100" s="28" t="s">
        <v>19</v>
      </c>
      <c r="CB1100" s="28">
        <v>46014</v>
      </c>
      <c r="CC1100" s="28">
        <v>7.6949050969695669</v>
      </c>
      <c r="CD1100" s="28" t="s">
        <v>20</v>
      </c>
      <c r="CE1100" s="28" t="s">
        <v>120</v>
      </c>
      <c r="CF1100" s="28" t="s">
        <v>184</v>
      </c>
      <c r="CG1100" s="30">
        <v>0.90625</v>
      </c>
      <c r="CH1100" s="28" t="s">
        <v>1851</v>
      </c>
      <c r="CJ1100" s="28" t="s">
        <v>1852</v>
      </c>
    </row>
    <row r="1101" spans="1:88">
      <c r="A1101" s="28">
        <v>7.6949050969695438</v>
      </c>
      <c r="B1101" s="28">
        <f t="shared" si="32"/>
        <v>4.5230292960375067</v>
      </c>
      <c r="C1101" s="28">
        <v>3053151</v>
      </c>
      <c r="D1101" s="31">
        <v>40807.502314814818</v>
      </c>
      <c r="E1101" s="31">
        <v>40807.502314814818</v>
      </c>
      <c r="F1101" s="28" t="s">
        <v>3</v>
      </c>
      <c r="G1101" s="22">
        <f t="shared" si="33"/>
        <v>0.58779533198125877</v>
      </c>
      <c r="Z1101" s="28" t="s">
        <v>25</v>
      </c>
      <c r="AA1101" s="28" t="s">
        <v>88</v>
      </c>
      <c r="AC1101" s="28" t="s">
        <v>34</v>
      </c>
      <c r="AE1101" s="28" t="s">
        <v>275</v>
      </c>
      <c r="AF1101" s="28" t="s">
        <v>275</v>
      </c>
      <c r="AG1101" s="28" t="s">
        <v>35</v>
      </c>
      <c r="AQ1101" s="28" t="s">
        <v>9</v>
      </c>
      <c r="AS1101" s="28" t="s">
        <v>36</v>
      </c>
      <c r="AU1101" s="28" t="s">
        <v>31</v>
      </c>
      <c r="AX1101" s="28" t="s">
        <v>7</v>
      </c>
      <c r="BX1101" s="28">
        <v>1954</v>
      </c>
      <c r="BY1101" s="28" t="s">
        <v>17</v>
      </c>
      <c r="BZ1101" s="28" t="s">
        <v>2338</v>
      </c>
      <c r="CA1101" s="28" t="s">
        <v>43</v>
      </c>
      <c r="CB1101" s="28">
        <v>46014</v>
      </c>
      <c r="CC1101" s="28">
        <v>7.6949050969695669</v>
      </c>
      <c r="CD1101" s="28" t="s">
        <v>20</v>
      </c>
      <c r="CE1101" s="28" t="s">
        <v>63</v>
      </c>
      <c r="CF1101" s="28" t="s">
        <v>22</v>
      </c>
      <c r="CG1101" s="30">
        <v>0.33333333333333331</v>
      </c>
      <c r="CH1101" s="32">
        <v>0.625</v>
      </c>
      <c r="CJ1101" s="28" t="s">
        <v>2339</v>
      </c>
    </row>
    <row r="1102" spans="1:88">
      <c r="A1102" s="28">
        <v>6.0329987114030041</v>
      </c>
      <c r="B1102" s="28">
        <f t="shared" si="32"/>
        <v>3.5461684804116462</v>
      </c>
      <c r="C1102" s="28">
        <v>2100</v>
      </c>
      <c r="F1102" s="28" t="s">
        <v>3</v>
      </c>
      <c r="G1102" s="22">
        <f t="shared" si="33"/>
        <v>0.58779533198125877</v>
      </c>
      <c r="N1102" s="28" t="s">
        <v>2506</v>
      </c>
      <c r="O1102" s="28" t="s">
        <v>2506</v>
      </c>
      <c r="Q1102" s="28" t="s">
        <v>2506</v>
      </c>
      <c r="Z1102" s="28" t="s">
        <v>2542</v>
      </c>
      <c r="AA1102" s="28" t="s">
        <v>2501</v>
      </c>
      <c r="AC1102" s="28" t="s">
        <v>38</v>
      </c>
      <c r="AE1102" s="28" t="s">
        <v>2539</v>
      </c>
      <c r="AF1102" s="28" t="s">
        <v>317</v>
      </c>
      <c r="AG1102" s="28" t="s">
        <v>641</v>
      </c>
      <c r="AQ1102" s="28" t="s">
        <v>2518</v>
      </c>
      <c r="AS1102" s="28" t="s">
        <v>83</v>
      </c>
      <c r="AU1102" s="28" t="s">
        <v>2512</v>
      </c>
      <c r="AX1102" s="28" t="s">
        <v>2507</v>
      </c>
      <c r="BX1102" s="28">
        <v>1954</v>
      </c>
      <c r="BY1102" s="28" t="s">
        <v>17</v>
      </c>
      <c r="BZ1102" s="28" t="s">
        <v>2973</v>
      </c>
      <c r="CA1102" s="28" t="s">
        <v>57</v>
      </c>
      <c r="CB1102" s="28">
        <v>46015</v>
      </c>
      <c r="CC1102" s="28">
        <v>6.0329987114030228</v>
      </c>
      <c r="CD1102" s="28" t="s">
        <v>20</v>
      </c>
      <c r="CE1102" s="28" t="s">
        <v>2558</v>
      </c>
      <c r="CF1102" s="28" t="s">
        <v>53</v>
      </c>
      <c r="CG1102" s="29">
        <v>0.375</v>
      </c>
      <c r="CH1102" s="29">
        <v>0.875</v>
      </c>
      <c r="CI1102" s="28" t="s">
        <v>641</v>
      </c>
      <c r="CJ1102" s="28" t="s">
        <v>2974</v>
      </c>
    </row>
    <row r="1103" spans="1:88">
      <c r="A1103" s="28">
        <v>6.0329987114030041</v>
      </c>
      <c r="B1103" s="28">
        <f t="shared" si="32"/>
        <v>3.5461684804116462</v>
      </c>
      <c r="C1103" s="28">
        <v>2190</v>
      </c>
      <c r="F1103" s="28" t="s">
        <v>3</v>
      </c>
      <c r="G1103" s="22">
        <f t="shared" si="33"/>
        <v>0.58779533198125877</v>
      </c>
      <c r="N1103" s="28" t="s">
        <v>2506</v>
      </c>
      <c r="O1103" s="28" t="s">
        <v>2506</v>
      </c>
      <c r="Q1103" s="28" t="s">
        <v>2506</v>
      </c>
      <c r="Z1103" s="28" t="s">
        <v>2542</v>
      </c>
      <c r="AA1103" s="28" t="s">
        <v>2535</v>
      </c>
      <c r="AG1103" s="28" t="s">
        <v>2507</v>
      </c>
      <c r="AH1103" s="28" t="s">
        <v>2561</v>
      </c>
      <c r="AL1103" s="28" t="s">
        <v>641</v>
      </c>
      <c r="AQ1103" s="28" t="s">
        <v>2503</v>
      </c>
      <c r="AS1103" s="28" t="s">
        <v>2645</v>
      </c>
      <c r="AU1103" s="28" t="s">
        <v>1208</v>
      </c>
      <c r="AV1103" s="28" t="s">
        <v>1208</v>
      </c>
      <c r="AX1103" s="28" t="s">
        <v>2507</v>
      </c>
      <c r="BX1103" s="28">
        <v>1954</v>
      </c>
      <c r="BY1103" s="28" t="s">
        <v>17</v>
      </c>
      <c r="BZ1103" s="28" t="s">
        <v>1462</v>
      </c>
      <c r="CA1103" s="28" t="s">
        <v>57</v>
      </c>
      <c r="CB1103" s="28">
        <v>46015</v>
      </c>
      <c r="CC1103" s="28">
        <v>6.0329987114030228</v>
      </c>
      <c r="CD1103" s="28" t="s">
        <v>20</v>
      </c>
      <c r="CE1103" s="28" t="s">
        <v>2558</v>
      </c>
      <c r="CF1103" s="28" t="s">
        <v>184</v>
      </c>
      <c r="CG1103" s="29">
        <v>0.41666666666666702</v>
      </c>
      <c r="CH1103" s="29">
        <v>0.70833333333333304</v>
      </c>
      <c r="CI1103" s="28" t="s">
        <v>641</v>
      </c>
    </row>
    <row r="1104" spans="1:88">
      <c r="A1104" s="28">
        <v>6.0329987114030041</v>
      </c>
      <c r="B1104" s="28">
        <f t="shared" si="32"/>
        <v>3.5461684804116462</v>
      </c>
      <c r="C1104" s="28">
        <v>2213</v>
      </c>
      <c r="F1104" s="28" t="s">
        <v>3</v>
      </c>
      <c r="G1104" s="22">
        <f t="shared" si="33"/>
        <v>0.58779533198125877</v>
      </c>
      <c r="N1104" s="28" t="s">
        <v>2506</v>
      </c>
      <c r="O1104" s="28" t="s">
        <v>2506</v>
      </c>
      <c r="Q1104" s="28" t="s">
        <v>2506</v>
      </c>
      <c r="Z1104" s="28" t="s">
        <v>2510</v>
      </c>
      <c r="AA1104" s="28" t="s">
        <v>2501</v>
      </c>
      <c r="AC1104" s="28" t="s">
        <v>38</v>
      </c>
      <c r="AG1104" s="28" t="s">
        <v>641</v>
      </c>
      <c r="AQ1104" s="28" t="s">
        <v>2503</v>
      </c>
      <c r="AS1104" s="28" t="s">
        <v>2506</v>
      </c>
      <c r="AT1104" s="28" t="s">
        <v>2975</v>
      </c>
      <c r="AU1104" s="28" t="s">
        <v>2505</v>
      </c>
      <c r="AV1104" s="28" t="s">
        <v>2976</v>
      </c>
      <c r="AX1104" s="28" t="s">
        <v>2507</v>
      </c>
      <c r="BX1104" s="28">
        <v>1953</v>
      </c>
      <c r="BY1104" s="28" t="s">
        <v>17</v>
      </c>
      <c r="BZ1104" s="28" t="s">
        <v>2977</v>
      </c>
      <c r="CA1104" s="28" t="s">
        <v>57</v>
      </c>
      <c r="CB1104" s="28">
        <v>46015</v>
      </c>
      <c r="CC1104" s="28">
        <v>6.0329987114030228</v>
      </c>
      <c r="CD1104" s="28" t="s">
        <v>20</v>
      </c>
      <c r="CE1104" s="28" t="s">
        <v>2515</v>
      </c>
      <c r="CF1104" s="28" t="s">
        <v>22</v>
      </c>
      <c r="CG1104" s="29">
        <v>0.33333333333333298</v>
      </c>
      <c r="CH1104" s="29">
        <v>0.63888888888888895</v>
      </c>
      <c r="CI1104" s="28" t="s">
        <v>23</v>
      </c>
      <c r="CJ1104" s="28" t="s">
        <v>2978</v>
      </c>
    </row>
    <row r="1105" spans="1:88">
      <c r="A1105" s="28">
        <v>6.0329987114030041</v>
      </c>
      <c r="B1105" s="28">
        <f t="shared" si="32"/>
        <v>3.5461684804116462</v>
      </c>
      <c r="C1105" s="28">
        <v>3032</v>
      </c>
      <c r="F1105" s="28" t="s">
        <v>3</v>
      </c>
      <c r="G1105" s="22">
        <f t="shared" si="33"/>
        <v>0.58779533198125877</v>
      </c>
      <c r="N1105" s="28" t="s">
        <v>2506</v>
      </c>
      <c r="O1105" s="28" t="s">
        <v>2506</v>
      </c>
      <c r="Q1105" s="28" t="s">
        <v>2506</v>
      </c>
      <c r="Z1105" s="28" t="s">
        <v>2510</v>
      </c>
      <c r="AA1105" s="28" t="s">
        <v>2535</v>
      </c>
      <c r="AC1105" s="28" t="s">
        <v>38</v>
      </c>
      <c r="AE1105" s="28" t="s">
        <v>2539</v>
      </c>
      <c r="AF1105" s="28" t="s">
        <v>557</v>
      </c>
      <c r="AG1105" s="28" t="s">
        <v>641</v>
      </c>
      <c r="AQ1105" s="28" t="s">
        <v>2503</v>
      </c>
      <c r="AS1105" s="28" t="s">
        <v>83</v>
      </c>
      <c r="AU1105" s="28" t="s">
        <v>37</v>
      </c>
      <c r="AV1105" s="28" t="s">
        <v>2945</v>
      </c>
      <c r="AX1105" s="28" t="s">
        <v>2507</v>
      </c>
      <c r="BX1105" s="28">
        <v>1956</v>
      </c>
      <c r="BY1105" s="28" t="s">
        <v>17</v>
      </c>
      <c r="BZ1105" s="28" t="s">
        <v>2946</v>
      </c>
      <c r="CA1105" s="28" t="s">
        <v>57</v>
      </c>
      <c r="CB1105" s="28">
        <v>46015</v>
      </c>
      <c r="CC1105" s="28">
        <v>6.0329987114030228</v>
      </c>
      <c r="CD1105" s="28" t="s">
        <v>20</v>
      </c>
      <c r="CE1105" s="28" t="s">
        <v>2558</v>
      </c>
      <c r="CF1105" s="28" t="s">
        <v>184</v>
      </c>
      <c r="CG1105" s="29">
        <v>0.3125</v>
      </c>
      <c r="CH1105" s="29">
        <v>0.60416666666666696</v>
      </c>
      <c r="CI1105" s="28" t="s">
        <v>641</v>
      </c>
      <c r="CJ1105" s="28" t="s">
        <v>2947</v>
      </c>
    </row>
    <row r="1106" spans="1:88">
      <c r="A1106" s="28">
        <v>6.0329987114030041</v>
      </c>
      <c r="B1106" s="28">
        <f t="shared" si="32"/>
        <v>3.5461684804116462</v>
      </c>
      <c r="C1106" s="28">
        <v>3104</v>
      </c>
      <c r="F1106" s="28" t="s">
        <v>3</v>
      </c>
      <c r="G1106" s="22">
        <f t="shared" si="33"/>
        <v>0.58779533198125877</v>
      </c>
      <c r="N1106" s="28" t="s">
        <v>2506</v>
      </c>
      <c r="O1106" s="28" t="s">
        <v>2506</v>
      </c>
      <c r="Q1106" s="28" t="s">
        <v>2506</v>
      </c>
      <c r="AC1106" s="28" t="s">
        <v>38</v>
      </c>
      <c r="AG1106" s="28" t="s">
        <v>641</v>
      </c>
      <c r="AS1106" s="28" t="s">
        <v>2506</v>
      </c>
      <c r="AU1106" s="28">
        <v>0</v>
      </c>
      <c r="AX1106" s="28" t="s">
        <v>2507</v>
      </c>
      <c r="BX1106" s="28">
        <v>1949</v>
      </c>
      <c r="BY1106" s="28" t="s">
        <v>17</v>
      </c>
      <c r="CA1106" s="28" t="s">
        <v>57</v>
      </c>
      <c r="CB1106" s="28">
        <v>46015</v>
      </c>
      <c r="CC1106" s="28">
        <v>6.0329987114030228</v>
      </c>
      <c r="CE1106" s="28" t="s">
        <v>2534</v>
      </c>
      <c r="CF1106" s="28" t="s">
        <v>53</v>
      </c>
      <c r="CG1106" s="29">
        <v>0.33333333333333298</v>
      </c>
      <c r="CH1106" s="29">
        <v>0.625</v>
      </c>
    </row>
    <row r="1107" spans="1:88">
      <c r="A1107" s="28">
        <v>6.0329987114030041</v>
      </c>
      <c r="B1107" s="28">
        <f t="shared" si="32"/>
        <v>3.5461684804116462</v>
      </c>
      <c r="C1107" s="28">
        <v>3131</v>
      </c>
      <c r="F1107" s="28" t="s">
        <v>3</v>
      </c>
      <c r="G1107" s="22">
        <f t="shared" si="33"/>
        <v>0.58779533198125877</v>
      </c>
      <c r="N1107" s="28" t="s">
        <v>2506</v>
      </c>
      <c r="O1107" s="28" t="s">
        <v>2506</v>
      </c>
      <c r="Q1107" s="28" t="s">
        <v>2506</v>
      </c>
      <c r="Z1107" s="28" t="s">
        <v>2542</v>
      </c>
      <c r="AA1107" s="28" t="s">
        <v>2535</v>
      </c>
      <c r="AC1107" s="28" t="s">
        <v>2948</v>
      </c>
      <c r="AH1107" s="28" t="s">
        <v>2948</v>
      </c>
      <c r="AM1107" s="28" t="s">
        <v>10</v>
      </c>
      <c r="AQ1107" s="28" t="s">
        <v>2503</v>
      </c>
      <c r="AS1107" s="28" t="s">
        <v>2547</v>
      </c>
      <c r="AT1107" s="28" t="s">
        <v>2949</v>
      </c>
      <c r="AU1107" s="28" t="s">
        <v>2512</v>
      </c>
      <c r="AX1107" s="28" t="s">
        <v>2507</v>
      </c>
      <c r="BX1107" s="28">
        <v>1954</v>
      </c>
      <c r="BY1107" s="28" t="s">
        <v>17</v>
      </c>
      <c r="BZ1107" s="28" t="s">
        <v>2950</v>
      </c>
      <c r="CA1107" s="28" t="s">
        <v>57</v>
      </c>
      <c r="CB1107" s="28">
        <v>46015</v>
      </c>
      <c r="CC1107" s="28">
        <v>6.0329987114030228</v>
      </c>
      <c r="CD1107" s="28" t="s">
        <v>20</v>
      </c>
      <c r="CE1107" s="28" t="s">
        <v>2558</v>
      </c>
      <c r="CF1107" s="28" t="s">
        <v>184</v>
      </c>
      <c r="CG1107" s="29">
        <v>0.60416666666666696</v>
      </c>
      <c r="CH1107" s="29">
        <v>0.89583333333333304</v>
      </c>
      <c r="CI1107" s="28" t="s">
        <v>641</v>
      </c>
    </row>
    <row r="1108" spans="1:88">
      <c r="A1108" s="28">
        <v>6.0329987114030041</v>
      </c>
      <c r="B1108" s="28">
        <f t="shared" si="32"/>
        <v>3.5461684804116462</v>
      </c>
      <c r="C1108" s="28">
        <v>3135</v>
      </c>
      <c r="F1108" s="28" t="s">
        <v>3</v>
      </c>
      <c r="G1108" s="22">
        <f t="shared" si="33"/>
        <v>0.58779533198125877</v>
      </c>
      <c r="N1108" s="28" t="s">
        <v>2506</v>
      </c>
      <c r="O1108" s="28" t="s">
        <v>2506</v>
      </c>
      <c r="Q1108" s="28" t="s">
        <v>2506</v>
      </c>
      <c r="Z1108" s="28" t="s">
        <v>2542</v>
      </c>
      <c r="AC1108" s="28" t="s">
        <v>10</v>
      </c>
      <c r="AG1108" s="28" t="s">
        <v>2507</v>
      </c>
      <c r="AH1108" s="28" t="s">
        <v>38</v>
      </c>
      <c r="AL1108" s="28" t="s">
        <v>641</v>
      </c>
      <c r="AS1108" s="28" t="s">
        <v>2547</v>
      </c>
      <c r="AU1108" s="28" t="s">
        <v>2505</v>
      </c>
      <c r="AX1108" s="28" t="s">
        <v>641</v>
      </c>
      <c r="AY1108" s="28" t="s">
        <v>2542</v>
      </c>
      <c r="BA1108" s="28" t="s">
        <v>38</v>
      </c>
      <c r="BE1108" s="28" t="s">
        <v>2507</v>
      </c>
      <c r="BF1108" s="28" t="s">
        <v>2561</v>
      </c>
      <c r="BX1108" s="28">
        <v>1950</v>
      </c>
      <c r="BY1108" s="28" t="s">
        <v>17</v>
      </c>
      <c r="BZ1108" s="28" t="s">
        <v>1462</v>
      </c>
      <c r="CA1108" s="28" t="s">
        <v>57</v>
      </c>
      <c r="CB1108" s="28">
        <v>46015</v>
      </c>
      <c r="CC1108" s="28">
        <v>6.0329987114030228</v>
      </c>
      <c r="CD1108" s="28" t="s">
        <v>20</v>
      </c>
      <c r="CE1108" s="28" t="s">
        <v>2555</v>
      </c>
      <c r="CF1108" s="28" t="s">
        <v>22</v>
      </c>
      <c r="CG1108" s="29">
        <v>0.33333333333333298</v>
      </c>
      <c r="CH1108" s="29">
        <v>0.625</v>
      </c>
      <c r="CI1108" s="28" t="s">
        <v>641</v>
      </c>
      <c r="CJ1108" s="28" t="s">
        <v>2951</v>
      </c>
    </row>
    <row r="1109" spans="1:88">
      <c r="A1109" s="28">
        <v>6.0329987114030041</v>
      </c>
      <c r="B1109" s="28">
        <f t="shared" si="32"/>
        <v>3.5461684804116462</v>
      </c>
      <c r="C1109" s="28">
        <v>3155</v>
      </c>
      <c r="F1109" s="28" t="s">
        <v>3</v>
      </c>
      <c r="G1109" s="22">
        <f t="shared" si="33"/>
        <v>0.58779533198125877</v>
      </c>
      <c r="N1109" s="28" t="s">
        <v>2506</v>
      </c>
      <c r="O1109" s="28" t="s">
        <v>2506</v>
      </c>
      <c r="Q1109" s="28" t="s">
        <v>2506</v>
      </c>
      <c r="Z1109" s="28" t="s">
        <v>2510</v>
      </c>
      <c r="AA1109" s="28" t="s">
        <v>2535</v>
      </c>
      <c r="AC1109" s="28" t="s">
        <v>38</v>
      </c>
      <c r="AG1109" s="28" t="s">
        <v>641</v>
      </c>
      <c r="AQ1109" s="28" t="s">
        <v>2503</v>
      </c>
      <c r="AS1109" s="28" t="s">
        <v>2531</v>
      </c>
      <c r="AT1109" s="28" t="s">
        <v>2952</v>
      </c>
      <c r="AU1109" s="28" t="s">
        <v>37</v>
      </c>
      <c r="AX1109" s="28" t="s">
        <v>2507</v>
      </c>
      <c r="BX1109" s="28">
        <v>1953</v>
      </c>
      <c r="BY1109" s="28" t="s">
        <v>17</v>
      </c>
      <c r="BZ1109" s="28" t="s">
        <v>2953</v>
      </c>
      <c r="CA1109" s="28" t="s">
        <v>57</v>
      </c>
      <c r="CB1109" s="28">
        <v>46015</v>
      </c>
      <c r="CC1109" s="28">
        <v>6.0329987114030228</v>
      </c>
      <c r="CD1109" s="28" t="s">
        <v>20</v>
      </c>
      <c r="CE1109" s="28" t="s">
        <v>2558</v>
      </c>
      <c r="CF1109" s="28" t="s">
        <v>184</v>
      </c>
      <c r="CG1109" s="29">
        <v>0.33333333333333298</v>
      </c>
      <c r="CH1109" s="29">
        <v>0.625</v>
      </c>
      <c r="CI1109" s="28" t="s">
        <v>641</v>
      </c>
      <c r="CJ1109" s="28" t="s">
        <v>2954</v>
      </c>
    </row>
    <row r="1110" spans="1:88">
      <c r="A1110" s="28">
        <v>6.0329987114030041</v>
      </c>
      <c r="B1110" s="28">
        <f t="shared" si="32"/>
        <v>3.5461684804116462</v>
      </c>
      <c r="C1110" s="28">
        <v>3161</v>
      </c>
      <c r="F1110" s="28" t="s">
        <v>3</v>
      </c>
      <c r="G1110" s="22">
        <f t="shared" si="33"/>
        <v>0.58779533198125877</v>
      </c>
      <c r="N1110" s="28" t="s">
        <v>2506</v>
      </c>
      <c r="O1110" s="28" t="s">
        <v>2506</v>
      </c>
      <c r="Q1110" s="28" t="s">
        <v>2506</v>
      </c>
      <c r="Z1110" s="28" t="s">
        <v>2510</v>
      </c>
      <c r="AA1110" s="28" t="s">
        <v>2535</v>
      </c>
      <c r="AC1110" s="28" t="s">
        <v>38</v>
      </c>
      <c r="AG1110" s="28" t="s">
        <v>641</v>
      </c>
      <c r="AQ1110" s="28" t="s">
        <v>2518</v>
      </c>
      <c r="AS1110" s="28" t="s">
        <v>2589</v>
      </c>
      <c r="AU1110" s="28" t="s">
        <v>2512</v>
      </c>
      <c r="AX1110" s="28" t="s">
        <v>2507</v>
      </c>
      <c r="BX1110" s="28">
        <v>1950</v>
      </c>
      <c r="BY1110" s="28" t="s">
        <v>17</v>
      </c>
      <c r="BZ1110" s="28" t="s">
        <v>2955</v>
      </c>
      <c r="CA1110" s="28" t="s">
        <v>57</v>
      </c>
      <c r="CB1110" s="28">
        <v>46015</v>
      </c>
      <c r="CC1110" s="28">
        <v>6.0329987114030228</v>
      </c>
      <c r="CD1110" s="28" t="s">
        <v>20</v>
      </c>
      <c r="CE1110" s="28" t="s">
        <v>2558</v>
      </c>
      <c r="CF1110" s="28" t="s">
        <v>184</v>
      </c>
      <c r="CG1110" s="29">
        <v>0.91666666666666696</v>
      </c>
      <c r="CH1110" s="29">
        <v>0.33333333333333298</v>
      </c>
      <c r="CI1110" s="28" t="s">
        <v>641</v>
      </c>
      <c r="CJ1110" s="28" t="s">
        <v>2956</v>
      </c>
    </row>
    <row r="1111" spans="1:88">
      <c r="A1111" s="28">
        <v>6.0329987114030041</v>
      </c>
      <c r="B1111" s="28">
        <f t="shared" si="32"/>
        <v>3.5461684804116462</v>
      </c>
      <c r="C1111" s="28">
        <v>3171</v>
      </c>
      <c r="F1111" s="28" t="s">
        <v>3</v>
      </c>
      <c r="G1111" s="22">
        <f t="shared" si="33"/>
        <v>0.58779533198125877</v>
      </c>
      <c r="N1111" s="28" t="s">
        <v>2506</v>
      </c>
      <c r="O1111" s="28" t="s">
        <v>2506</v>
      </c>
      <c r="Q1111" s="28" t="s">
        <v>2506</v>
      </c>
      <c r="Z1111" s="28" t="s">
        <v>2510</v>
      </c>
      <c r="AA1111" s="28" t="s">
        <v>2535</v>
      </c>
      <c r="AC1111" s="28" t="s">
        <v>186</v>
      </c>
      <c r="AG1111" s="28" t="s">
        <v>641</v>
      </c>
      <c r="AQ1111" s="28" t="s">
        <v>2524</v>
      </c>
      <c r="AS1111" s="28" t="s">
        <v>2506</v>
      </c>
      <c r="AU1111" s="28" t="s">
        <v>37</v>
      </c>
      <c r="AX1111" s="28" t="s">
        <v>641</v>
      </c>
      <c r="AY1111" s="28" t="s">
        <v>2510</v>
      </c>
      <c r="AZ1111" s="28" t="s">
        <v>2535</v>
      </c>
      <c r="BA1111" s="28" t="s">
        <v>38</v>
      </c>
      <c r="BC1111" s="28" t="s">
        <v>2539</v>
      </c>
      <c r="BD1111" s="28" t="s">
        <v>557</v>
      </c>
      <c r="BE1111" s="28" t="s">
        <v>641</v>
      </c>
      <c r="BO1111" s="28" t="s">
        <v>2518</v>
      </c>
      <c r="BX1111" s="28">
        <v>1950</v>
      </c>
      <c r="BY1111" s="28" t="s">
        <v>17</v>
      </c>
      <c r="BZ1111" s="28" t="s">
        <v>2957</v>
      </c>
      <c r="CA1111" s="28" t="s">
        <v>57</v>
      </c>
      <c r="CB1111" s="28">
        <v>46015</v>
      </c>
      <c r="CC1111" s="28">
        <v>6.0329987114030228</v>
      </c>
      <c r="CD1111" s="28" t="s">
        <v>20</v>
      </c>
      <c r="CE1111" s="28" t="s">
        <v>2558</v>
      </c>
      <c r="CF1111" s="28" t="s">
        <v>22</v>
      </c>
      <c r="CG1111" s="29">
        <v>0.32291666666666702</v>
      </c>
      <c r="CH1111" s="29">
        <v>0.625</v>
      </c>
      <c r="CI1111" s="28" t="s">
        <v>641</v>
      </c>
      <c r="CJ1111" s="28" t="s">
        <v>2958</v>
      </c>
    </row>
    <row r="1112" spans="1:88">
      <c r="A1112" s="28">
        <v>6.0329987114030041</v>
      </c>
      <c r="B1112" s="28">
        <f t="shared" si="32"/>
        <v>3.5461684804116462</v>
      </c>
      <c r="C1112" s="28">
        <v>3176</v>
      </c>
      <c r="F1112" s="28" t="s">
        <v>3</v>
      </c>
      <c r="G1112" s="22">
        <f t="shared" si="33"/>
        <v>0.58779533198125877</v>
      </c>
      <c r="N1112" s="28" t="s">
        <v>2506</v>
      </c>
      <c r="O1112" s="28" t="s">
        <v>2506</v>
      </c>
      <c r="Q1112" s="28" t="s">
        <v>2506</v>
      </c>
      <c r="Z1112" s="28" t="s">
        <v>2542</v>
      </c>
      <c r="AA1112" s="28" t="s">
        <v>2501</v>
      </c>
      <c r="AC1112" s="28" t="s">
        <v>34</v>
      </c>
      <c r="AG1112" s="28" t="s">
        <v>641</v>
      </c>
      <c r="AQ1112" s="28" t="s">
        <v>2518</v>
      </c>
      <c r="AS1112" s="28" t="s">
        <v>2506</v>
      </c>
      <c r="AU1112" s="28">
        <v>0</v>
      </c>
      <c r="AX1112" s="28" t="s">
        <v>2507</v>
      </c>
      <c r="BX1112" s="28">
        <v>1965</v>
      </c>
      <c r="BY1112" s="28" t="s">
        <v>17</v>
      </c>
      <c r="CA1112" s="28" t="s">
        <v>57</v>
      </c>
      <c r="CB1112" s="28">
        <v>46015</v>
      </c>
      <c r="CC1112" s="28">
        <v>6.0329987114030228</v>
      </c>
      <c r="CD1112" s="28" t="s">
        <v>20</v>
      </c>
      <c r="CE1112" s="28" t="s">
        <v>2555</v>
      </c>
      <c r="CF1112" s="28" t="s">
        <v>22</v>
      </c>
      <c r="CG1112" s="29">
        <v>0.33333333333333298</v>
      </c>
      <c r="CH1112" s="29">
        <v>0.625</v>
      </c>
      <c r="CI1112" s="28" t="s">
        <v>641</v>
      </c>
      <c r="CJ1112" s="28" t="s">
        <v>2959</v>
      </c>
    </row>
    <row r="1113" spans="1:88">
      <c r="A1113" s="28">
        <v>6.0329987114030041</v>
      </c>
      <c r="B1113" s="28">
        <f t="shared" si="32"/>
        <v>3.5461684804116462</v>
      </c>
      <c r="C1113" s="28">
        <v>3177</v>
      </c>
      <c r="F1113" s="28" t="s">
        <v>3</v>
      </c>
      <c r="G1113" s="22">
        <f t="shared" si="33"/>
        <v>0.58779533198125877</v>
      </c>
      <c r="N1113" s="28" t="s">
        <v>2506</v>
      </c>
      <c r="O1113" s="28" t="s">
        <v>2506</v>
      </c>
      <c r="Q1113" s="28" t="s">
        <v>2506</v>
      </c>
      <c r="Z1113" s="28" t="s">
        <v>2510</v>
      </c>
      <c r="AA1113" s="28" t="s">
        <v>2535</v>
      </c>
      <c r="AC1113" s="28" t="s">
        <v>34</v>
      </c>
      <c r="AG1113" s="28" t="s">
        <v>641</v>
      </c>
      <c r="AQ1113" s="28" t="s">
        <v>2524</v>
      </c>
      <c r="AS1113" s="28" t="s">
        <v>2506</v>
      </c>
      <c r="AU1113" s="28" t="s">
        <v>37</v>
      </c>
      <c r="AX1113" s="28" t="s">
        <v>2507</v>
      </c>
      <c r="BX1113" s="28">
        <v>1966</v>
      </c>
      <c r="BY1113" s="28" t="s">
        <v>17</v>
      </c>
      <c r="BZ1113" s="28" t="s">
        <v>2960</v>
      </c>
      <c r="CA1113" s="28" t="s">
        <v>57</v>
      </c>
      <c r="CB1113" s="28">
        <v>46015</v>
      </c>
      <c r="CC1113" s="28">
        <v>6.0329987114030228</v>
      </c>
      <c r="CD1113" s="28" t="s">
        <v>20</v>
      </c>
      <c r="CE1113" s="28" t="s">
        <v>2555</v>
      </c>
      <c r="CF1113" s="28" t="s">
        <v>22</v>
      </c>
      <c r="CG1113" s="29">
        <v>0.32638888888888901</v>
      </c>
      <c r="CH1113" s="29">
        <v>0.62847222222222199</v>
      </c>
      <c r="CI1113" s="28" t="s">
        <v>641</v>
      </c>
    </row>
    <row r="1114" spans="1:88">
      <c r="A1114" s="28">
        <v>6.0329987114030041</v>
      </c>
      <c r="B1114" s="28">
        <f t="shared" si="32"/>
        <v>3.5461684804116462</v>
      </c>
      <c r="C1114" s="28">
        <v>3209</v>
      </c>
      <c r="F1114" s="28" t="s">
        <v>3</v>
      </c>
      <c r="G1114" s="22">
        <f t="shared" si="33"/>
        <v>0.58779533198125877</v>
      </c>
      <c r="N1114" s="28" t="s">
        <v>2506</v>
      </c>
      <c r="O1114" s="28" t="s">
        <v>2506</v>
      </c>
      <c r="Q1114" s="28" t="s">
        <v>2506</v>
      </c>
      <c r="Z1114" s="28" t="s">
        <v>2510</v>
      </c>
      <c r="AA1114" s="28" t="s">
        <v>2535</v>
      </c>
      <c r="AC1114" s="28" t="s">
        <v>38</v>
      </c>
      <c r="AE1114" s="28" t="s">
        <v>2539</v>
      </c>
      <c r="AF1114" s="28" t="s">
        <v>142</v>
      </c>
      <c r="AG1114" s="28" t="s">
        <v>641</v>
      </c>
      <c r="AQ1114" s="28" t="s">
        <v>2503</v>
      </c>
      <c r="AS1114" s="28" t="s">
        <v>2547</v>
      </c>
      <c r="AU1114" s="28" t="s">
        <v>2505</v>
      </c>
      <c r="AX1114" s="28" t="s">
        <v>2507</v>
      </c>
      <c r="BX1114" s="28">
        <v>1950</v>
      </c>
      <c r="BY1114" s="28" t="s">
        <v>17</v>
      </c>
      <c r="BZ1114" s="28" t="s">
        <v>2961</v>
      </c>
      <c r="CA1114" s="28" t="s">
        <v>57</v>
      </c>
      <c r="CB1114" s="28">
        <v>46015</v>
      </c>
      <c r="CC1114" s="28">
        <v>6.0329987114030228</v>
      </c>
      <c r="CD1114" s="28" t="s">
        <v>20</v>
      </c>
      <c r="CE1114" s="28" t="s">
        <v>2558</v>
      </c>
      <c r="CF1114" s="28" t="s">
        <v>22</v>
      </c>
      <c r="CG1114" s="29">
        <v>0.33333333333333298</v>
      </c>
      <c r="CH1114" s="29">
        <v>0.625</v>
      </c>
      <c r="CI1114" s="28" t="s">
        <v>641</v>
      </c>
      <c r="CJ1114" s="28" t="s">
        <v>2962</v>
      </c>
    </row>
    <row r="1115" spans="1:88">
      <c r="A1115" s="28">
        <v>6.0329987114030041</v>
      </c>
      <c r="B1115" s="28">
        <f t="shared" si="32"/>
        <v>3.5461684804116462</v>
      </c>
      <c r="C1115" s="28">
        <v>3225</v>
      </c>
      <c r="F1115" s="28" t="s">
        <v>3</v>
      </c>
      <c r="G1115" s="22">
        <f t="shared" si="33"/>
        <v>0.58779533198125877</v>
      </c>
      <c r="N1115" s="28" t="s">
        <v>2506</v>
      </c>
      <c r="O1115" s="28" t="s">
        <v>2506</v>
      </c>
      <c r="Q1115" s="28" t="s">
        <v>2506</v>
      </c>
      <c r="Z1115" s="28" t="s">
        <v>2510</v>
      </c>
      <c r="AA1115" s="28" t="s">
        <v>2501</v>
      </c>
      <c r="AC1115" s="28" t="s">
        <v>38</v>
      </c>
      <c r="AE1115" s="28" t="s">
        <v>2539</v>
      </c>
      <c r="AG1115" s="28" t="s">
        <v>641</v>
      </c>
      <c r="AQ1115" s="28" t="s">
        <v>2503</v>
      </c>
      <c r="AS1115" s="28" t="s">
        <v>2506</v>
      </c>
      <c r="AU1115" s="28" t="s">
        <v>37</v>
      </c>
      <c r="AX1115" s="28" t="s">
        <v>2507</v>
      </c>
      <c r="BX1115" s="28">
        <v>1955</v>
      </c>
      <c r="BY1115" s="28" t="s">
        <v>17</v>
      </c>
      <c r="BZ1115" s="28" t="s">
        <v>2963</v>
      </c>
      <c r="CA1115" s="28" t="s">
        <v>57</v>
      </c>
      <c r="CB1115" s="28">
        <v>46015</v>
      </c>
      <c r="CC1115" s="28">
        <v>6.0329987114030228</v>
      </c>
      <c r="CD1115" s="28" t="s">
        <v>20</v>
      </c>
      <c r="CE1115" s="28" t="s">
        <v>2555</v>
      </c>
      <c r="CF1115" s="28" t="s">
        <v>22</v>
      </c>
      <c r="CG1115" s="29">
        <v>0.3125</v>
      </c>
      <c r="CH1115" s="29">
        <v>0.61458333333333304</v>
      </c>
      <c r="CI1115" s="28" t="s">
        <v>641</v>
      </c>
    </row>
    <row r="1116" spans="1:88">
      <c r="A1116" s="28">
        <v>6.0329987114030041</v>
      </c>
      <c r="B1116" s="28">
        <f t="shared" si="32"/>
        <v>6.0329987114030228</v>
      </c>
      <c r="C1116" s="28">
        <v>3250</v>
      </c>
      <c r="F1116" s="28" t="s">
        <v>2506</v>
      </c>
      <c r="G1116" s="28">
        <v>1</v>
      </c>
      <c r="N1116" s="28" t="s">
        <v>2506</v>
      </c>
      <c r="O1116" s="28" t="s">
        <v>2506</v>
      </c>
      <c r="Q1116" s="28" t="s">
        <v>2506</v>
      </c>
      <c r="AS1116" s="28" t="s">
        <v>2506</v>
      </c>
      <c r="AU1116" s="28">
        <v>0</v>
      </c>
      <c r="BX1116" s="28">
        <v>1954</v>
      </c>
      <c r="BY1116" s="28" t="s">
        <v>17</v>
      </c>
      <c r="CA1116" s="28" t="s">
        <v>57</v>
      </c>
      <c r="CB1116" s="28">
        <v>46015</v>
      </c>
      <c r="CC1116" s="28">
        <v>6.0329987114030228</v>
      </c>
      <c r="CD1116" s="28" t="s">
        <v>20</v>
      </c>
      <c r="CE1116" s="28" t="s">
        <v>2558</v>
      </c>
      <c r="CF1116" s="28" t="s">
        <v>22</v>
      </c>
      <c r="CG1116" s="29">
        <v>0.3125</v>
      </c>
      <c r="CH1116" s="29">
        <v>0.625</v>
      </c>
      <c r="CI1116" s="28" t="s">
        <v>641</v>
      </c>
    </row>
    <row r="1117" spans="1:88">
      <c r="A1117" s="28">
        <v>6.0329987114030041</v>
      </c>
      <c r="B1117" s="28">
        <f t="shared" si="32"/>
        <v>3.5461684804116462</v>
      </c>
      <c r="C1117" s="28">
        <v>3258</v>
      </c>
      <c r="F1117" s="28" t="s">
        <v>3</v>
      </c>
      <c r="G1117" s="22">
        <f>0.839707617116084*0.7</f>
        <v>0.58779533198125877</v>
      </c>
      <c r="N1117" s="28" t="s">
        <v>2506</v>
      </c>
      <c r="O1117" s="28" t="s">
        <v>2506</v>
      </c>
      <c r="Q1117" s="28" t="s">
        <v>2506</v>
      </c>
      <c r="Z1117" s="28" t="s">
        <v>2542</v>
      </c>
      <c r="AA1117" s="28" t="s">
        <v>2535</v>
      </c>
      <c r="AC1117" s="28" t="s">
        <v>38</v>
      </c>
      <c r="AG1117" s="28" t="s">
        <v>641</v>
      </c>
      <c r="AQ1117" s="28" t="s">
        <v>2503</v>
      </c>
      <c r="AS1117" s="28" t="s">
        <v>2506</v>
      </c>
      <c r="AU1117" s="28">
        <v>0</v>
      </c>
      <c r="AX1117" s="28" t="s">
        <v>2507</v>
      </c>
      <c r="BY1117" s="28" t="s">
        <v>17</v>
      </c>
      <c r="CA1117" s="28" t="s">
        <v>57</v>
      </c>
      <c r="CB1117" s="28">
        <v>46015</v>
      </c>
      <c r="CC1117" s="28">
        <v>6.0329987114030228</v>
      </c>
      <c r="CD1117" s="28" t="s">
        <v>20</v>
      </c>
      <c r="CE1117" s="28" t="s">
        <v>2558</v>
      </c>
      <c r="CF1117" s="28" t="s">
        <v>184</v>
      </c>
      <c r="CG1117" s="29">
        <v>0.33333333333333298</v>
      </c>
      <c r="CH1117" s="29">
        <v>0.625</v>
      </c>
      <c r="CI1117" s="28" t="s">
        <v>641</v>
      </c>
    </row>
    <row r="1118" spans="1:88">
      <c r="A1118" s="28">
        <v>6.0329987114030041</v>
      </c>
      <c r="B1118" s="28">
        <f t="shared" si="32"/>
        <v>6.0329987114030228</v>
      </c>
      <c r="C1118" s="28">
        <v>3270</v>
      </c>
      <c r="F1118" s="28" t="s">
        <v>2506</v>
      </c>
      <c r="G1118" s="28">
        <v>1</v>
      </c>
      <c r="N1118" s="28" t="s">
        <v>2506</v>
      </c>
      <c r="O1118" s="28" t="s">
        <v>2506</v>
      </c>
      <c r="Q1118" s="28" t="s">
        <v>2506</v>
      </c>
      <c r="AS1118" s="28" t="s">
        <v>2506</v>
      </c>
      <c r="AU1118" s="28">
        <v>0</v>
      </c>
      <c r="BX1118" s="28">
        <v>1962</v>
      </c>
      <c r="BY1118" s="28" t="s">
        <v>17</v>
      </c>
      <c r="BZ1118" s="28" t="s">
        <v>2910</v>
      </c>
      <c r="CA1118" s="28" t="s">
        <v>57</v>
      </c>
      <c r="CB1118" s="28">
        <v>46015</v>
      </c>
      <c r="CC1118" s="28">
        <v>6.0329987114030228</v>
      </c>
      <c r="CD1118" s="28" t="s">
        <v>20</v>
      </c>
      <c r="CE1118" s="28" t="s">
        <v>2558</v>
      </c>
      <c r="CF1118" s="28" t="s">
        <v>184</v>
      </c>
      <c r="CG1118" s="29">
        <v>0.33333333333333298</v>
      </c>
      <c r="CH1118" s="29">
        <v>0.625</v>
      </c>
      <c r="CI1118" s="28" t="s">
        <v>641</v>
      </c>
      <c r="CJ1118" s="28" t="s">
        <v>2911</v>
      </c>
    </row>
    <row r="1119" spans="1:88">
      <c r="A1119" s="28">
        <v>6.0329987114030041</v>
      </c>
      <c r="B1119" s="28">
        <f t="shared" si="32"/>
        <v>3.5461684804116462</v>
      </c>
      <c r="C1119" s="28">
        <v>3279</v>
      </c>
      <c r="F1119" s="28" t="s">
        <v>3</v>
      </c>
      <c r="G1119" s="22">
        <f t="shared" ref="G1119:G1146" si="34">0.839707617116084*0.7</f>
        <v>0.58779533198125877</v>
      </c>
      <c r="N1119" s="28" t="s">
        <v>2506</v>
      </c>
      <c r="O1119" s="28" t="s">
        <v>2506</v>
      </c>
      <c r="Q1119" s="28" t="s">
        <v>2506</v>
      </c>
      <c r="Z1119" s="28" t="s">
        <v>2510</v>
      </c>
      <c r="AA1119" s="28" t="s">
        <v>2501</v>
      </c>
      <c r="AC1119" s="28" t="s">
        <v>38</v>
      </c>
      <c r="AG1119" s="28" t="s">
        <v>641</v>
      </c>
      <c r="AQ1119" s="28" t="s">
        <v>2503</v>
      </c>
      <c r="AS1119" s="28" t="s">
        <v>2506</v>
      </c>
      <c r="AU1119" s="28" t="s">
        <v>37</v>
      </c>
      <c r="AX1119" s="28" t="s">
        <v>2507</v>
      </c>
      <c r="BX1119" s="28">
        <v>1980</v>
      </c>
      <c r="BY1119" s="28" t="s">
        <v>17</v>
      </c>
      <c r="BZ1119" s="28" t="s">
        <v>2964</v>
      </c>
      <c r="CA1119" s="28" t="s">
        <v>57</v>
      </c>
      <c r="CB1119" s="28">
        <v>46015</v>
      </c>
      <c r="CC1119" s="28">
        <v>6.0329987114030228</v>
      </c>
      <c r="CD1119" s="28" t="s">
        <v>20</v>
      </c>
      <c r="CE1119" s="28" t="s">
        <v>2558</v>
      </c>
      <c r="CF1119" s="28" t="s">
        <v>184</v>
      </c>
      <c r="CG1119" s="29">
        <v>0.625</v>
      </c>
      <c r="CH1119" s="29">
        <v>0.91666666666666696</v>
      </c>
      <c r="CI1119" s="28" t="s">
        <v>641</v>
      </c>
      <c r="CJ1119" s="28" t="s">
        <v>2965</v>
      </c>
    </row>
    <row r="1120" spans="1:88">
      <c r="A1120" s="28">
        <v>6.0329987114030041</v>
      </c>
      <c r="B1120" s="28">
        <f t="shared" si="32"/>
        <v>3.5461684804116462</v>
      </c>
      <c r="C1120" s="28">
        <v>3311</v>
      </c>
      <c r="F1120" s="28" t="s">
        <v>3</v>
      </c>
      <c r="G1120" s="22">
        <f t="shared" si="34"/>
        <v>0.58779533198125877</v>
      </c>
      <c r="N1120" s="28" t="s">
        <v>2506</v>
      </c>
      <c r="O1120" s="28" t="s">
        <v>2506</v>
      </c>
      <c r="Q1120" s="28" t="s">
        <v>2506</v>
      </c>
      <c r="Z1120" s="28" t="s">
        <v>2510</v>
      </c>
      <c r="AA1120" s="28" t="s">
        <v>2524</v>
      </c>
      <c r="AC1120" s="28" t="s">
        <v>34</v>
      </c>
      <c r="AG1120" s="28" t="s">
        <v>2507</v>
      </c>
      <c r="AH1120" s="28" t="s">
        <v>38</v>
      </c>
      <c r="AL1120" s="28" t="s">
        <v>641</v>
      </c>
      <c r="AQ1120" s="28" t="s">
        <v>2524</v>
      </c>
      <c r="AS1120" s="28" t="s">
        <v>2506</v>
      </c>
      <c r="AU1120" s="28" t="s">
        <v>2512</v>
      </c>
      <c r="AX1120" s="28" t="s">
        <v>641</v>
      </c>
      <c r="BW1120" s="28" t="s">
        <v>2523</v>
      </c>
      <c r="BX1120" s="28">
        <v>1978</v>
      </c>
      <c r="BY1120" s="28" t="s">
        <v>17</v>
      </c>
      <c r="BZ1120" s="28" t="s">
        <v>2966</v>
      </c>
      <c r="CA1120" s="28" t="s">
        <v>57</v>
      </c>
      <c r="CB1120" s="28">
        <v>46015</v>
      </c>
      <c r="CC1120" s="28">
        <v>6.0329987114030228</v>
      </c>
      <c r="CD1120" s="28" t="s">
        <v>20</v>
      </c>
      <c r="CE1120" s="28" t="s">
        <v>2515</v>
      </c>
      <c r="CF1120" s="28" t="s">
        <v>184</v>
      </c>
      <c r="CG1120" s="29">
        <v>0.33333333333333298</v>
      </c>
      <c r="CH1120" s="29">
        <v>0.625</v>
      </c>
      <c r="CI1120" s="28" t="s">
        <v>641</v>
      </c>
      <c r="CJ1120" s="28" t="s">
        <v>2967</v>
      </c>
    </row>
    <row r="1121" spans="1:88">
      <c r="A1121" s="28">
        <v>6.0329987114030041</v>
      </c>
      <c r="B1121" s="28">
        <f t="shared" si="32"/>
        <v>3.5461684804116462</v>
      </c>
      <c r="C1121" s="28">
        <v>3368</v>
      </c>
      <c r="F1121" s="28" t="s">
        <v>3</v>
      </c>
      <c r="G1121" s="22">
        <f t="shared" si="34"/>
        <v>0.58779533198125877</v>
      </c>
      <c r="N1121" s="28" t="s">
        <v>2506</v>
      </c>
      <c r="O1121" s="28" t="s">
        <v>2506</v>
      </c>
      <c r="Q1121" s="28" t="s">
        <v>2506</v>
      </c>
      <c r="Z1121" s="28" t="s">
        <v>2510</v>
      </c>
      <c r="AA1121" s="28" t="s">
        <v>2501</v>
      </c>
      <c r="AC1121" s="28" t="s">
        <v>38</v>
      </c>
      <c r="AG1121" s="28" t="s">
        <v>641</v>
      </c>
      <c r="AQ1121" s="28" t="s">
        <v>2503</v>
      </c>
      <c r="AS1121" s="28" t="s">
        <v>2547</v>
      </c>
      <c r="AU1121" s="28" t="s">
        <v>2608</v>
      </c>
      <c r="AX1121" s="28" t="s">
        <v>2507</v>
      </c>
      <c r="BX1121" s="28">
        <v>1952</v>
      </c>
      <c r="BY1121" s="28" t="s">
        <v>17</v>
      </c>
      <c r="BZ1121" s="28" t="s">
        <v>2968</v>
      </c>
      <c r="CA1121" s="28" t="s">
        <v>57</v>
      </c>
      <c r="CB1121" s="28">
        <v>46015</v>
      </c>
      <c r="CC1121" s="28">
        <v>6.0329987114030228</v>
      </c>
      <c r="CD1121" s="28" t="s">
        <v>20</v>
      </c>
      <c r="CE1121" s="28" t="s">
        <v>2558</v>
      </c>
      <c r="CF1121" s="28" t="s">
        <v>22</v>
      </c>
      <c r="CG1121" s="29">
        <v>0.33333333333333298</v>
      </c>
      <c r="CH1121" s="29">
        <v>0.625</v>
      </c>
      <c r="CI1121" s="28" t="s">
        <v>641</v>
      </c>
      <c r="CJ1121" s="28" t="s">
        <v>2969</v>
      </c>
    </row>
    <row r="1122" spans="1:88">
      <c r="A1122" s="28">
        <v>6.0329987114030041</v>
      </c>
      <c r="B1122" s="28">
        <f t="shared" si="32"/>
        <v>3.5461684804116462</v>
      </c>
      <c r="C1122" s="28">
        <v>3370</v>
      </c>
      <c r="F1122" s="28" t="s">
        <v>3</v>
      </c>
      <c r="G1122" s="22">
        <f t="shared" si="34"/>
        <v>0.58779533198125877</v>
      </c>
      <c r="N1122" s="28" t="s">
        <v>2506</v>
      </c>
      <c r="O1122" s="28" t="s">
        <v>2506</v>
      </c>
      <c r="Q1122" s="28" t="s">
        <v>2506</v>
      </c>
      <c r="Z1122" s="28" t="s">
        <v>2523</v>
      </c>
      <c r="AA1122" s="28" t="s">
        <v>2524</v>
      </c>
      <c r="AC1122" s="28" t="s">
        <v>38</v>
      </c>
      <c r="AE1122" s="28" t="s">
        <v>2539</v>
      </c>
      <c r="AS1122" s="28" t="s">
        <v>2506</v>
      </c>
      <c r="AU1122" s="28" t="s">
        <v>2512</v>
      </c>
      <c r="AX1122" s="28" t="s">
        <v>2507</v>
      </c>
      <c r="BX1122" s="28">
        <v>1948</v>
      </c>
      <c r="BY1122" s="28" t="s">
        <v>17</v>
      </c>
      <c r="BZ1122" s="28" t="s">
        <v>2970</v>
      </c>
      <c r="CA1122" s="28" t="s">
        <v>57</v>
      </c>
      <c r="CB1122" s="28">
        <v>46015</v>
      </c>
      <c r="CC1122" s="28">
        <v>6.0329987114030228</v>
      </c>
      <c r="CD1122" s="28" t="s">
        <v>20</v>
      </c>
      <c r="CE1122" s="28" t="s">
        <v>2558</v>
      </c>
      <c r="CF1122" s="28" t="s">
        <v>22</v>
      </c>
      <c r="CG1122" s="29">
        <v>0.32291666666666702</v>
      </c>
      <c r="CH1122" s="29">
        <v>0.63541666666666696</v>
      </c>
      <c r="CI1122" s="28" t="s">
        <v>23</v>
      </c>
      <c r="CJ1122" s="28" t="s">
        <v>2971</v>
      </c>
    </row>
    <row r="1123" spans="1:88">
      <c r="A1123" s="28">
        <v>6.0329987114030041</v>
      </c>
      <c r="B1123" s="28">
        <f t="shared" si="32"/>
        <v>3.5461684804116462</v>
      </c>
      <c r="C1123" s="28">
        <v>3382</v>
      </c>
      <c r="F1123" s="28" t="s">
        <v>3</v>
      </c>
      <c r="G1123" s="22">
        <f t="shared" si="34"/>
        <v>0.58779533198125877</v>
      </c>
      <c r="N1123" s="28" t="s">
        <v>2506</v>
      </c>
      <c r="O1123" s="28" t="s">
        <v>2506</v>
      </c>
      <c r="Q1123" s="28" t="s">
        <v>2506</v>
      </c>
      <c r="Z1123" s="28" t="s">
        <v>2542</v>
      </c>
      <c r="AA1123" s="28" t="s">
        <v>2524</v>
      </c>
      <c r="AC1123" s="28" t="s">
        <v>34</v>
      </c>
      <c r="AG1123" s="28" t="s">
        <v>641</v>
      </c>
      <c r="AQ1123" s="28" t="s">
        <v>2518</v>
      </c>
      <c r="AS1123" s="28" t="s">
        <v>2547</v>
      </c>
      <c r="AU1123" s="28">
        <v>0</v>
      </c>
      <c r="AX1123" s="28" t="s">
        <v>2507</v>
      </c>
      <c r="BX1123" s="28">
        <v>1955</v>
      </c>
      <c r="BY1123" s="28" t="s">
        <v>17</v>
      </c>
      <c r="BZ1123" s="28" t="s">
        <v>2972</v>
      </c>
      <c r="CA1123" s="28" t="s">
        <v>57</v>
      </c>
      <c r="CB1123" s="28">
        <v>46015</v>
      </c>
      <c r="CC1123" s="28">
        <v>6.0329987114030228</v>
      </c>
      <c r="CD1123" s="28" t="s">
        <v>20</v>
      </c>
      <c r="CE1123" s="28" t="s">
        <v>2515</v>
      </c>
      <c r="CF1123" s="28" t="s">
        <v>22</v>
      </c>
      <c r="CG1123" s="29">
        <v>0.33333333333333298</v>
      </c>
      <c r="CH1123" s="29">
        <v>0.625</v>
      </c>
    </row>
    <row r="1124" spans="1:88">
      <c r="A1124" s="28">
        <v>6.0329987114030041</v>
      </c>
      <c r="B1124" s="28">
        <f t="shared" si="32"/>
        <v>3.5461684804116462</v>
      </c>
      <c r="C1124" s="28">
        <v>4003</v>
      </c>
      <c r="F1124" s="28" t="s">
        <v>3</v>
      </c>
      <c r="G1124" s="22">
        <f t="shared" si="34"/>
        <v>0.58779533198125877</v>
      </c>
      <c r="N1124" s="28" t="s">
        <v>2506</v>
      </c>
      <c r="O1124" s="28" t="s">
        <v>2506</v>
      </c>
      <c r="Q1124" s="28" t="s">
        <v>2506</v>
      </c>
      <c r="Z1124" s="28" t="s">
        <v>2510</v>
      </c>
      <c r="AA1124" s="28" t="s">
        <v>2535</v>
      </c>
      <c r="AC1124" s="28" t="s">
        <v>38</v>
      </c>
      <c r="AG1124" s="28" t="s">
        <v>2507</v>
      </c>
      <c r="AH1124" s="28" t="s">
        <v>10</v>
      </c>
      <c r="AL1124" s="28" t="s">
        <v>641</v>
      </c>
      <c r="AQ1124" s="28" t="s">
        <v>2503</v>
      </c>
      <c r="AS1124" s="28" t="s">
        <v>83</v>
      </c>
      <c r="AU1124" s="28" t="s">
        <v>2512</v>
      </c>
      <c r="AX1124" s="28" t="s">
        <v>2507</v>
      </c>
      <c r="BX1124" s="28">
        <v>1966</v>
      </c>
      <c r="BY1124" s="28" t="s">
        <v>65</v>
      </c>
      <c r="CB1124" s="28">
        <v>46015</v>
      </c>
      <c r="CC1124" s="28">
        <v>6.0329987114030228</v>
      </c>
      <c r="CD1124" s="28" t="s">
        <v>20</v>
      </c>
      <c r="CE1124" s="28" t="s">
        <v>2534</v>
      </c>
      <c r="CF1124" s="28" t="s">
        <v>184</v>
      </c>
      <c r="CG1124" s="29">
        <v>0.58333333333333304</v>
      </c>
      <c r="CH1124" s="29">
        <v>0.91666666666666696</v>
      </c>
      <c r="CI1124" s="28" t="s">
        <v>641</v>
      </c>
      <c r="CJ1124" s="28" t="s">
        <v>2979</v>
      </c>
    </row>
    <row r="1125" spans="1:88">
      <c r="A1125" s="28">
        <v>6.0329987114030041</v>
      </c>
      <c r="B1125" s="28">
        <f t="shared" si="32"/>
        <v>3.5461684804116462</v>
      </c>
      <c r="C1125" s="28">
        <v>4019</v>
      </c>
      <c r="F1125" s="28" t="s">
        <v>3</v>
      </c>
      <c r="G1125" s="22">
        <f t="shared" si="34"/>
        <v>0.58779533198125877</v>
      </c>
      <c r="N1125" s="28" t="s">
        <v>2506</v>
      </c>
      <c r="O1125" s="28" t="s">
        <v>2506</v>
      </c>
      <c r="Q1125" s="28" t="s">
        <v>2506</v>
      </c>
      <c r="Z1125" s="28" t="s">
        <v>2510</v>
      </c>
      <c r="AA1125" s="28" t="s">
        <v>2535</v>
      </c>
      <c r="AC1125" s="28" t="s">
        <v>34</v>
      </c>
      <c r="AE1125" s="28" t="s">
        <v>2980</v>
      </c>
      <c r="AG1125" s="28" t="s">
        <v>2507</v>
      </c>
      <c r="AH1125" s="28" t="s">
        <v>38</v>
      </c>
      <c r="AJ1125" s="28" t="s">
        <v>2539</v>
      </c>
      <c r="AL1125" s="28" t="s">
        <v>641</v>
      </c>
      <c r="AQ1125" s="28" t="s">
        <v>2518</v>
      </c>
      <c r="AS1125" s="28" t="s">
        <v>2981</v>
      </c>
      <c r="AU1125" s="28" t="s">
        <v>37</v>
      </c>
      <c r="AX1125" s="28" t="s">
        <v>2507</v>
      </c>
      <c r="BX1125" s="28">
        <v>1949</v>
      </c>
      <c r="BY1125" s="28" t="s">
        <v>65</v>
      </c>
      <c r="BZ1125" s="28" t="s">
        <v>2982</v>
      </c>
      <c r="CA1125" s="28" t="s">
        <v>43</v>
      </c>
      <c r="CB1125" s="28">
        <v>46015</v>
      </c>
      <c r="CC1125" s="28">
        <v>6.0329987114030228</v>
      </c>
      <c r="CD1125" s="28" t="s">
        <v>20</v>
      </c>
      <c r="CE1125" s="28" t="s">
        <v>2558</v>
      </c>
      <c r="CF1125" s="28" t="s">
        <v>22</v>
      </c>
      <c r="CG1125" s="29">
        <v>0.33333333333333298</v>
      </c>
      <c r="CH1125" s="29">
        <v>0.625</v>
      </c>
      <c r="CI1125" s="28" t="s">
        <v>641</v>
      </c>
      <c r="CJ1125" s="28" t="s">
        <v>2983</v>
      </c>
    </row>
    <row r="1126" spans="1:88">
      <c r="A1126" s="28">
        <v>6.0329987114030041</v>
      </c>
      <c r="B1126" s="28">
        <f t="shared" si="32"/>
        <v>3.5461684804116462</v>
      </c>
      <c r="C1126" s="28">
        <v>4024</v>
      </c>
      <c r="F1126" s="28" t="s">
        <v>3</v>
      </c>
      <c r="G1126" s="22">
        <f t="shared" si="34"/>
        <v>0.58779533198125877</v>
      </c>
      <c r="N1126" s="28" t="s">
        <v>2506</v>
      </c>
      <c r="O1126" s="28" t="s">
        <v>2506</v>
      </c>
      <c r="Q1126" s="28" t="s">
        <v>2506</v>
      </c>
      <c r="Z1126" s="28" t="s">
        <v>2542</v>
      </c>
      <c r="AA1126" s="28" t="s">
        <v>2535</v>
      </c>
      <c r="AC1126" s="28" t="s">
        <v>38</v>
      </c>
      <c r="AG1126" s="28" t="s">
        <v>641</v>
      </c>
      <c r="AQ1126" s="28" t="s">
        <v>2503</v>
      </c>
      <c r="AS1126" s="28" t="s">
        <v>2506</v>
      </c>
      <c r="AU1126" s="28">
        <v>0</v>
      </c>
      <c r="AX1126" s="28" t="s">
        <v>2507</v>
      </c>
      <c r="BX1126" s="28">
        <v>1952</v>
      </c>
      <c r="BY1126" s="28" t="s">
        <v>17</v>
      </c>
      <c r="BZ1126" s="28" t="s">
        <v>2984</v>
      </c>
      <c r="CA1126" s="28" t="s">
        <v>43</v>
      </c>
      <c r="CB1126" s="28">
        <v>46015</v>
      </c>
      <c r="CC1126" s="28">
        <v>6.0329987114030228</v>
      </c>
      <c r="CD1126" s="28" t="s">
        <v>20</v>
      </c>
      <c r="CE1126" s="28" t="s">
        <v>2555</v>
      </c>
      <c r="CF1126" s="28" t="s">
        <v>22</v>
      </c>
      <c r="CG1126" s="29">
        <v>0.33333333333333298</v>
      </c>
      <c r="CH1126" s="29">
        <v>0.625</v>
      </c>
      <c r="CI1126" s="28" t="s">
        <v>641</v>
      </c>
    </row>
    <row r="1127" spans="1:88">
      <c r="A1127" s="28">
        <v>6.0329987114030041</v>
      </c>
      <c r="B1127" s="28">
        <f t="shared" si="32"/>
        <v>3.5461684804116462</v>
      </c>
      <c r="C1127" s="28">
        <v>4036</v>
      </c>
      <c r="F1127" s="28" t="s">
        <v>3</v>
      </c>
      <c r="G1127" s="22">
        <f t="shared" si="34"/>
        <v>0.58779533198125877</v>
      </c>
      <c r="N1127" s="28" t="s">
        <v>2506</v>
      </c>
      <c r="O1127" s="28" t="s">
        <v>2506</v>
      </c>
      <c r="Q1127" s="28" t="s">
        <v>2506</v>
      </c>
      <c r="Z1127" s="28" t="s">
        <v>2510</v>
      </c>
      <c r="AA1127" s="28" t="s">
        <v>2501</v>
      </c>
      <c r="AC1127" s="28" t="s">
        <v>38</v>
      </c>
      <c r="AG1127" s="28" t="s">
        <v>641</v>
      </c>
      <c r="AQ1127" s="28" t="s">
        <v>2503</v>
      </c>
      <c r="AS1127" s="28" t="s">
        <v>2506</v>
      </c>
      <c r="AU1127" s="28">
        <v>0</v>
      </c>
      <c r="AX1127" s="28" t="s">
        <v>2507</v>
      </c>
      <c r="BX1127" s="28">
        <v>1954</v>
      </c>
      <c r="BY1127" s="28" t="s">
        <v>17</v>
      </c>
      <c r="BZ1127" s="28" t="s">
        <v>2985</v>
      </c>
      <c r="CA1127" s="28" t="s">
        <v>43</v>
      </c>
      <c r="CB1127" s="28">
        <v>46015</v>
      </c>
      <c r="CC1127" s="28">
        <v>6.0329987114030228</v>
      </c>
      <c r="CD1127" s="28" t="s">
        <v>20</v>
      </c>
      <c r="CF1127" s="28" t="s">
        <v>2506</v>
      </c>
      <c r="CG1127" s="30"/>
      <c r="CH1127" s="30"/>
    </row>
    <row r="1128" spans="1:88">
      <c r="A1128" s="28">
        <v>6.0329987114030041</v>
      </c>
      <c r="B1128" s="28">
        <f t="shared" si="32"/>
        <v>3.5461684804116462</v>
      </c>
      <c r="C1128" s="28">
        <v>4093</v>
      </c>
      <c r="F1128" s="28" t="s">
        <v>3</v>
      </c>
      <c r="G1128" s="22">
        <f t="shared" si="34"/>
        <v>0.58779533198125877</v>
      </c>
      <c r="N1128" s="28" t="s">
        <v>2506</v>
      </c>
      <c r="O1128" s="28" t="s">
        <v>2506</v>
      </c>
      <c r="Q1128" s="28" t="s">
        <v>2506</v>
      </c>
      <c r="Z1128" s="28" t="s">
        <v>2510</v>
      </c>
      <c r="AA1128" s="28" t="s">
        <v>2535</v>
      </c>
      <c r="AC1128" s="28" t="s">
        <v>10</v>
      </c>
      <c r="AG1128" s="28" t="s">
        <v>2507</v>
      </c>
      <c r="AH1128" s="28" t="s">
        <v>38</v>
      </c>
      <c r="AJ1128" s="28" t="s">
        <v>2539</v>
      </c>
      <c r="AL1128" s="28" t="s">
        <v>2507</v>
      </c>
      <c r="AM1128" s="28" t="s">
        <v>34</v>
      </c>
      <c r="AQ1128" s="28" t="s">
        <v>2503</v>
      </c>
      <c r="AS1128" s="28" t="s">
        <v>2506</v>
      </c>
      <c r="AU1128" s="28" t="s">
        <v>37</v>
      </c>
      <c r="AX1128" s="28" t="s">
        <v>2507</v>
      </c>
      <c r="BX1128" s="28">
        <v>1951</v>
      </c>
      <c r="BY1128" s="28" t="s">
        <v>17</v>
      </c>
      <c r="BZ1128" s="28" t="s">
        <v>2986</v>
      </c>
      <c r="CA1128" s="28" t="s">
        <v>57</v>
      </c>
      <c r="CB1128" s="28">
        <v>46015</v>
      </c>
      <c r="CC1128" s="28">
        <v>6.0329987114030228</v>
      </c>
      <c r="CD1128" s="28" t="s">
        <v>20</v>
      </c>
      <c r="CE1128" s="28" t="s">
        <v>2558</v>
      </c>
      <c r="CF1128" s="28" t="s">
        <v>22</v>
      </c>
      <c r="CG1128" s="29">
        <v>0.33333333333333298</v>
      </c>
      <c r="CH1128" s="29">
        <v>0.625</v>
      </c>
      <c r="CI1128" s="28" t="s">
        <v>641</v>
      </c>
      <c r="CJ1128" s="28" t="s">
        <v>2987</v>
      </c>
    </row>
    <row r="1129" spans="1:88">
      <c r="A1129" s="28">
        <v>6.0329987114030041</v>
      </c>
      <c r="B1129" s="28">
        <f t="shared" si="32"/>
        <v>3.5461684804116462</v>
      </c>
      <c r="C1129" s="28">
        <v>4111</v>
      </c>
      <c r="F1129" s="28" t="s">
        <v>3</v>
      </c>
      <c r="G1129" s="22">
        <f t="shared" si="34"/>
        <v>0.58779533198125877</v>
      </c>
      <c r="N1129" s="28" t="s">
        <v>2506</v>
      </c>
      <c r="O1129" s="28" t="s">
        <v>2506</v>
      </c>
      <c r="Q1129" s="28" t="s">
        <v>2506</v>
      </c>
      <c r="Z1129" s="28" t="s">
        <v>2510</v>
      </c>
      <c r="AA1129" s="28" t="s">
        <v>2535</v>
      </c>
      <c r="AC1129" s="28" t="s">
        <v>38</v>
      </c>
      <c r="AE1129" s="28" t="s">
        <v>2539</v>
      </c>
      <c r="AG1129" s="28" t="s">
        <v>641</v>
      </c>
      <c r="AQ1129" s="28" t="s">
        <v>2518</v>
      </c>
      <c r="AS1129" s="28" t="s">
        <v>2506</v>
      </c>
      <c r="AU1129" s="28">
        <v>0</v>
      </c>
      <c r="AX1129" s="28" t="s">
        <v>2507</v>
      </c>
      <c r="BX1129" s="28">
        <v>1954</v>
      </c>
      <c r="BY1129" s="28" t="s">
        <v>17</v>
      </c>
      <c r="BZ1129" s="28" t="s">
        <v>2988</v>
      </c>
      <c r="CA1129" s="28" t="s">
        <v>57</v>
      </c>
      <c r="CB1129" s="28">
        <v>46015</v>
      </c>
      <c r="CC1129" s="28">
        <v>6.0329987114030228</v>
      </c>
      <c r="CD1129" s="28" t="s">
        <v>20</v>
      </c>
      <c r="CE1129" s="28" t="s">
        <v>2534</v>
      </c>
      <c r="CF1129" s="28" t="s">
        <v>184</v>
      </c>
      <c r="CG1129" s="29">
        <v>0.104166666666667</v>
      </c>
      <c r="CH1129" s="29">
        <v>0.39583333333333298</v>
      </c>
      <c r="CI1129" s="28" t="s">
        <v>641</v>
      </c>
    </row>
    <row r="1130" spans="1:88">
      <c r="A1130" s="28">
        <v>6.0329987114030041</v>
      </c>
      <c r="B1130" s="28">
        <f t="shared" si="32"/>
        <v>3.5461684804116462</v>
      </c>
      <c r="C1130" s="28">
        <v>4129</v>
      </c>
      <c r="F1130" s="28" t="s">
        <v>3</v>
      </c>
      <c r="G1130" s="22">
        <f t="shared" si="34"/>
        <v>0.58779533198125877</v>
      </c>
      <c r="N1130" s="28" t="s">
        <v>2506</v>
      </c>
      <c r="O1130" s="28" t="s">
        <v>2506</v>
      </c>
      <c r="Q1130" s="28" t="s">
        <v>2506</v>
      </c>
      <c r="Z1130" s="28" t="s">
        <v>2542</v>
      </c>
      <c r="AA1130" s="28" t="s">
        <v>2538</v>
      </c>
      <c r="AC1130" s="28" t="s">
        <v>38</v>
      </c>
      <c r="AE1130" s="28" t="s">
        <v>2539</v>
      </c>
      <c r="AF1130" s="28" t="s">
        <v>358</v>
      </c>
      <c r="AG1130" s="28" t="s">
        <v>641</v>
      </c>
      <c r="AS1130" s="28" t="s">
        <v>2589</v>
      </c>
      <c r="AU1130" s="28" t="s">
        <v>2512</v>
      </c>
      <c r="AX1130" s="28" t="s">
        <v>2507</v>
      </c>
      <c r="BX1130" s="28">
        <v>1955</v>
      </c>
      <c r="BY1130" s="28" t="s">
        <v>17</v>
      </c>
      <c r="BZ1130" s="28" t="s">
        <v>2989</v>
      </c>
      <c r="CA1130" s="28" t="s">
        <v>43</v>
      </c>
      <c r="CB1130" s="28">
        <v>46015</v>
      </c>
      <c r="CC1130" s="28">
        <v>6.0329987114030228</v>
      </c>
      <c r="CD1130" s="28" t="s">
        <v>20</v>
      </c>
      <c r="CE1130" s="28" t="s">
        <v>2515</v>
      </c>
      <c r="CF1130" s="28" t="s">
        <v>22</v>
      </c>
      <c r="CG1130" s="29">
        <v>0.3125</v>
      </c>
      <c r="CH1130" s="29">
        <v>0.60416666666666696</v>
      </c>
      <c r="CI1130" s="28" t="s">
        <v>47</v>
      </c>
    </row>
    <row r="1131" spans="1:88">
      <c r="A1131" s="28">
        <v>6.0329987114030041</v>
      </c>
      <c r="B1131" s="28">
        <f t="shared" si="32"/>
        <v>3.5461684804116462</v>
      </c>
      <c r="C1131" s="28">
        <v>4166</v>
      </c>
      <c r="F1131" s="28" t="s">
        <v>3</v>
      </c>
      <c r="G1131" s="22">
        <f t="shared" si="34"/>
        <v>0.58779533198125877</v>
      </c>
      <c r="N1131" s="28" t="s">
        <v>2506</v>
      </c>
      <c r="O1131" s="28" t="s">
        <v>2506</v>
      </c>
      <c r="Q1131" s="28" t="s">
        <v>2506</v>
      </c>
      <c r="Z1131" s="28" t="s">
        <v>2510</v>
      </c>
      <c r="AA1131" s="28" t="s">
        <v>2501</v>
      </c>
      <c r="AC1131" s="28" t="s">
        <v>38</v>
      </c>
      <c r="AG1131" s="28" t="s">
        <v>641</v>
      </c>
      <c r="AQ1131" s="28" t="s">
        <v>2503</v>
      </c>
      <c r="AS1131" s="28" t="s">
        <v>2506</v>
      </c>
      <c r="AU1131" s="28" t="s">
        <v>2512</v>
      </c>
      <c r="AX1131" s="28" t="s">
        <v>2507</v>
      </c>
      <c r="BX1131" s="28">
        <v>1980</v>
      </c>
      <c r="BY1131" s="28" t="s">
        <v>17</v>
      </c>
      <c r="BZ1131" s="28" t="s">
        <v>2990</v>
      </c>
      <c r="CA1131" s="28" t="s">
        <v>43</v>
      </c>
      <c r="CB1131" s="28">
        <v>46015</v>
      </c>
      <c r="CC1131" s="28">
        <v>6.0329987114030228</v>
      </c>
      <c r="CD1131" s="28" t="s">
        <v>20</v>
      </c>
      <c r="CE1131" s="28" t="s">
        <v>2521</v>
      </c>
      <c r="CF1131" s="28" t="s">
        <v>22</v>
      </c>
      <c r="CG1131" s="29">
        <v>0.35416666666666702</v>
      </c>
      <c r="CH1131" s="29">
        <v>0.875</v>
      </c>
      <c r="CI1131" s="28" t="s">
        <v>641</v>
      </c>
      <c r="CJ1131" s="28" t="s">
        <v>2991</v>
      </c>
    </row>
    <row r="1132" spans="1:88">
      <c r="A1132" s="28">
        <v>6.0329987114030041</v>
      </c>
      <c r="B1132" s="28">
        <f t="shared" si="32"/>
        <v>3.5461684804116462</v>
      </c>
      <c r="C1132" s="28">
        <v>4169</v>
      </c>
      <c r="F1132" s="28" t="s">
        <v>3</v>
      </c>
      <c r="G1132" s="22">
        <f t="shared" si="34"/>
        <v>0.58779533198125877</v>
      </c>
      <c r="N1132" s="28" t="s">
        <v>2506</v>
      </c>
      <c r="O1132" s="28" t="s">
        <v>2506</v>
      </c>
      <c r="Q1132" s="28" t="s">
        <v>2506</v>
      </c>
      <c r="Z1132" s="28" t="s">
        <v>2510</v>
      </c>
      <c r="AA1132" s="28" t="s">
        <v>2538</v>
      </c>
      <c r="AC1132" s="28" t="s">
        <v>34</v>
      </c>
      <c r="AG1132" s="28" t="s">
        <v>2507</v>
      </c>
      <c r="AH1132" s="28" t="s">
        <v>38</v>
      </c>
      <c r="AJ1132" s="28" t="s">
        <v>2539</v>
      </c>
      <c r="AL1132" s="28" t="s">
        <v>641</v>
      </c>
      <c r="AQ1132" s="28" t="s">
        <v>2503</v>
      </c>
      <c r="AS1132" s="28" t="s">
        <v>2506</v>
      </c>
      <c r="AU1132" s="28">
        <v>0</v>
      </c>
      <c r="AX1132" s="28" t="s">
        <v>2507</v>
      </c>
      <c r="BX1132" s="28">
        <v>1959</v>
      </c>
      <c r="BY1132" s="28" t="s">
        <v>17</v>
      </c>
      <c r="BZ1132" s="28" t="s">
        <v>2992</v>
      </c>
      <c r="CA1132" s="28" t="s">
        <v>43</v>
      </c>
      <c r="CB1132" s="28">
        <v>46015</v>
      </c>
      <c r="CC1132" s="28">
        <v>6.0329987114030228</v>
      </c>
      <c r="CD1132" s="28" t="s">
        <v>20</v>
      </c>
      <c r="CE1132" s="28" t="s">
        <v>2515</v>
      </c>
      <c r="CF1132" s="28" t="s">
        <v>184</v>
      </c>
      <c r="CG1132" s="29">
        <v>0.625</v>
      </c>
      <c r="CH1132" s="29">
        <v>0.91666666666666696</v>
      </c>
      <c r="CI1132" s="28" t="s">
        <v>47</v>
      </c>
      <c r="CJ1132" s="28" t="s">
        <v>2993</v>
      </c>
    </row>
    <row r="1133" spans="1:88">
      <c r="A1133" s="28">
        <v>6.0329987114030041</v>
      </c>
      <c r="B1133" s="28">
        <f t="shared" si="32"/>
        <v>3.5461684804116462</v>
      </c>
      <c r="C1133" s="28">
        <v>4194</v>
      </c>
      <c r="F1133" s="28" t="s">
        <v>3</v>
      </c>
      <c r="G1133" s="22">
        <f t="shared" si="34"/>
        <v>0.58779533198125877</v>
      </c>
      <c r="N1133" s="28" t="s">
        <v>2506</v>
      </c>
      <c r="O1133" s="28" t="s">
        <v>2506</v>
      </c>
      <c r="Q1133" s="28" t="s">
        <v>2506</v>
      </c>
      <c r="Z1133" s="28" t="s">
        <v>2510</v>
      </c>
      <c r="AA1133" s="28" t="s">
        <v>2535</v>
      </c>
      <c r="AC1133" s="28" t="s">
        <v>38</v>
      </c>
      <c r="AE1133" s="28" t="s">
        <v>2539</v>
      </c>
      <c r="AF1133" s="28" t="s">
        <v>276</v>
      </c>
      <c r="AG1133" s="28" t="s">
        <v>641</v>
      </c>
      <c r="AQ1133" s="28" t="s">
        <v>2503</v>
      </c>
      <c r="AS1133" s="28" t="s">
        <v>2506</v>
      </c>
      <c r="AU1133" s="28" t="s">
        <v>2512</v>
      </c>
      <c r="AX1133" s="28" t="s">
        <v>2507</v>
      </c>
      <c r="BX1133" s="28">
        <v>1953</v>
      </c>
      <c r="BY1133" s="28" t="s">
        <v>17</v>
      </c>
      <c r="BZ1133" s="28" t="s">
        <v>2994</v>
      </c>
      <c r="CA1133" s="28" t="s">
        <v>43</v>
      </c>
      <c r="CB1133" s="28">
        <v>46015</v>
      </c>
      <c r="CC1133" s="28">
        <v>6.0329987114030228</v>
      </c>
      <c r="CD1133" s="28" t="s">
        <v>20</v>
      </c>
      <c r="CE1133" s="28" t="s">
        <v>2558</v>
      </c>
      <c r="CF1133" s="28" t="s">
        <v>184</v>
      </c>
      <c r="CG1133" s="29">
        <v>0.33333333333333298</v>
      </c>
      <c r="CH1133" s="29">
        <v>0.625</v>
      </c>
      <c r="CI1133" s="28" t="s">
        <v>641</v>
      </c>
      <c r="CJ1133" s="28" t="s">
        <v>2995</v>
      </c>
    </row>
    <row r="1134" spans="1:88">
      <c r="A1134" s="28">
        <v>6.0329987114030041</v>
      </c>
      <c r="B1134" s="28">
        <f t="shared" si="32"/>
        <v>3.5461684804116462</v>
      </c>
      <c r="C1134" s="28">
        <v>4195</v>
      </c>
      <c r="F1134" s="28" t="s">
        <v>3</v>
      </c>
      <c r="G1134" s="22">
        <f t="shared" si="34"/>
        <v>0.58779533198125877</v>
      </c>
      <c r="N1134" s="28" t="s">
        <v>2506</v>
      </c>
      <c r="O1134" s="28" t="s">
        <v>2506</v>
      </c>
      <c r="Q1134" s="28" t="s">
        <v>2506</v>
      </c>
      <c r="Z1134" s="28" t="s">
        <v>2510</v>
      </c>
      <c r="AA1134" s="28" t="s">
        <v>2535</v>
      </c>
      <c r="AC1134" s="28" t="s">
        <v>34</v>
      </c>
      <c r="AG1134" s="28" t="s">
        <v>641</v>
      </c>
      <c r="AQ1134" s="28" t="s">
        <v>2503</v>
      </c>
      <c r="AS1134" s="28" t="s">
        <v>2506</v>
      </c>
      <c r="AU1134" s="28">
        <v>0</v>
      </c>
      <c r="AX1134" s="28" t="s">
        <v>2507</v>
      </c>
      <c r="BX1134" s="28">
        <v>1962</v>
      </c>
      <c r="BY1134" s="28" t="s">
        <v>17</v>
      </c>
      <c r="CA1134" s="28" t="s">
        <v>43</v>
      </c>
      <c r="CB1134" s="28">
        <v>46015</v>
      </c>
      <c r="CC1134" s="28">
        <v>6.0329987114030228</v>
      </c>
      <c r="CD1134" s="28" t="s">
        <v>20</v>
      </c>
      <c r="CE1134" s="28" t="s">
        <v>2558</v>
      </c>
      <c r="CF1134" s="28" t="s">
        <v>184</v>
      </c>
      <c r="CG1134" s="29">
        <v>0.33333333333333298</v>
      </c>
      <c r="CH1134" s="29">
        <v>0.625</v>
      </c>
      <c r="CI1134" s="28" t="s">
        <v>641</v>
      </c>
      <c r="CJ1134" s="28" t="s">
        <v>2996</v>
      </c>
    </row>
    <row r="1135" spans="1:88">
      <c r="A1135" s="28">
        <v>6.0329987114030041</v>
      </c>
      <c r="B1135" s="28">
        <f t="shared" si="32"/>
        <v>3.5461684804116462</v>
      </c>
      <c r="C1135" s="28">
        <v>4210</v>
      </c>
      <c r="F1135" s="28" t="s">
        <v>3</v>
      </c>
      <c r="G1135" s="22">
        <f t="shared" si="34"/>
        <v>0.58779533198125877</v>
      </c>
      <c r="N1135" s="28" t="s">
        <v>2506</v>
      </c>
      <c r="O1135" s="28" t="s">
        <v>2506</v>
      </c>
      <c r="Q1135" s="28" t="s">
        <v>2506</v>
      </c>
      <c r="AC1135" s="28" t="s">
        <v>38</v>
      </c>
      <c r="AE1135" s="28" t="s">
        <v>2539</v>
      </c>
      <c r="AG1135" s="28" t="s">
        <v>641</v>
      </c>
      <c r="AQ1135" s="28" t="s">
        <v>2503</v>
      </c>
      <c r="AS1135" s="28" t="s">
        <v>2506</v>
      </c>
      <c r="AU1135" s="28">
        <v>0</v>
      </c>
      <c r="AX1135" s="28" t="s">
        <v>2507</v>
      </c>
      <c r="BY1135" s="28" t="s">
        <v>17</v>
      </c>
      <c r="CA1135" s="28" t="s">
        <v>43</v>
      </c>
      <c r="CB1135" s="28">
        <v>46015</v>
      </c>
      <c r="CC1135" s="28">
        <v>6.0329987114030228</v>
      </c>
      <c r="CD1135" s="28" t="s">
        <v>20</v>
      </c>
      <c r="CE1135" s="28" t="s">
        <v>2558</v>
      </c>
      <c r="CF1135" s="28" t="s">
        <v>184</v>
      </c>
      <c r="CG1135" s="29">
        <v>0.625</v>
      </c>
      <c r="CH1135" s="29">
        <v>0.91666666666666696</v>
      </c>
      <c r="CI1135" s="28" t="s">
        <v>641</v>
      </c>
      <c r="CJ1135" s="28" t="s">
        <v>2912</v>
      </c>
    </row>
    <row r="1136" spans="1:88">
      <c r="A1136" s="28">
        <v>6.0329987114030041</v>
      </c>
      <c r="B1136" s="28">
        <f t="shared" si="32"/>
        <v>3.5461684804116462</v>
      </c>
      <c r="C1136" s="28">
        <v>4238</v>
      </c>
      <c r="F1136" s="28" t="s">
        <v>3</v>
      </c>
      <c r="G1136" s="22">
        <f t="shared" si="34"/>
        <v>0.58779533198125877</v>
      </c>
      <c r="N1136" s="28" t="s">
        <v>2506</v>
      </c>
      <c r="O1136" s="28" t="s">
        <v>2506</v>
      </c>
      <c r="Q1136" s="28" t="s">
        <v>2506</v>
      </c>
      <c r="Z1136" s="28" t="s">
        <v>2542</v>
      </c>
      <c r="AA1136" s="28" t="s">
        <v>2501</v>
      </c>
      <c r="AC1136" s="28" t="s">
        <v>34</v>
      </c>
      <c r="AG1136" s="28" t="s">
        <v>641</v>
      </c>
      <c r="AQ1136" s="28" t="s">
        <v>2503</v>
      </c>
      <c r="AS1136" s="28" t="s">
        <v>2506</v>
      </c>
      <c r="AU1136" s="28" t="s">
        <v>2512</v>
      </c>
      <c r="AX1136" s="28" t="s">
        <v>2507</v>
      </c>
      <c r="BX1136" s="28">
        <v>1990</v>
      </c>
      <c r="BY1136" s="28" t="s">
        <v>65</v>
      </c>
      <c r="CA1136" s="28" t="s">
        <v>43</v>
      </c>
      <c r="CB1136" s="28">
        <v>46015</v>
      </c>
      <c r="CC1136" s="28">
        <v>6.0329987114030228</v>
      </c>
      <c r="CD1136" s="28" t="s">
        <v>20</v>
      </c>
      <c r="CE1136" s="28" t="s">
        <v>2558</v>
      </c>
      <c r="CF1136" s="28" t="s">
        <v>22</v>
      </c>
      <c r="CG1136" s="29">
        <v>0.33333333333333298</v>
      </c>
      <c r="CH1136" s="29">
        <v>0.58333333333333304</v>
      </c>
      <c r="CI1136" s="28" t="s">
        <v>641</v>
      </c>
      <c r="CJ1136" s="28" t="s">
        <v>2997</v>
      </c>
    </row>
    <row r="1137" spans="1:88">
      <c r="A1137" s="28">
        <v>6.0329987114030041</v>
      </c>
      <c r="B1137" s="28">
        <f t="shared" si="32"/>
        <v>3.5461684804116462</v>
      </c>
      <c r="C1137" s="28">
        <v>4262</v>
      </c>
      <c r="F1137" s="28" t="s">
        <v>3</v>
      </c>
      <c r="G1137" s="22">
        <f t="shared" si="34"/>
        <v>0.58779533198125877</v>
      </c>
      <c r="N1137" s="28" t="s">
        <v>2506</v>
      </c>
      <c r="O1137" s="28" t="s">
        <v>2506</v>
      </c>
      <c r="Q1137" s="28" t="s">
        <v>2506</v>
      </c>
      <c r="Z1137" s="28" t="s">
        <v>2510</v>
      </c>
      <c r="AA1137" s="28" t="s">
        <v>2535</v>
      </c>
      <c r="AC1137" s="28" t="s">
        <v>38</v>
      </c>
      <c r="AE1137" s="28" t="s">
        <v>2539</v>
      </c>
      <c r="AG1137" s="28" t="s">
        <v>641</v>
      </c>
      <c r="AS1137" s="28" t="s">
        <v>2506</v>
      </c>
      <c r="AU1137" s="28" t="s">
        <v>37</v>
      </c>
      <c r="AX1137" s="28" t="s">
        <v>2507</v>
      </c>
      <c r="BX1137" s="28">
        <v>1952</v>
      </c>
      <c r="BY1137" s="28" t="s">
        <v>17</v>
      </c>
      <c r="BZ1137" s="28" t="s">
        <v>2998</v>
      </c>
      <c r="CA1137" s="28" t="s">
        <v>43</v>
      </c>
      <c r="CB1137" s="28">
        <v>46015</v>
      </c>
      <c r="CC1137" s="28">
        <v>6.0329987114030228</v>
      </c>
      <c r="CD1137" s="28" t="s">
        <v>20</v>
      </c>
      <c r="CE1137" s="28" t="s">
        <v>2515</v>
      </c>
      <c r="CF1137" s="28" t="s">
        <v>184</v>
      </c>
      <c r="CG1137" s="29">
        <v>0.33333333333333298</v>
      </c>
      <c r="CH1137" s="29">
        <v>0.625</v>
      </c>
      <c r="CI1137" s="28" t="s">
        <v>641</v>
      </c>
      <c r="CJ1137" s="28" t="s">
        <v>2999</v>
      </c>
    </row>
    <row r="1138" spans="1:88">
      <c r="A1138" s="28">
        <v>6.0329987114030041</v>
      </c>
      <c r="B1138" s="28">
        <f t="shared" si="32"/>
        <v>3.5461684804116462</v>
      </c>
      <c r="C1138" s="28">
        <v>4268</v>
      </c>
      <c r="F1138" s="28" t="s">
        <v>3</v>
      </c>
      <c r="G1138" s="22">
        <f t="shared" si="34"/>
        <v>0.58779533198125877</v>
      </c>
      <c r="N1138" s="28" t="s">
        <v>2506</v>
      </c>
      <c r="O1138" s="28" t="s">
        <v>2506</v>
      </c>
      <c r="Q1138" s="28" t="s">
        <v>2506</v>
      </c>
      <c r="Z1138" s="28" t="s">
        <v>2542</v>
      </c>
      <c r="AA1138" s="28" t="s">
        <v>2535</v>
      </c>
      <c r="AC1138" s="28" t="s">
        <v>34</v>
      </c>
      <c r="AG1138" s="28" t="s">
        <v>641</v>
      </c>
      <c r="AQ1138" s="28" t="s">
        <v>2503</v>
      </c>
      <c r="AS1138" s="28" t="s">
        <v>2506</v>
      </c>
      <c r="AU1138" s="28" t="s">
        <v>2512</v>
      </c>
      <c r="AX1138" s="28" t="s">
        <v>2507</v>
      </c>
      <c r="BX1138" s="28">
        <v>1986</v>
      </c>
      <c r="BY1138" s="28" t="s">
        <v>65</v>
      </c>
      <c r="BZ1138" s="28" t="s">
        <v>3000</v>
      </c>
      <c r="CA1138" s="28" t="s">
        <v>43</v>
      </c>
      <c r="CB1138" s="28">
        <v>46015</v>
      </c>
      <c r="CC1138" s="28">
        <v>6.0329987114030228</v>
      </c>
      <c r="CD1138" s="28" t="s">
        <v>20</v>
      </c>
      <c r="CE1138" s="28" t="s">
        <v>2551</v>
      </c>
      <c r="CF1138" s="28" t="s">
        <v>22</v>
      </c>
      <c r="CG1138" s="29">
        <v>0.33333333333333298</v>
      </c>
      <c r="CH1138" s="29">
        <v>0.625</v>
      </c>
      <c r="CI1138" s="28" t="s">
        <v>641</v>
      </c>
    </row>
    <row r="1139" spans="1:88">
      <c r="A1139" s="28">
        <v>6.0329987114030041</v>
      </c>
      <c r="B1139" s="28">
        <f t="shared" si="32"/>
        <v>3.5461684804116462</v>
      </c>
      <c r="C1139" s="28">
        <v>4273</v>
      </c>
      <c r="F1139" s="28" t="s">
        <v>3</v>
      </c>
      <c r="G1139" s="22">
        <f t="shared" si="34"/>
        <v>0.58779533198125877</v>
      </c>
      <c r="N1139" s="28" t="s">
        <v>2506</v>
      </c>
      <c r="O1139" s="28" t="s">
        <v>2506</v>
      </c>
      <c r="Q1139" s="28" t="s">
        <v>2506</v>
      </c>
      <c r="Z1139" s="28" t="s">
        <v>2510</v>
      </c>
      <c r="AA1139" s="28" t="s">
        <v>2535</v>
      </c>
      <c r="AC1139" s="28" t="s">
        <v>2561</v>
      </c>
      <c r="AG1139" s="28" t="s">
        <v>2507</v>
      </c>
      <c r="AH1139" s="28" t="s">
        <v>34</v>
      </c>
      <c r="AL1139" s="28" t="s">
        <v>641</v>
      </c>
      <c r="AQ1139" s="28" t="s">
        <v>2503</v>
      </c>
      <c r="AS1139" s="28" t="s">
        <v>2506</v>
      </c>
      <c r="AU1139" s="28" t="s">
        <v>2512</v>
      </c>
      <c r="AX1139" s="28" t="s">
        <v>2507</v>
      </c>
      <c r="BX1139" s="28">
        <v>1963</v>
      </c>
      <c r="BY1139" s="28" t="s">
        <v>17</v>
      </c>
      <c r="CA1139" s="28" t="s">
        <v>43</v>
      </c>
      <c r="CB1139" s="28">
        <v>46015</v>
      </c>
      <c r="CC1139" s="28">
        <v>6.0329987114030228</v>
      </c>
      <c r="CD1139" s="28" t="s">
        <v>20</v>
      </c>
      <c r="CF1139" s="28" t="s">
        <v>184</v>
      </c>
      <c r="CG1139" s="29">
        <v>0.33333333333333298</v>
      </c>
      <c r="CH1139" s="29">
        <v>0.83333333333333304</v>
      </c>
      <c r="CI1139" s="28" t="s">
        <v>641</v>
      </c>
      <c r="CJ1139" s="28" t="s">
        <v>3001</v>
      </c>
    </row>
    <row r="1140" spans="1:88">
      <c r="A1140" s="28">
        <v>6.0329987114030041</v>
      </c>
      <c r="B1140" s="28">
        <f t="shared" si="32"/>
        <v>3.5461684804116462</v>
      </c>
      <c r="C1140" s="28">
        <v>4278</v>
      </c>
      <c r="F1140" s="28" t="s">
        <v>3</v>
      </c>
      <c r="G1140" s="22">
        <f t="shared" si="34"/>
        <v>0.58779533198125877</v>
      </c>
      <c r="N1140" s="28" t="s">
        <v>2506</v>
      </c>
      <c r="O1140" s="28" t="s">
        <v>2506</v>
      </c>
      <c r="Q1140" s="28" t="s">
        <v>2506</v>
      </c>
      <c r="Z1140" s="28" t="s">
        <v>2510</v>
      </c>
      <c r="AA1140" s="28" t="s">
        <v>2535</v>
      </c>
      <c r="AC1140" s="28" t="s">
        <v>34</v>
      </c>
      <c r="AG1140" s="28" t="s">
        <v>641</v>
      </c>
      <c r="AQ1140" s="28" t="s">
        <v>2518</v>
      </c>
      <c r="AS1140" s="28" t="s">
        <v>2531</v>
      </c>
      <c r="AU1140" s="28" t="s">
        <v>2512</v>
      </c>
      <c r="AX1140" s="28" t="s">
        <v>2507</v>
      </c>
      <c r="BX1140" s="28">
        <v>1957</v>
      </c>
      <c r="BY1140" s="28" t="s">
        <v>17</v>
      </c>
      <c r="CA1140" s="28" t="s">
        <v>43</v>
      </c>
      <c r="CB1140" s="28">
        <v>46015</v>
      </c>
      <c r="CC1140" s="28">
        <v>6.0329987114030228</v>
      </c>
      <c r="CD1140" s="28" t="s">
        <v>20</v>
      </c>
      <c r="CE1140" s="28" t="s">
        <v>2515</v>
      </c>
      <c r="CF1140" s="28" t="s">
        <v>184</v>
      </c>
      <c r="CG1140" s="29">
        <v>0.33333333333333298</v>
      </c>
      <c r="CH1140" s="29">
        <v>0.83333333333333304</v>
      </c>
      <c r="CJ1140" s="28" t="s">
        <v>3002</v>
      </c>
    </row>
    <row r="1141" spans="1:88">
      <c r="A1141" s="28">
        <v>6.0329987114030041</v>
      </c>
      <c r="B1141" s="28">
        <f t="shared" si="32"/>
        <v>3.5461684804116462</v>
      </c>
      <c r="C1141" s="28">
        <v>2787291</v>
      </c>
      <c r="D1141" s="31">
        <v>40735.567233796297</v>
      </c>
      <c r="E1141" s="31">
        <v>40735.567233796297</v>
      </c>
      <c r="F1141" s="28" t="s">
        <v>3</v>
      </c>
      <c r="G1141" s="22">
        <f t="shared" si="34"/>
        <v>0.58779533198125877</v>
      </c>
      <c r="Z1141" s="28" t="s">
        <v>25</v>
      </c>
      <c r="AA1141" s="28" t="s">
        <v>33</v>
      </c>
      <c r="AC1141" s="28" t="s">
        <v>38</v>
      </c>
      <c r="AE1141" s="28">
        <v>64</v>
      </c>
      <c r="AF1141" s="28" t="s">
        <v>74</v>
      </c>
      <c r="AG1141" s="28" t="s">
        <v>35</v>
      </c>
      <c r="AQ1141" s="28" t="s">
        <v>9</v>
      </c>
      <c r="AS1141" s="28" t="s">
        <v>40</v>
      </c>
      <c r="AU1141" s="28" t="s">
        <v>29</v>
      </c>
      <c r="AV1141" s="28" t="s">
        <v>137</v>
      </c>
      <c r="AX1141" s="28" t="s">
        <v>7</v>
      </c>
      <c r="BX1141" s="28">
        <v>1953</v>
      </c>
      <c r="BY1141" s="28" t="s">
        <v>17</v>
      </c>
      <c r="BZ1141" s="28" t="s">
        <v>138</v>
      </c>
      <c r="CA1141" s="28" t="s">
        <v>57</v>
      </c>
      <c r="CB1141" s="28">
        <v>46015</v>
      </c>
      <c r="CC1141" s="28">
        <v>6.0329987114030228</v>
      </c>
      <c r="CD1141" s="28" t="s">
        <v>20</v>
      </c>
      <c r="CE1141" s="28" t="s">
        <v>44</v>
      </c>
      <c r="CF1141" s="28" t="s">
        <v>22</v>
      </c>
      <c r="CG1141" s="30">
        <v>0.33333333333333331</v>
      </c>
      <c r="CH1141" s="28" t="s">
        <v>140</v>
      </c>
      <c r="CI1141" s="28" t="s">
        <v>47</v>
      </c>
      <c r="CJ1141" s="28" t="s">
        <v>141</v>
      </c>
    </row>
    <row r="1142" spans="1:88">
      <c r="A1142" s="28">
        <v>6.0329987114030041</v>
      </c>
      <c r="B1142" s="28">
        <f t="shared" si="32"/>
        <v>3.5461684804116462</v>
      </c>
      <c r="C1142" s="28">
        <v>2787600</v>
      </c>
      <c r="D1142" s="31">
        <v>40735.67324074074</v>
      </c>
      <c r="E1142" s="31">
        <v>40735.67324074074</v>
      </c>
      <c r="F1142" s="28" t="s">
        <v>3</v>
      </c>
      <c r="G1142" s="22">
        <f t="shared" si="34"/>
        <v>0.58779533198125877</v>
      </c>
      <c r="Z1142" s="28" t="s">
        <v>8</v>
      </c>
      <c r="AA1142" s="28" t="s">
        <v>9</v>
      </c>
      <c r="AC1142" s="28" t="s">
        <v>38</v>
      </c>
      <c r="AE1142" s="28">
        <v>64</v>
      </c>
      <c r="AF1142" s="28" t="s">
        <v>118</v>
      </c>
      <c r="AG1142" s="28" t="s">
        <v>35</v>
      </c>
      <c r="AQ1142" s="28" t="s">
        <v>9</v>
      </c>
      <c r="AS1142" s="28" t="s">
        <v>152</v>
      </c>
      <c r="AU1142" s="28" t="s">
        <v>173</v>
      </c>
      <c r="AX1142" s="28" t="s">
        <v>7</v>
      </c>
      <c r="BX1142" s="28">
        <v>1980</v>
      </c>
      <c r="BY1142" s="28" t="s">
        <v>17</v>
      </c>
      <c r="BZ1142" s="28" t="s">
        <v>174</v>
      </c>
      <c r="CA1142" s="28" t="s">
        <v>57</v>
      </c>
      <c r="CB1142" s="28">
        <v>46015</v>
      </c>
      <c r="CC1142" s="28">
        <v>6.0329987114030228</v>
      </c>
      <c r="CD1142" s="28" t="s">
        <v>20</v>
      </c>
      <c r="CE1142" s="28" t="s">
        <v>21</v>
      </c>
      <c r="CF1142" s="28" t="s">
        <v>22</v>
      </c>
      <c r="CG1142" s="30">
        <v>0.33333333333333331</v>
      </c>
      <c r="CH1142" s="32">
        <v>0.625</v>
      </c>
      <c r="CI1142" s="28" t="s">
        <v>23</v>
      </c>
      <c r="CJ1142" s="28" t="s">
        <v>175</v>
      </c>
    </row>
    <row r="1143" spans="1:88">
      <c r="A1143" s="28">
        <v>6.0329987114030041</v>
      </c>
      <c r="B1143" s="28">
        <f t="shared" si="32"/>
        <v>3.5461684804116462</v>
      </c>
      <c r="C1143" s="28">
        <v>2791174</v>
      </c>
      <c r="D1143" s="31">
        <v>40736.342881944445</v>
      </c>
      <c r="E1143" s="31">
        <v>40736.342881944445</v>
      </c>
      <c r="F1143" s="28" t="s">
        <v>3</v>
      </c>
      <c r="G1143" s="22">
        <f t="shared" si="34"/>
        <v>0.58779533198125877</v>
      </c>
      <c r="Z1143" s="28" t="s">
        <v>8</v>
      </c>
      <c r="AA1143" s="28" t="s">
        <v>9</v>
      </c>
      <c r="AC1143" s="28" t="s">
        <v>34</v>
      </c>
      <c r="AE1143" s="28" t="s">
        <v>215</v>
      </c>
      <c r="AF1143" s="28" t="s">
        <v>68</v>
      </c>
      <c r="AG1143" s="28" t="s">
        <v>4</v>
      </c>
      <c r="AH1143" s="28" t="s">
        <v>26</v>
      </c>
      <c r="AJ1143" s="28" t="s">
        <v>216</v>
      </c>
      <c r="AL1143" s="28" t="s">
        <v>35</v>
      </c>
      <c r="AQ1143" s="28" t="s">
        <v>33</v>
      </c>
      <c r="AS1143" s="28" t="s">
        <v>162</v>
      </c>
      <c r="AU1143" s="28" t="s">
        <v>15</v>
      </c>
      <c r="AX1143" s="28" t="s">
        <v>5</v>
      </c>
      <c r="BQ1143" s="28" t="s">
        <v>8</v>
      </c>
      <c r="BR1143" s="28" t="s">
        <v>33</v>
      </c>
      <c r="BS1143" s="28" t="s">
        <v>26</v>
      </c>
      <c r="BT1143" s="28" t="s">
        <v>27</v>
      </c>
      <c r="BV1143" s="28" t="s">
        <v>55</v>
      </c>
      <c r="BX1143" s="28">
        <v>1949</v>
      </c>
      <c r="BY1143" s="28" t="s">
        <v>65</v>
      </c>
      <c r="BZ1143" s="28" t="s">
        <v>217</v>
      </c>
      <c r="CA1143" s="28" t="s">
        <v>57</v>
      </c>
      <c r="CB1143" s="28">
        <v>46015</v>
      </c>
      <c r="CC1143" s="28">
        <v>6.0329987114030228</v>
      </c>
      <c r="CD1143" s="28" t="s">
        <v>20</v>
      </c>
      <c r="CE1143" s="28" t="s">
        <v>44</v>
      </c>
      <c r="CF1143" s="28" t="s">
        <v>22</v>
      </c>
      <c r="CG1143" s="30">
        <v>0.33333333333333331</v>
      </c>
      <c r="CH1143" s="28" t="s">
        <v>98</v>
      </c>
      <c r="CI1143" s="28" t="s">
        <v>47</v>
      </c>
      <c r="CJ1143" s="28" t="s">
        <v>219</v>
      </c>
    </row>
    <row r="1144" spans="1:88">
      <c r="A1144" s="28">
        <v>6.0329987114030041</v>
      </c>
      <c r="B1144" s="28">
        <f t="shared" si="32"/>
        <v>3.5461684804116462</v>
      </c>
      <c r="C1144" s="28">
        <v>2791325</v>
      </c>
      <c r="D1144" s="31">
        <v>40736.41207175926</v>
      </c>
      <c r="E1144" s="31">
        <v>40736.41207175926</v>
      </c>
      <c r="F1144" s="28" t="s">
        <v>3</v>
      </c>
      <c r="G1144" s="22">
        <f t="shared" si="34"/>
        <v>0.58779533198125877</v>
      </c>
      <c r="Z1144" s="28" t="s">
        <v>25</v>
      </c>
      <c r="AA1144" s="28" t="s">
        <v>33</v>
      </c>
      <c r="AC1144" s="28" t="s">
        <v>34</v>
      </c>
      <c r="AE1144" s="28" t="s">
        <v>275</v>
      </c>
      <c r="AF1144" s="28" t="s">
        <v>276</v>
      </c>
      <c r="AG1144" s="28" t="s">
        <v>35</v>
      </c>
      <c r="AQ1144" s="28" t="s">
        <v>9</v>
      </c>
      <c r="AS1144" s="28" t="s">
        <v>152</v>
      </c>
      <c r="AU1144" s="28" t="s">
        <v>29</v>
      </c>
      <c r="AV1144" s="28" t="s">
        <v>114</v>
      </c>
      <c r="AX1144" s="28" t="s">
        <v>7</v>
      </c>
      <c r="BX1144" s="28">
        <v>1954</v>
      </c>
      <c r="BY1144" s="28" t="s">
        <v>17</v>
      </c>
      <c r="BZ1144" s="28" t="s">
        <v>277</v>
      </c>
      <c r="CA1144" s="28" t="s">
        <v>43</v>
      </c>
      <c r="CB1144" s="28">
        <v>46015</v>
      </c>
      <c r="CC1144" s="28">
        <v>6.0329987114030228</v>
      </c>
      <c r="CD1144" s="28" t="s">
        <v>20</v>
      </c>
      <c r="CE1144" s="28" t="s">
        <v>44</v>
      </c>
      <c r="CF1144" s="28" t="s">
        <v>22</v>
      </c>
      <c r="CG1144" s="30">
        <v>0.33333333333333331</v>
      </c>
      <c r="CH1144" s="32">
        <v>0.625</v>
      </c>
      <c r="CI1144" s="28" t="s">
        <v>47</v>
      </c>
      <c r="CJ1144" s="28" t="s">
        <v>278</v>
      </c>
    </row>
    <row r="1145" spans="1:88">
      <c r="A1145" s="28">
        <v>6.0329987114030041</v>
      </c>
      <c r="B1145" s="28">
        <f t="shared" si="32"/>
        <v>3.5461684804116462</v>
      </c>
      <c r="C1145" s="28">
        <v>2795052</v>
      </c>
      <c r="D1145" s="31">
        <v>40737.486006944448</v>
      </c>
      <c r="E1145" s="31">
        <v>40737.486006944448</v>
      </c>
      <c r="F1145" s="28" t="s">
        <v>3</v>
      </c>
      <c r="G1145" s="22">
        <f t="shared" si="34"/>
        <v>0.58779533198125877</v>
      </c>
      <c r="Z1145" s="28" t="s">
        <v>25</v>
      </c>
      <c r="AA1145" s="28" t="s">
        <v>9</v>
      </c>
      <c r="AC1145" s="28" t="s">
        <v>34</v>
      </c>
      <c r="AE1145" s="28" t="s">
        <v>263</v>
      </c>
      <c r="AF1145" s="28" t="s">
        <v>317</v>
      </c>
      <c r="AG1145" s="28" t="s">
        <v>35</v>
      </c>
      <c r="AQ1145" s="28" t="s">
        <v>9</v>
      </c>
      <c r="AS1145" s="28" t="s">
        <v>40</v>
      </c>
      <c r="AU1145" s="28" t="s">
        <v>15</v>
      </c>
      <c r="AX1145" s="28" t="s">
        <v>7</v>
      </c>
      <c r="BX1145" s="28">
        <v>1970</v>
      </c>
      <c r="BY1145" s="28" t="s">
        <v>65</v>
      </c>
      <c r="BZ1145" s="28" t="s">
        <v>470</v>
      </c>
      <c r="CA1145" s="28" t="s">
        <v>43</v>
      </c>
      <c r="CB1145" s="28">
        <v>46015</v>
      </c>
      <c r="CC1145" s="28">
        <v>6.0329987114030228</v>
      </c>
      <c r="CD1145" s="28" t="s">
        <v>20</v>
      </c>
      <c r="CE1145" s="28" t="s">
        <v>21</v>
      </c>
      <c r="CF1145" s="28" t="s">
        <v>22</v>
      </c>
      <c r="CG1145" s="30">
        <v>8.3000000000000007</v>
      </c>
      <c r="CH1145" s="28">
        <v>15.3</v>
      </c>
      <c r="CJ1145" s="28" t="s">
        <v>471</v>
      </c>
    </row>
    <row r="1146" spans="1:88">
      <c r="A1146" s="28">
        <v>6.0329987114030041</v>
      </c>
      <c r="B1146" s="28">
        <f t="shared" si="32"/>
        <v>3.5461684804116462</v>
      </c>
      <c r="C1146" s="28">
        <v>2799037</v>
      </c>
      <c r="D1146" s="31">
        <v>40738.48369212963</v>
      </c>
      <c r="E1146" s="31">
        <v>40738.48369212963</v>
      </c>
      <c r="F1146" s="28" t="s">
        <v>3</v>
      </c>
      <c r="G1146" s="22">
        <f t="shared" si="34"/>
        <v>0.58779533198125877</v>
      </c>
      <c r="Z1146" s="28" t="s">
        <v>25</v>
      </c>
      <c r="AA1146" s="28" t="s">
        <v>9</v>
      </c>
      <c r="AC1146" s="28" t="s">
        <v>34</v>
      </c>
      <c r="AE1146" s="28" t="s">
        <v>68</v>
      </c>
      <c r="AF1146" s="28" t="s">
        <v>549</v>
      </c>
      <c r="AG1146" s="28" t="s">
        <v>35</v>
      </c>
      <c r="AQ1146" s="28" t="s">
        <v>9</v>
      </c>
      <c r="AU1146" s="28" t="s">
        <v>29</v>
      </c>
      <c r="AV1146" s="28" t="s">
        <v>550</v>
      </c>
      <c r="AX1146" s="28" t="s">
        <v>41</v>
      </c>
      <c r="AY1146" s="28" t="s">
        <v>8</v>
      </c>
      <c r="AZ1146" s="28" t="s">
        <v>33</v>
      </c>
      <c r="BA1146" s="28" t="s">
        <v>34</v>
      </c>
      <c r="BC1146" s="28" t="s">
        <v>68</v>
      </c>
      <c r="BD1146" s="28" t="s">
        <v>549</v>
      </c>
      <c r="BE1146" s="28" t="s">
        <v>35</v>
      </c>
      <c r="BO1146" s="28" t="s">
        <v>33</v>
      </c>
      <c r="BQ1146" s="28" t="s">
        <v>25</v>
      </c>
      <c r="BR1146" s="28" t="s">
        <v>9</v>
      </c>
      <c r="BS1146" s="28" t="s">
        <v>26</v>
      </c>
      <c r="BT1146" s="28" t="s">
        <v>27</v>
      </c>
      <c r="BV1146" s="28" t="s">
        <v>12</v>
      </c>
      <c r="BX1146" s="28">
        <v>1960</v>
      </c>
      <c r="BY1146" s="28" t="s">
        <v>17</v>
      </c>
      <c r="BZ1146" s="28" t="s">
        <v>551</v>
      </c>
      <c r="CA1146" s="28" t="s">
        <v>19</v>
      </c>
      <c r="CB1146" s="28">
        <v>46015</v>
      </c>
      <c r="CC1146" s="28">
        <v>6.0329987114030228</v>
      </c>
      <c r="CD1146" s="28" t="s">
        <v>20</v>
      </c>
      <c r="CE1146" s="28" t="s">
        <v>21</v>
      </c>
      <c r="CF1146" s="28" t="s">
        <v>22</v>
      </c>
      <c r="CG1146" s="30">
        <v>0.33333333333333331</v>
      </c>
      <c r="CH1146" s="28">
        <v>15</v>
      </c>
      <c r="CJ1146" s="28" t="s">
        <v>552</v>
      </c>
    </row>
    <row r="1147" spans="1:88">
      <c r="A1147" s="28">
        <v>6.0329987114030041</v>
      </c>
      <c r="B1147" s="28">
        <f t="shared" si="32"/>
        <v>4.2230990979821152</v>
      </c>
      <c r="C1147" s="28">
        <v>2799168</v>
      </c>
      <c r="D1147" s="31">
        <v>40738.539259259262</v>
      </c>
      <c r="E1147" s="31">
        <v>40738.539259259262</v>
      </c>
      <c r="F1147" s="28" t="s">
        <v>6</v>
      </c>
      <c r="G1147" s="28">
        <v>0.7</v>
      </c>
      <c r="AW1147" s="28" t="s">
        <v>25</v>
      </c>
      <c r="AX1147" s="28" t="s">
        <v>41</v>
      </c>
      <c r="AY1147" s="28" t="s">
        <v>25</v>
      </c>
      <c r="AZ1147" s="28" t="s">
        <v>9</v>
      </c>
      <c r="BA1147" s="28" t="s">
        <v>34</v>
      </c>
      <c r="BC1147" s="28" t="s">
        <v>68</v>
      </c>
      <c r="BD1147" s="28" t="s">
        <v>68</v>
      </c>
      <c r="BE1147" s="28" t="s">
        <v>35</v>
      </c>
      <c r="BO1147" s="28" t="s">
        <v>33</v>
      </c>
      <c r="BQ1147" s="28" t="s">
        <v>25</v>
      </c>
      <c r="BR1147" s="28" t="s">
        <v>9</v>
      </c>
      <c r="BS1147" s="28" t="s">
        <v>26</v>
      </c>
      <c r="BT1147" s="28" t="s">
        <v>27</v>
      </c>
      <c r="BV1147" s="28" t="s">
        <v>55</v>
      </c>
      <c r="BX1147" s="28">
        <v>1958</v>
      </c>
      <c r="BY1147" s="28" t="s">
        <v>17</v>
      </c>
      <c r="BZ1147" s="28" t="s">
        <v>577</v>
      </c>
      <c r="CA1147" s="28" t="s">
        <v>19</v>
      </c>
      <c r="CB1147" s="28">
        <v>46015</v>
      </c>
      <c r="CC1147" s="28">
        <v>6.0329987114030228</v>
      </c>
      <c r="CD1147" s="28" t="s">
        <v>20</v>
      </c>
      <c r="CE1147" s="28" t="s">
        <v>578</v>
      </c>
      <c r="CF1147" s="28" t="s">
        <v>22</v>
      </c>
      <c r="CG1147" s="30">
        <v>0.33333333333333331</v>
      </c>
      <c r="CH1147" s="28" t="s">
        <v>579</v>
      </c>
      <c r="CJ1147" s="28" t="s">
        <v>580</v>
      </c>
    </row>
    <row r="1148" spans="1:88">
      <c r="A1148" s="28">
        <v>6.0329987114030041</v>
      </c>
      <c r="B1148" s="28">
        <f t="shared" si="32"/>
        <v>3.5461684804116462</v>
      </c>
      <c r="C1148" s="28">
        <v>2801143</v>
      </c>
      <c r="D1148" s="31">
        <v>40738.864247685182</v>
      </c>
      <c r="E1148" s="31">
        <v>40738.864247685182</v>
      </c>
      <c r="F1148" s="28" t="s">
        <v>3</v>
      </c>
      <c r="G1148" s="22">
        <f>0.839707617116084*0.7</f>
        <v>0.58779533198125877</v>
      </c>
      <c r="Z1148" s="28" t="s">
        <v>25</v>
      </c>
      <c r="AA1148" s="28" t="s">
        <v>9</v>
      </c>
      <c r="AC1148" s="28" t="s">
        <v>34</v>
      </c>
      <c r="AE1148" s="28" t="s">
        <v>123</v>
      </c>
      <c r="AF1148" s="28" t="s">
        <v>600</v>
      </c>
      <c r="AG1148" s="28" t="s">
        <v>4</v>
      </c>
      <c r="AH1148" s="28" t="s">
        <v>186</v>
      </c>
      <c r="AJ1148" s="28">
        <v>1</v>
      </c>
      <c r="AK1148" s="28" t="s">
        <v>601</v>
      </c>
      <c r="AL1148" s="28" t="s">
        <v>35</v>
      </c>
      <c r="AQ1148" s="28" t="s">
        <v>9</v>
      </c>
      <c r="AS1148" s="28" t="s">
        <v>152</v>
      </c>
      <c r="AU1148" s="28" t="s">
        <v>15</v>
      </c>
      <c r="AX1148" s="28" t="s">
        <v>41</v>
      </c>
      <c r="AY1148" s="28" t="s">
        <v>25</v>
      </c>
      <c r="AZ1148" s="28" t="s">
        <v>33</v>
      </c>
      <c r="BA1148" s="28" t="s">
        <v>34</v>
      </c>
      <c r="BC1148" s="28">
        <v>1</v>
      </c>
      <c r="BD1148" s="28" t="s">
        <v>600</v>
      </c>
      <c r="BE1148" s="28" t="s">
        <v>35</v>
      </c>
      <c r="BF1148" s="28" t="s">
        <v>186</v>
      </c>
      <c r="BJ1148" s="28" t="s">
        <v>35</v>
      </c>
      <c r="BO1148" s="28" t="s">
        <v>33</v>
      </c>
      <c r="BQ1148" s="28" t="s">
        <v>25</v>
      </c>
      <c r="BR1148" s="28" t="s">
        <v>33</v>
      </c>
      <c r="BS1148" s="28" t="s">
        <v>26</v>
      </c>
      <c r="BT1148" s="28" t="s">
        <v>27</v>
      </c>
      <c r="BV1148" s="28" t="s">
        <v>12</v>
      </c>
      <c r="BX1148" s="28">
        <v>1978</v>
      </c>
      <c r="BY1148" s="28" t="s">
        <v>17</v>
      </c>
      <c r="BZ1148" s="28" t="s">
        <v>602</v>
      </c>
      <c r="CA1148" s="28" t="s">
        <v>57</v>
      </c>
      <c r="CB1148" s="28">
        <v>46015</v>
      </c>
      <c r="CC1148" s="28">
        <v>6.0329987114030228</v>
      </c>
      <c r="CD1148" s="28" t="s">
        <v>20</v>
      </c>
      <c r="CE1148" s="28" t="s">
        <v>101</v>
      </c>
      <c r="CF1148" s="28" t="s">
        <v>22</v>
      </c>
      <c r="CG1148" s="30">
        <v>0.33333333333333331</v>
      </c>
      <c r="CH1148" s="32">
        <v>0.625</v>
      </c>
      <c r="CJ1148" s="28" t="s">
        <v>603</v>
      </c>
    </row>
    <row r="1149" spans="1:88">
      <c r="A1149" s="28">
        <v>6.0329987114030041</v>
      </c>
      <c r="B1149" s="28">
        <f t="shared" si="32"/>
        <v>3.5461684804116462</v>
      </c>
      <c r="C1149" s="28">
        <v>2803107</v>
      </c>
      <c r="D1149" s="31">
        <v>40739.367905092593</v>
      </c>
      <c r="E1149" s="31">
        <v>40739.367905092593</v>
      </c>
      <c r="F1149" s="28" t="s">
        <v>3</v>
      </c>
      <c r="G1149" s="22">
        <f>0.839707617116084*0.7</f>
        <v>0.58779533198125877</v>
      </c>
      <c r="Z1149" s="28" t="s">
        <v>25</v>
      </c>
      <c r="AA1149" s="28" t="s">
        <v>33</v>
      </c>
      <c r="AC1149" s="28" t="s">
        <v>38</v>
      </c>
      <c r="AE1149" s="28">
        <v>64</v>
      </c>
      <c r="AF1149" s="28" t="s">
        <v>142</v>
      </c>
      <c r="AG1149" s="28" t="s">
        <v>35</v>
      </c>
      <c r="AQ1149" s="28" t="s">
        <v>33</v>
      </c>
      <c r="AS1149" s="28" t="s">
        <v>152</v>
      </c>
      <c r="AU1149" s="28" t="s">
        <v>15</v>
      </c>
      <c r="AX1149" s="28" t="s">
        <v>41</v>
      </c>
      <c r="AY1149" s="28" t="s">
        <v>25</v>
      </c>
      <c r="AZ1149" s="28" t="s">
        <v>33</v>
      </c>
      <c r="BA1149" s="28" t="s">
        <v>38</v>
      </c>
      <c r="BC1149" s="28">
        <v>64</v>
      </c>
      <c r="BD1149" s="28" t="s">
        <v>142</v>
      </c>
      <c r="BE1149" s="28" t="s">
        <v>35</v>
      </c>
      <c r="BO1149" s="28" t="s">
        <v>33</v>
      </c>
      <c r="BQ1149" s="28" t="s">
        <v>103</v>
      </c>
      <c r="BR1149" s="28" t="s">
        <v>49</v>
      </c>
      <c r="BS1149" s="28" t="s">
        <v>26</v>
      </c>
      <c r="BT1149" s="28" t="s">
        <v>27</v>
      </c>
      <c r="BV1149" s="28" t="s">
        <v>12</v>
      </c>
      <c r="BX1149" s="28">
        <v>1982</v>
      </c>
      <c r="BY1149" s="28" t="s">
        <v>17</v>
      </c>
      <c r="BZ1149" s="28" t="s">
        <v>609</v>
      </c>
      <c r="CA1149" s="28" t="s">
        <v>57</v>
      </c>
      <c r="CB1149" s="28">
        <v>46015</v>
      </c>
      <c r="CC1149" s="28">
        <v>6.0329987114030228</v>
      </c>
      <c r="CD1149" s="28" t="s">
        <v>20</v>
      </c>
      <c r="CE1149" s="28" t="s">
        <v>101</v>
      </c>
      <c r="CF1149" s="28" t="s">
        <v>184</v>
      </c>
      <c r="CG1149" s="30">
        <v>0.35416666666666669</v>
      </c>
      <c r="CH1149" s="32">
        <v>0.625</v>
      </c>
      <c r="CJ1149" s="28" t="s">
        <v>610</v>
      </c>
    </row>
    <row r="1150" spans="1:88">
      <c r="A1150" s="28">
        <v>6.0329987114030041</v>
      </c>
      <c r="B1150" s="28">
        <f t="shared" si="32"/>
        <v>3.5461684804116462</v>
      </c>
      <c r="C1150" s="28">
        <v>2803444</v>
      </c>
      <c r="D1150" s="31">
        <v>40739.568692129629</v>
      </c>
      <c r="E1150" s="31">
        <v>40739.568692129629</v>
      </c>
      <c r="F1150" s="28" t="s">
        <v>3</v>
      </c>
      <c r="G1150" s="22">
        <f>0.839707617116084*0.7</f>
        <v>0.58779533198125877</v>
      </c>
      <c r="Z1150" s="28" t="s">
        <v>8</v>
      </c>
      <c r="AA1150" s="28" t="s">
        <v>33</v>
      </c>
      <c r="AC1150" s="28" t="s">
        <v>34</v>
      </c>
      <c r="AE1150" s="28" t="s">
        <v>68</v>
      </c>
      <c r="AF1150" s="28" t="s">
        <v>627</v>
      </c>
      <c r="AG1150" s="28" t="s">
        <v>35</v>
      </c>
      <c r="AQ1150" s="28" t="s">
        <v>9</v>
      </c>
      <c r="AS1150" s="28" t="s">
        <v>168</v>
      </c>
      <c r="AU1150" s="28" t="s">
        <v>15</v>
      </c>
      <c r="AX1150" s="28" t="s">
        <v>2</v>
      </c>
      <c r="BW1150" s="28" t="s">
        <v>8</v>
      </c>
      <c r="BX1150" s="28">
        <v>1968</v>
      </c>
      <c r="BY1150" s="28" t="s">
        <v>65</v>
      </c>
      <c r="BZ1150" s="28" t="s">
        <v>628</v>
      </c>
      <c r="CA1150" s="28" t="s">
        <v>19</v>
      </c>
      <c r="CB1150" s="28">
        <v>46015</v>
      </c>
      <c r="CC1150" s="28">
        <v>6.0329987114030228</v>
      </c>
      <c r="CD1150" s="28" t="s">
        <v>20</v>
      </c>
      <c r="CE1150" s="28" t="s">
        <v>21</v>
      </c>
      <c r="CF1150" s="28" t="s">
        <v>22</v>
      </c>
      <c r="CG1150" s="30">
        <v>0.33333333333333331</v>
      </c>
      <c r="CH1150" s="28">
        <v>15</v>
      </c>
      <c r="CJ1150" s="28" t="s">
        <v>629</v>
      </c>
    </row>
    <row r="1151" spans="1:88">
      <c r="A1151" s="28">
        <v>6.0329987114030041</v>
      </c>
      <c r="B1151" s="28">
        <f t="shared" si="32"/>
        <v>3.5461684804116462</v>
      </c>
      <c r="C1151" s="28">
        <v>2810210</v>
      </c>
      <c r="D1151" s="31">
        <v>40742.294340277775</v>
      </c>
      <c r="E1151" s="31">
        <v>40742.294340277775</v>
      </c>
      <c r="F1151" s="28" t="s">
        <v>3</v>
      </c>
      <c r="G1151" s="22">
        <f>0.839707617116084*0.7</f>
        <v>0.58779533198125877</v>
      </c>
      <c r="Z1151" s="28" t="s">
        <v>25</v>
      </c>
      <c r="AA1151" s="28" t="s">
        <v>33</v>
      </c>
      <c r="AC1151" s="28" t="s">
        <v>38</v>
      </c>
      <c r="AE1151" s="28">
        <v>64</v>
      </c>
      <c r="AF1151" s="28" t="s">
        <v>39</v>
      </c>
      <c r="AG1151" s="28" t="s">
        <v>35</v>
      </c>
      <c r="AQ1151" s="28" t="s">
        <v>9</v>
      </c>
      <c r="AS1151" s="28" t="s">
        <v>29</v>
      </c>
      <c r="AT1151" s="28" t="s">
        <v>681</v>
      </c>
      <c r="AU1151" s="28" t="s">
        <v>15</v>
      </c>
      <c r="AX1151" s="28" t="s">
        <v>7</v>
      </c>
      <c r="BX1151" s="28">
        <v>1956</v>
      </c>
      <c r="BY1151" s="28" t="s">
        <v>17</v>
      </c>
      <c r="BZ1151" s="28" t="s">
        <v>682</v>
      </c>
      <c r="CA1151" s="28" t="s">
        <v>19</v>
      </c>
      <c r="CB1151" s="28">
        <v>46015</v>
      </c>
      <c r="CC1151" s="28">
        <v>6.0329987114030228</v>
      </c>
      <c r="CD1151" s="28" t="s">
        <v>20</v>
      </c>
      <c r="CE1151" s="28" t="s">
        <v>44</v>
      </c>
      <c r="CF1151" s="28" t="s">
        <v>184</v>
      </c>
      <c r="CG1151" s="30">
        <v>15.916666666666666</v>
      </c>
      <c r="CH1151" s="28" t="s">
        <v>285</v>
      </c>
      <c r="CJ1151" s="28" t="s">
        <v>684</v>
      </c>
    </row>
    <row r="1152" spans="1:88">
      <c r="A1152" s="28">
        <v>6.0329987114030041</v>
      </c>
      <c r="B1152" s="28">
        <f t="shared" si="32"/>
        <v>3.5461684804116462</v>
      </c>
      <c r="C1152" s="28">
        <v>2814728</v>
      </c>
      <c r="D1152" s="31">
        <v>40743.44798611111</v>
      </c>
      <c r="E1152" s="31">
        <v>40743.44798611111</v>
      </c>
      <c r="F1152" s="28" t="s">
        <v>3</v>
      </c>
      <c r="G1152" s="22">
        <f>0.839707617116084*0.7</f>
        <v>0.58779533198125877</v>
      </c>
      <c r="Z1152" s="28" t="s">
        <v>25</v>
      </c>
      <c r="AA1152" s="28" t="s">
        <v>33</v>
      </c>
      <c r="AC1152" s="28" t="s">
        <v>34</v>
      </c>
      <c r="AE1152" s="28" t="s">
        <v>263</v>
      </c>
      <c r="AF1152" s="28" t="s">
        <v>750</v>
      </c>
      <c r="AG1152" s="28" t="s">
        <v>35</v>
      </c>
      <c r="AQ1152" s="28" t="s">
        <v>9</v>
      </c>
      <c r="AS1152" s="28" t="s">
        <v>168</v>
      </c>
      <c r="AU1152" s="28" t="s">
        <v>15</v>
      </c>
      <c r="AX1152" s="28" t="s">
        <v>5</v>
      </c>
      <c r="BQ1152" s="28" t="s">
        <v>0</v>
      </c>
      <c r="BR1152" s="28" t="s">
        <v>9</v>
      </c>
      <c r="BS1152" s="28" t="s">
        <v>26</v>
      </c>
      <c r="BT1152" s="28" t="s">
        <v>144</v>
      </c>
      <c r="BV1152" s="28" t="s">
        <v>55</v>
      </c>
      <c r="BX1152" s="28">
        <v>1966</v>
      </c>
      <c r="BY1152" s="28" t="s">
        <v>17</v>
      </c>
      <c r="BZ1152" s="28" t="s">
        <v>751</v>
      </c>
      <c r="CA1152" s="28" t="s">
        <v>43</v>
      </c>
      <c r="CB1152" s="28">
        <v>46015</v>
      </c>
      <c r="CC1152" s="28">
        <v>6.0329987114030228</v>
      </c>
      <c r="CD1152" s="28" t="s">
        <v>20</v>
      </c>
      <c r="CE1152" s="28" t="s">
        <v>63</v>
      </c>
      <c r="CF1152" s="28" t="s">
        <v>22</v>
      </c>
      <c r="CG1152" s="30">
        <v>0.33333333333333331</v>
      </c>
      <c r="CH1152" s="32">
        <v>0.625</v>
      </c>
      <c r="CI1152" s="28" t="s">
        <v>47</v>
      </c>
      <c r="CJ1152" s="28" t="s">
        <v>752</v>
      </c>
    </row>
    <row r="1153" spans="1:88">
      <c r="A1153" s="28">
        <v>6.0329987114030041</v>
      </c>
      <c r="B1153" s="28">
        <f t="shared" si="32"/>
        <v>4.2230990979821152</v>
      </c>
      <c r="C1153" s="28">
        <v>2814895</v>
      </c>
      <c r="D1153" s="31">
        <v>40743.525706018518</v>
      </c>
      <c r="E1153" s="31">
        <v>40743.525706018518</v>
      </c>
      <c r="F1153" s="28" t="s">
        <v>6</v>
      </c>
      <c r="G1153" s="28">
        <v>0.7</v>
      </c>
      <c r="AW1153" s="28" t="s">
        <v>25</v>
      </c>
      <c r="AX1153" s="28" t="s">
        <v>2</v>
      </c>
      <c r="BW1153" s="28" t="s">
        <v>25</v>
      </c>
      <c r="BX1153" s="28">
        <v>1960</v>
      </c>
      <c r="BY1153" s="28" t="s">
        <v>65</v>
      </c>
      <c r="BZ1153" s="28" t="s">
        <v>764</v>
      </c>
      <c r="CA1153" s="28" t="s">
        <v>57</v>
      </c>
      <c r="CB1153" s="28">
        <v>46015</v>
      </c>
      <c r="CC1153" s="28">
        <v>6.0329987114030228</v>
      </c>
      <c r="CD1153" s="28" t="s">
        <v>20</v>
      </c>
      <c r="CE1153" s="28" t="s">
        <v>21</v>
      </c>
      <c r="CF1153" s="28" t="s">
        <v>22</v>
      </c>
      <c r="CG1153" s="30">
        <v>0.33333333333333331</v>
      </c>
      <c r="CH1153" s="28">
        <v>15</v>
      </c>
      <c r="CJ1153" s="28" t="s">
        <v>765</v>
      </c>
    </row>
    <row r="1154" spans="1:88">
      <c r="A1154" s="28">
        <v>6.0329987114030041</v>
      </c>
      <c r="B1154" s="28">
        <f t="shared" ref="B1154:B1217" si="35">+G1154*CC1154</f>
        <v>3.5461684804116462</v>
      </c>
      <c r="C1154" s="28">
        <v>2815293</v>
      </c>
      <c r="D1154" s="31">
        <v>40743.643425925926</v>
      </c>
      <c r="E1154" s="31">
        <v>40743.643425925926</v>
      </c>
      <c r="F1154" s="28" t="s">
        <v>3</v>
      </c>
      <c r="G1154" s="22">
        <f>0.839707617116084*0.7</f>
        <v>0.58779533198125877</v>
      </c>
      <c r="Z1154" s="28" t="s">
        <v>25</v>
      </c>
      <c r="AA1154" s="28" t="s">
        <v>33</v>
      </c>
      <c r="AC1154" s="28" t="s">
        <v>34</v>
      </c>
      <c r="AE1154" s="28" t="s">
        <v>68</v>
      </c>
      <c r="AF1154" s="28" t="s">
        <v>68</v>
      </c>
      <c r="AG1154" s="28" t="s">
        <v>35</v>
      </c>
      <c r="AQ1154" s="28" t="s">
        <v>9</v>
      </c>
      <c r="AS1154" s="28" t="s">
        <v>168</v>
      </c>
      <c r="AU1154" s="28" t="s">
        <v>15</v>
      </c>
      <c r="AX1154" s="28" t="s">
        <v>41</v>
      </c>
      <c r="AY1154" s="28" t="s">
        <v>8</v>
      </c>
      <c r="AZ1154" s="28" t="s">
        <v>9</v>
      </c>
      <c r="BA1154" s="28" t="s">
        <v>34</v>
      </c>
      <c r="BC1154" s="28" t="s">
        <v>68</v>
      </c>
      <c r="BD1154" s="28" t="s">
        <v>68</v>
      </c>
      <c r="BE1154" s="28" t="s">
        <v>35</v>
      </c>
      <c r="BO1154" s="28" t="s">
        <v>88</v>
      </c>
      <c r="BQ1154" s="28" t="s">
        <v>8</v>
      </c>
      <c r="BR1154" s="28" t="s">
        <v>33</v>
      </c>
      <c r="BS1154" s="28" t="s">
        <v>10</v>
      </c>
      <c r="BT1154" s="28" t="s">
        <v>27</v>
      </c>
      <c r="BV1154" s="28" t="s">
        <v>12</v>
      </c>
      <c r="BX1154" s="28">
        <v>1982</v>
      </c>
      <c r="BY1154" s="28" t="s">
        <v>17</v>
      </c>
      <c r="BZ1154" s="28" t="s">
        <v>794</v>
      </c>
      <c r="CA1154" s="28" t="s">
        <v>19</v>
      </c>
      <c r="CB1154" s="28">
        <v>46015</v>
      </c>
      <c r="CC1154" s="28">
        <v>6.0329987114030228</v>
      </c>
      <c r="CD1154" s="28" t="s">
        <v>20</v>
      </c>
      <c r="CE1154" s="28" t="s">
        <v>101</v>
      </c>
      <c r="CF1154" s="28" t="s">
        <v>22</v>
      </c>
      <c r="CG1154" s="30">
        <v>0.33333333333333331</v>
      </c>
      <c r="CH1154" s="28" t="s">
        <v>795</v>
      </c>
      <c r="CJ1154" s="28" t="e">
        <f>- Mayor numero de lineas de autobus desde diferentes puntos de Valenica- de las lineas que ya existen Aumentar la frecuencia de paso. Metrorbital pasa cada hora durante el fin de semana- Servicio de metro cercano</f>
        <v>#NAME?</v>
      </c>
    </row>
    <row r="1155" spans="1:88">
      <c r="A1155" s="28">
        <v>6.0329987114030041</v>
      </c>
      <c r="B1155" s="28">
        <f t="shared" si="35"/>
        <v>4.2230990979821152</v>
      </c>
      <c r="C1155" s="28">
        <v>2815530</v>
      </c>
      <c r="D1155" s="31">
        <v>40743.680081018516</v>
      </c>
      <c r="E1155" s="31">
        <v>40743.680081018516</v>
      </c>
      <c r="F1155" s="28" t="s">
        <v>6</v>
      </c>
      <c r="G1155" s="28">
        <v>0.7</v>
      </c>
      <c r="AW1155" s="28" t="s">
        <v>25</v>
      </c>
      <c r="AX1155" s="28" t="s">
        <v>2</v>
      </c>
      <c r="BW1155" s="28" t="s">
        <v>25</v>
      </c>
      <c r="BX1155" s="28">
        <v>1971</v>
      </c>
      <c r="BY1155" s="28" t="s">
        <v>65</v>
      </c>
      <c r="BZ1155" s="28" t="s">
        <v>800</v>
      </c>
      <c r="CA1155" s="28" t="s">
        <v>57</v>
      </c>
      <c r="CB1155" s="28">
        <v>46015</v>
      </c>
      <c r="CC1155" s="28">
        <v>6.0329987114030228</v>
      </c>
      <c r="CD1155" s="28" t="s">
        <v>20</v>
      </c>
      <c r="CE1155" s="28" t="s">
        <v>93</v>
      </c>
      <c r="CF1155" s="28" t="s">
        <v>22</v>
      </c>
      <c r="CG1155" s="30">
        <v>0.33333333333333331</v>
      </c>
      <c r="CH1155" s="32">
        <v>0.73958333333333337</v>
      </c>
      <c r="CJ1155" s="28" t="s">
        <v>801</v>
      </c>
    </row>
    <row r="1156" spans="1:88">
      <c r="A1156" s="28">
        <v>6.0329987114030041</v>
      </c>
      <c r="B1156" s="28">
        <f t="shared" si="35"/>
        <v>3.5461684804116462</v>
      </c>
      <c r="C1156" s="28">
        <v>2822535</v>
      </c>
      <c r="D1156" s="31">
        <v>40745.705266203702</v>
      </c>
      <c r="E1156" s="31">
        <v>40745.705266203702</v>
      </c>
      <c r="F1156" s="28" t="s">
        <v>3</v>
      </c>
      <c r="G1156" s="22">
        <f t="shared" ref="G1156:G1167" si="36">0.839707617116084*0.7</f>
        <v>0.58779533198125877</v>
      </c>
      <c r="Z1156" s="28" t="s">
        <v>8</v>
      </c>
      <c r="AA1156" s="28" t="s">
        <v>33</v>
      </c>
      <c r="AC1156" s="28" t="s">
        <v>34</v>
      </c>
      <c r="AE1156" s="28" t="s">
        <v>68</v>
      </c>
      <c r="AF1156" s="28" t="s">
        <v>68</v>
      </c>
      <c r="AG1156" s="28" t="s">
        <v>35</v>
      </c>
      <c r="AQ1156" s="28" t="s">
        <v>88</v>
      </c>
      <c r="AS1156" s="28" t="s">
        <v>40</v>
      </c>
      <c r="AU1156" s="28" t="s">
        <v>15</v>
      </c>
      <c r="AX1156" s="28" t="s">
        <v>7</v>
      </c>
      <c r="BX1156" s="28">
        <v>1951</v>
      </c>
      <c r="BY1156" s="28" t="s">
        <v>17</v>
      </c>
      <c r="BZ1156" s="28" t="s">
        <v>1056</v>
      </c>
      <c r="CA1156" s="28" t="s">
        <v>19</v>
      </c>
      <c r="CB1156" s="28">
        <v>46015</v>
      </c>
      <c r="CC1156" s="28">
        <v>6.0329987114030228</v>
      </c>
      <c r="CD1156" s="28" t="s">
        <v>20</v>
      </c>
      <c r="CE1156" s="28" t="s">
        <v>44</v>
      </c>
      <c r="CF1156" s="28" t="s">
        <v>184</v>
      </c>
      <c r="CG1156" s="30">
        <v>0.91666666666666663</v>
      </c>
      <c r="CH1156" s="28" t="s">
        <v>775</v>
      </c>
      <c r="CJ1156" s="28" t="s">
        <v>1057</v>
      </c>
    </row>
    <row r="1157" spans="1:88">
      <c r="A1157" s="28">
        <v>6.0329987114030041</v>
      </c>
      <c r="B1157" s="28">
        <f t="shared" si="35"/>
        <v>3.5461684804116462</v>
      </c>
      <c r="C1157" s="28">
        <v>2825120</v>
      </c>
      <c r="D1157" s="31">
        <v>40746.392800925925</v>
      </c>
      <c r="E1157" s="31">
        <v>40746.392800925925</v>
      </c>
      <c r="F1157" s="28" t="s">
        <v>3</v>
      </c>
      <c r="G1157" s="22">
        <f t="shared" si="36"/>
        <v>0.58779533198125877</v>
      </c>
      <c r="Z1157" s="28" t="s">
        <v>8</v>
      </c>
      <c r="AA1157" s="28" t="s">
        <v>9</v>
      </c>
      <c r="AC1157" s="28" t="s">
        <v>38</v>
      </c>
      <c r="AE1157" s="28">
        <v>64</v>
      </c>
      <c r="AF1157" s="28" t="s">
        <v>142</v>
      </c>
      <c r="AG1157" s="28" t="s">
        <v>35</v>
      </c>
      <c r="AQ1157" s="28" t="s">
        <v>9</v>
      </c>
      <c r="AS1157" s="28" t="s">
        <v>162</v>
      </c>
      <c r="AU1157" s="28" t="s">
        <v>37</v>
      </c>
      <c r="AX1157" s="28" t="s">
        <v>5</v>
      </c>
      <c r="BQ1157" s="28" t="s">
        <v>25</v>
      </c>
      <c r="BR1157" s="28" t="s">
        <v>9</v>
      </c>
      <c r="BS1157" s="28" t="s">
        <v>26</v>
      </c>
      <c r="BT1157" s="28" t="s">
        <v>144</v>
      </c>
      <c r="BV1157" s="28" t="s">
        <v>12</v>
      </c>
      <c r="BX1157" s="28">
        <v>1950</v>
      </c>
      <c r="BY1157" s="28" t="s">
        <v>17</v>
      </c>
      <c r="BZ1157" s="28" t="s">
        <v>1129</v>
      </c>
      <c r="CA1157" s="28" t="s">
        <v>57</v>
      </c>
      <c r="CB1157" s="28">
        <v>46015</v>
      </c>
      <c r="CC1157" s="28">
        <v>6.0329987114030228</v>
      </c>
      <c r="CD1157" s="28" t="s">
        <v>20</v>
      </c>
      <c r="CE1157" s="28" t="s">
        <v>44</v>
      </c>
      <c r="CF1157" s="28" t="s">
        <v>22</v>
      </c>
      <c r="CG1157" s="30">
        <v>0.35416666666666669</v>
      </c>
      <c r="CH1157" s="28" t="s">
        <v>271</v>
      </c>
      <c r="CJ1157" s="28" t="s">
        <v>1130</v>
      </c>
    </row>
    <row r="1158" spans="1:88">
      <c r="A1158" s="28">
        <v>6.0329987114030041</v>
      </c>
      <c r="B1158" s="28">
        <f t="shared" si="35"/>
        <v>3.5461684804116462</v>
      </c>
      <c r="C1158" s="28">
        <v>2825179</v>
      </c>
      <c r="D1158" s="31">
        <v>40746.458298611113</v>
      </c>
      <c r="E1158" s="31">
        <v>40746.458298611113</v>
      </c>
      <c r="F1158" s="28" t="s">
        <v>3</v>
      </c>
      <c r="G1158" s="22">
        <f t="shared" si="36"/>
        <v>0.58779533198125877</v>
      </c>
      <c r="Z1158" s="28" t="s">
        <v>25</v>
      </c>
      <c r="AA1158" s="28" t="s">
        <v>9</v>
      </c>
      <c r="AC1158" s="28" t="s">
        <v>34</v>
      </c>
      <c r="AE1158" s="28" t="s">
        <v>68</v>
      </c>
      <c r="AF1158" s="28" t="s">
        <v>68</v>
      </c>
      <c r="AG1158" s="28" t="s">
        <v>35</v>
      </c>
      <c r="AQ1158" s="28" t="s">
        <v>33</v>
      </c>
      <c r="AS1158" s="28" t="s">
        <v>152</v>
      </c>
      <c r="AU1158" s="28" t="s">
        <v>15</v>
      </c>
      <c r="AX1158" s="28" t="s">
        <v>41</v>
      </c>
      <c r="AY1158" s="28" t="s">
        <v>25</v>
      </c>
      <c r="AZ1158" s="28" t="s">
        <v>33</v>
      </c>
      <c r="BA1158" s="28" t="s">
        <v>34</v>
      </c>
      <c r="BC1158" s="28" t="s">
        <v>275</v>
      </c>
      <c r="BD1158" s="28" t="s">
        <v>275</v>
      </c>
      <c r="BE1158" s="28" t="s">
        <v>35</v>
      </c>
      <c r="BO1158" s="28" t="s">
        <v>33</v>
      </c>
      <c r="BQ1158" s="28" t="s">
        <v>25</v>
      </c>
      <c r="BR1158" s="28" t="s">
        <v>33</v>
      </c>
      <c r="BS1158" s="28" t="s">
        <v>26</v>
      </c>
      <c r="BT1158" s="28" t="s">
        <v>144</v>
      </c>
      <c r="BV1158" s="28" t="s">
        <v>88</v>
      </c>
      <c r="BX1158" s="34">
        <v>29984</v>
      </c>
      <c r="BY1158" s="28" t="s">
        <v>17</v>
      </c>
      <c r="BZ1158" s="28" t="s">
        <v>1142</v>
      </c>
      <c r="CA1158" s="28" t="s">
        <v>43</v>
      </c>
      <c r="CB1158" s="28">
        <v>46015</v>
      </c>
      <c r="CC1158" s="28">
        <v>6.0329987114030228</v>
      </c>
      <c r="CD1158" s="28" t="s">
        <v>20</v>
      </c>
      <c r="CE1158" s="28" t="s">
        <v>21</v>
      </c>
      <c r="CF1158" s="28" t="s">
        <v>22</v>
      </c>
      <c r="CG1158" s="30">
        <v>0.33333333333333331</v>
      </c>
      <c r="CH1158" s="32">
        <v>0.625</v>
      </c>
      <c r="CJ1158" s="28" t="s">
        <v>1143</v>
      </c>
    </row>
    <row r="1159" spans="1:88">
      <c r="A1159" s="28">
        <v>6.0329987114030041</v>
      </c>
      <c r="B1159" s="28">
        <f t="shared" si="35"/>
        <v>3.5461684804116462</v>
      </c>
      <c r="C1159" s="28">
        <v>2825579</v>
      </c>
      <c r="D1159" s="31">
        <v>40746.580046296294</v>
      </c>
      <c r="E1159" s="31">
        <v>40746.580046296294</v>
      </c>
      <c r="F1159" s="28" t="s">
        <v>3</v>
      </c>
      <c r="G1159" s="22">
        <f t="shared" si="36"/>
        <v>0.58779533198125877</v>
      </c>
      <c r="Z1159" s="28" t="s">
        <v>8</v>
      </c>
      <c r="AA1159" s="28" t="s">
        <v>88</v>
      </c>
      <c r="AC1159" s="28" t="s">
        <v>34</v>
      </c>
      <c r="AE1159" s="28" t="s">
        <v>390</v>
      </c>
      <c r="AF1159" s="28" t="s">
        <v>151</v>
      </c>
      <c r="AG1159" s="28" t="s">
        <v>35</v>
      </c>
      <c r="AQ1159" s="28" t="s">
        <v>9</v>
      </c>
      <c r="AS1159" s="28" t="s">
        <v>152</v>
      </c>
      <c r="AU1159" s="28" t="s">
        <v>15</v>
      </c>
      <c r="AX1159" s="28" t="s">
        <v>7</v>
      </c>
      <c r="BX1159" s="28">
        <v>1962</v>
      </c>
      <c r="BY1159" s="28" t="s">
        <v>17</v>
      </c>
      <c r="BZ1159" s="28" t="s">
        <v>1179</v>
      </c>
      <c r="CA1159" s="28" t="s">
        <v>19</v>
      </c>
      <c r="CB1159" s="28">
        <v>46015</v>
      </c>
      <c r="CC1159" s="28">
        <v>6.0329987114030228</v>
      </c>
      <c r="CD1159" s="28" t="s">
        <v>20</v>
      </c>
      <c r="CE1159" s="28" t="s">
        <v>63</v>
      </c>
      <c r="CF1159" s="28" t="s">
        <v>22</v>
      </c>
      <c r="CG1159" s="30">
        <v>0.33333333333333331</v>
      </c>
      <c r="CH1159" s="28" t="s">
        <v>98</v>
      </c>
      <c r="CI1159" s="28" t="s">
        <v>47</v>
      </c>
      <c r="CJ1159" s="28" t="s">
        <v>1180</v>
      </c>
    </row>
    <row r="1160" spans="1:88">
      <c r="A1160" s="28">
        <v>6.0329987114030041</v>
      </c>
      <c r="B1160" s="28">
        <f t="shared" si="35"/>
        <v>3.5461684804116462</v>
      </c>
      <c r="C1160" s="28">
        <v>2826016</v>
      </c>
      <c r="D1160" s="31">
        <v>40746.661678240744</v>
      </c>
      <c r="E1160" s="31">
        <v>40746.661678240744</v>
      </c>
      <c r="F1160" s="28" t="s">
        <v>3</v>
      </c>
      <c r="G1160" s="22">
        <f t="shared" si="36"/>
        <v>0.58779533198125877</v>
      </c>
      <c r="Z1160" s="28" t="s">
        <v>8</v>
      </c>
      <c r="AA1160" s="28" t="s">
        <v>9</v>
      </c>
      <c r="AC1160" s="28" t="s">
        <v>38</v>
      </c>
      <c r="AE1160" s="28">
        <v>64</v>
      </c>
      <c r="AF1160" s="28" t="s">
        <v>118</v>
      </c>
      <c r="AG1160" s="28" t="s">
        <v>35</v>
      </c>
      <c r="AQ1160" s="28" t="s">
        <v>9</v>
      </c>
      <c r="AS1160" s="28" t="s">
        <v>29</v>
      </c>
      <c r="AT1160" s="28" t="s">
        <v>1203</v>
      </c>
      <c r="AU1160" s="28" t="s">
        <v>37</v>
      </c>
      <c r="AX1160" s="28" t="s">
        <v>7</v>
      </c>
      <c r="BX1160" s="28">
        <v>1954</v>
      </c>
      <c r="BY1160" s="28" t="s">
        <v>17</v>
      </c>
      <c r="BZ1160" s="28" t="s">
        <v>1204</v>
      </c>
      <c r="CA1160" s="28" t="s">
        <v>57</v>
      </c>
      <c r="CB1160" s="28">
        <v>46015</v>
      </c>
      <c r="CC1160" s="28">
        <v>6.0329987114030228</v>
      </c>
      <c r="CD1160" s="28" t="s">
        <v>20</v>
      </c>
      <c r="CE1160" s="28" t="s">
        <v>44</v>
      </c>
      <c r="CF1160" s="28" t="s">
        <v>22</v>
      </c>
      <c r="CG1160" s="30">
        <v>22</v>
      </c>
      <c r="CH1160" s="28">
        <v>8</v>
      </c>
      <c r="CJ1160" s="28" t="s">
        <v>1205</v>
      </c>
    </row>
    <row r="1161" spans="1:88">
      <c r="A1161" s="28">
        <v>6.0329987114030041</v>
      </c>
      <c r="B1161" s="28">
        <f t="shared" si="35"/>
        <v>3.5461684804116462</v>
      </c>
      <c r="C1161" s="28">
        <v>2843364</v>
      </c>
      <c r="D1161" s="31">
        <v>40751.858275462961</v>
      </c>
      <c r="E1161" s="31">
        <v>40751.858275462961</v>
      </c>
      <c r="F1161" s="28" t="s">
        <v>3</v>
      </c>
      <c r="G1161" s="22">
        <f t="shared" si="36"/>
        <v>0.58779533198125877</v>
      </c>
      <c r="Z1161" s="28" t="s">
        <v>25</v>
      </c>
      <c r="AA1161" s="28" t="s">
        <v>9</v>
      </c>
      <c r="AC1161" s="28" t="s">
        <v>34</v>
      </c>
      <c r="AE1161" s="28" t="s">
        <v>275</v>
      </c>
      <c r="AF1161" s="28" t="s">
        <v>275</v>
      </c>
      <c r="AG1161" s="28" t="s">
        <v>35</v>
      </c>
      <c r="AQ1161" s="28" t="s">
        <v>9</v>
      </c>
      <c r="AS1161" s="28" t="s">
        <v>40</v>
      </c>
      <c r="AU1161" s="28" t="s">
        <v>15</v>
      </c>
      <c r="AX1161" s="28" t="s">
        <v>7</v>
      </c>
      <c r="BX1161" s="28">
        <v>1988</v>
      </c>
      <c r="BY1161" s="28" t="s">
        <v>17</v>
      </c>
      <c r="BZ1161" s="28" t="s">
        <v>1466</v>
      </c>
      <c r="CA1161" s="28" t="s">
        <v>43</v>
      </c>
      <c r="CB1161" s="28">
        <v>46015</v>
      </c>
      <c r="CC1161" s="28">
        <v>6.0329987114030228</v>
      </c>
      <c r="CD1161" s="28" t="s">
        <v>20</v>
      </c>
      <c r="CE1161" s="28" t="s">
        <v>44</v>
      </c>
      <c r="CF1161" s="28" t="s">
        <v>184</v>
      </c>
      <c r="CG1161" s="30">
        <v>0.91666666666666663</v>
      </c>
      <c r="CH1161" s="28" t="s">
        <v>430</v>
      </c>
      <c r="CJ1161" s="28" t="s">
        <v>1467</v>
      </c>
    </row>
    <row r="1162" spans="1:88">
      <c r="A1162" s="28">
        <v>6.0329987114030041</v>
      </c>
      <c r="B1162" s="28">
        <f t="shared" si="35"/>
        <v>3.5461684804116462</v>
      </c>
      <c r="C1162" s="28">
        <v>2857685</v>
      </c>
      <c r="D1162" s="31">
        <v>40755.855902777781</v>
      </c>
      <c r="E1162" s="31">
        <v>40755.855902777781</v>
      </c>
      <c r="F1162" s="28" t="s">
        <v>3</v>
      </c>
      <c r="G1162" s="22">
        <f t="shared" si="36"/>
        <v>0.58779533198125877</v>
      </c>
      <c r="Z1162" s="28" t="s">
        <v>8</v>
      </c>
      <c r="AA1162" s="28" t="s">
        <v>33</v>
      </c>
      <c r="AC1162" s="28" t="s">
        <v>34</v>
      </c>
      <c r="AE1162" s="28" t="s">
        <v>68</v>
      </c>
      <c r="AF1162" s="28" t="s">
        <v>118</v>
      </c>
      <c r="AG1162" s="28" t="s">
        <v>35</v>
      </c>
      <c r="AQ1162" s="28" t="s">
        <v>9</v>
      </c>
      <c r="AS1162" s="28" t="s">
        <v>168</v>
      </c>
      <c r="AU1162" s="28" t="s">
        <v>15</v>
      </c>
      <c r="AX1162" s="28" t="s">
        <v>41</v>
      </c>
      <c r="AY1162" s="28" t="s">
        <v>8</v>
      </c>
      <c r="AZ1162" s="28" t="s">
        <v>9</v>
      </c>
      <c r="BA1162" s="28" t="s">
        <v>38</v>
      </c>
      <c r="BC1162" s="28">
        <v>64</v>
      </c>
      <c r="BD1162" s="28" t="s">
        <v>118</v>
      </c>
      <c r="BE1162" s="28" t="s">
        <v>35</v>
      </c>
      <c r="BO1162" s="28" t="s">
        <v>9</v>
      </c>
      <c r="BQ1162" s="28" t="s">
        <v>25</v>
      </c>
      <c r="BR1162" s="28" t="s">
        <v>33</v>
      </c>
      <c r="BS1162" s="28" t="s">
        <v>10</v>
      </c>
      <c r="BT1162" s="28" t="s">
        <v>27</v>
      </c>
      <c r="BV1162" s="28" t="s">
        <v>12</v>
      </c>
      <c r="BX1162" s="28">
        <v>1956</v>
      </c>
      <c r="BY1162" s="28" t="s">
        <v>65</v>
      </c>
      <c r="BZ1162" s="28" t="s">
        <v>1550</v>
      </c>
      <c r="CA1162" s="28" t="s">
        <v>57</v>
      </c>
      <c r="CB1162" s="28">
        <v>46015</v>
      </c>
      <c r="CC1162" s="28">
        <v>6.0329987114030228</v>
      </c>
      <c r="CD1162" s="28" t="s">
        <v>20</v>
      </c>
      <c r="CE1162" s="28" t="s">
        <v>44</v>
      </c>
      <c r="CF1162" s="28" t="s">
        <v>22</v>
      </c>
      <c r="CG1162" s="30">
        <v>0.33333333333333331</v>
      </c>
      <c r="CH1162" s="28">
        <v>15</v>
      </c>
      <c r="CJ1162" s="28" t="s">
        <v>1551</v>
      </c>
    </row>
    <row r="1163" spans="1:88">
      <c r="A1163" s="28">
        <v>6.0329987114030041</v>
      </c>
      <c r="B1163" s="28">
        <f t="shared" si="35"/>
        <v>3.5461684804116462</v>
      </c>
      <c r="C1163" s="28">
        <v>2859306</v>
      </c>
      <c r="D1163" s="31">
        <v>40756.508414351854</v>
      </c>
      <c r="E1163" s="31">
        <v>40756.508414351854</v>
      </c>
      <c r="F1163" s="28" t="s">
        <v>3</v>
      </c>
      <c r="G1163" s="22">
        <f t="shared" si="36"/>
        <v>0.58779533198125877</v>
      </c>
      <c r="Z1163" s="28" t="s">
        <v>25</v>
      </c>
      <c r="AA1163" s="28" t="s">
        <v>9</v>
      </c>
      <c r="AC1163" s="28" t="s">
        <v>38</v>
      </c>
      <c r="AE1163" s="28">
        <v>64</v>
      </c>
      <c r="AF1163" s="28" t="s">
        <v>39</v>
      </c>
      <c r="AG1163" s="28" t="s">
        <v>35</v>
      </c>
      <c r="AQ1163" s="28" t="s">
        <v>9</v>
      </c>
      <c r="AS1163" s="28" t="s">
        <v>29</v>
      </c>
      <c r="AT1163" s="28" t="s">
        <v>1571</v>
      </c>
      <c r="AU1163" s="28" t="s">
        <v>173</v>
      </c>
      <c r="AX1163" s="28" t="s">
        <v>7</v>
      </c>
      <c r="BX1163" s="28">
        <v>1956</v>
      </c>
      <c r="BY1163" s="28" t="s">
        <v>65</v>
      </c>
      <c r="BZ1163" s="28" t="s">
        <v>1572</v>
      </c>
      <c r="CA1163" s="28" t="s">
        <v>19</v>
      </c>
      <c r="CB1163" s="28">
        <v>46015</v>
      </c>
      <c r="CC1163" s="28">
        <v>6.0329987114030228</v>
      </c>
      <c r="CD1163" s="28" t="s">
        <v>20</v>
      </c>
      <c r="CE1163" s="28" t="s">
        <v>44</v>
      </c>
      <c r="CF1163" s="28" t="s">
        <v>184</v>
      </c>
      <c r="CG1163" s="30">
        <v>0.625</v>
      </c>
      <c r="CH1163" s="28">
        <v>22</v>
      </c>
      <c r="CJ1163" s="28" t="s">
        <v>1573</v>
      </c>
    </row>
    <row r="1164" spans="1:88">
      <c r="A1164" s="28">
        <v>6.0329987114030041</v>
      </c>
      <c r="B1164" s="28">
        <f t="shared" si="35"/>
        <v>3.5461684804116462</v>
      </c>
      <c r="C1164" s="28">
        <v>2867754</v>
      </c>
      <c r="D1164" s="31">
        <v>40758.397430555553</v>
      </c>
      <c r="E1164" s="31">
        <v>40758.397430555553</v>
      </c>
      <c r="F1164" s="28" t="s">
        <v>3</v>
      </c>
      <c r="G1164" s="22">
        <f t="shared" si="36"/>
        <v>0.58779533198125877</v>
      </c>
      <c r="Z1164" s="28" t="s">
        <v>25</v>
      </c>
      <c r="AA1164" s="28" t="s">
        <v>33</v>
      </c>
      <c r="AC1164" s="28" t="s">
        <v>34</v>
      </c>
      <c r="AE1164" s="28" t="s">
        <v>123</v>
      </c>
      <c r="AF1164" s="28" t="s">
        <v>123</v>
      </c>
      <c r="AG1164" s="28" t="s">
        <v>35</v>
      </c>
      <c r="AQ1164" s="28" t="s">
        <v>9</v>
      </c>
      <c r="AS1164" s="28" t="s">
        <v>29</v>
      </c>
      <c r="AT1164" s="28" t="s">
        <v>1646</v>
      </c>
      <c r="AU1164" s="28" t="s">
        <v>259</v>
      </c>
      <c r="AX1164" s="28" t="s">
        <v>7</v>
      </c>
      <c r="BX1164" s="28">
        <v>1948</v>
      </c>
      <c r="BY1164" s="28" t="s">
        <v>65</v>
      </c>
      <c r="BZ1164" s="28" t="s">
        <v>1647</v>
      </c>
      <c r="CA1164" s="28" t="s">
        <v>57</v>
      </c>
      <c r="CB1164" s="28">
        <v>46015</v>
      </c>
      <c r="CC1164" s="28">
        <v>6.0329987114030228</v>
      </c>
      <c r="CD1164" s="28" t="s">
        <v>20</v>
      </c>
      <c r="CE1164" s="28" t="s">
        <v>21</v>
      </c>
      <c r="CF1164" s="28" t="s">
        <v>22</v>
      </c>
      <c r="CG1164" s="30">
        <v>0.33333333333333331</v>
      </c>
      <c r="CH1164" s="28">
        <v>15</v>
      </c>
      <c r="CJ1164" s="28" t="s">
        <v>1648</v>
      </c>
    </row>
    <row r="1165" spans="1:88">
      <c r="A1165" s="28">
        <v>6.0329987114030041</v>
      </c>
      <c r="B1165" s="28">
        <f t="shared" si="35"/>
        <v>3.5461684804116462</v>
      </c>
      <c r="C1165" s="28">
        <v>2876209</v>
      </c>
      <c r="D1165" s="31">
        <v>40760.536516203705</v>
      </c>
      <c r="E1165" s="31">
        <v>40760.536516203705</v>
      </c>
      <c r="F1165" s="28" t="s">
        <v>3</v>
      </c>
      <c r="G1165" s="22">
        <f t="shared" si="36"/>
        <v>0.58779533198125877</v>
      </c>
      <c r="Z1165" s="28" t="s">
        <v>25</v>
      </c>
      <c r="AA1165" s="28" t="s">
        <v>33</v>
      </c>
      <c r="AC1165" s="28" t="s">
        <v>34</v>
      </c>
      <c r="AE1165" s="28" t="s">
        <v>390</v>
      </c>
      <c r="AF1165" s="28" t="s">
        <v>1726</v>
      </c>
      <c r="AG1165" s="28" t="s">
        <v>35</v>
      </c>
      <c r="AQ1165" s="28" t="s">
        <v>9</v>
      </c>
      <c r="AS1165" s="28" t="s">
        <v>168</v>
      </c>
      <c r="AU1165" s="28" t="s">
        <v>15</v>
      </c>
      <c r="AX1165" s="28" t="s">
        <v>7</v>
      </c>
      <c r="BX1165" s="28">
        <v>1972</v>
      </c>
      <c r="BY1165" s="28" t="s">
        <v>17</v>
      </c>
      <c r="CA1165" s="28" t="s">
        <v>19</v>
      </c>
      <c r="CB1165" s="28">
        <v>46015</v>
      </c>
      <c r="CC1165" s="28">
        <v>6.0329987114030228</v>
      </c>
      <c r="CD1165" s="28" t="s">
        <v>20</v>
      </c>
      <c r="CE1165" s="28" t="s">
        <v>21</v>
      </c>
      <c r="CF1165" s="28" t="s">
        <v>22</v>
      </c>
      <c r="CG1165" s="30">
        <v>0.33333333333333331</v>
      </c>
      <c r="CH1165" s="32">
        <v>0.625</v>
      </c>
      <c r="CJ1165" s="28" t="s">
        <v>1727</v>
      </c>
    </row>
    <row r="1166" spans="1:88">
      <c r="A1166" s="28">
        <v>6.0329987114030041</v>
      </c>
      <c r="B1166" s="28">
        <f t="shared" si="35"/>
        <v>3.5461684804116462</v>
      </c>
      <c r="C1166" s="28">
        <v>2880887</v>
      </c>
      <c r="D1166" s="31">
        <v>40762.82471064815</v>
      </c>
      <c r="E1166" s="31">
        <v>40762.82471064815</v>
      </c>
      <c r="F1166" s="28" t="s">
        <v>3</v>
      </c>
      <c r="G1166" s="22">
        <f t="shared" si="36"/>
        <v>0.58779533198125877</v>
      </c>
      <c r="Z1166" s="28" t="s">
        <v>25</v>
      </c>
      <c r="AA1166" s="28" t="s">
        <v>33</v>
      </c>
      <c r="AC1166" s="28" t="s">
        <v>34</v>
      </c>
      <c r="AE1166" s="28" t="s">
        <v>275</v>
      </c>
      <c r="AF1166" s="28" t="s">
        <v>263</v>
      </c>
      <c r="AG1166" s="28" t="s">
        <v>35</v>
      </c>
      <c r="AQ1166" s="28" t="s">
        <v>33</v>
      </c>
      <c r="AS1166" s="28" t="s">
        <v>162</v>
      </c>
      <c r="AU1166" s="28" t="s">
        <v>15</v>
      </c>
      <c r="AX1166" s="28" t="s">
        <v>7</v>
      </c>
      <c r="BX1166" s="28">
        <v>1959</v>
      </c>
      <c r="BY1166" s="28" t="s">
        <v>65</v>
      </c>
      <c r="BZ1166" s="28" t="s">
        <v>1749</v>
      </c>
      <c r="CA1166" s="28" t="s">
        <v>43</v>
      </c>
      <c r="CB1166" s="28">
        <v>46015</v>
      </c>
      <c r="CC1166" s="28">
        <v>6.0329987114030228</v>
      </c>
      <c r="CD1166" s="28" t="s">
        <v>20</v>
      </c>
      <c r="CE1166" s="28" t="s">
        <v>21</v>
      </c>
      <c r="CF1166" s="28" t="s">
        <v>22</v>
      </c>
      <c r="CG1166" s="30">
        <v>0.34027777777777773</v>
      </c>
      <c r="CH1166" s="28">
        <v>14.5</v>
      </c>
      <c r="CJ1166" s="28" t="s">
        <v>1750</v>
      </c>
    </row>
    <row r="1167" spans="1:88">
      <c r="A1167" s="28">
        <v>6.0329987114030041</v>
      </c>
      <c r="B1167" s="28">
        <f t="shared" si="35"/>
        <v>3.5461684804116462</v>
      </c>
      <c r="C1167" s="28">
        <v>2907085</v>
      </c>
      <c r="D1167" s="31">
        <v>40771.467534722222</v>
      </c>
      <c r="E1167" s="31">
        <v>40771.467534722222</v>
      </c>
      <c r="F1167" s="28" t="s">
        <v>3</v>
      </c>
      <c r="G1167" s="22">
        <f t="shared" si="36"/>
        <v>0.58779533198125877</v>
      </c>
      <c r="Z1167" s="28" t="s">
        <v>25</v>
      </c>
      <c r="AA1167" s="28" t="s">
        <v>9</v>
      </c>
      <c r="AC1167" s="28" t="s">
        <v>38</v>
      </c>
      <c r="AE1167" s="28">
        <v>64</v>
      </c>
      <c r="AF1167" s="28" t="s">
        <v>118</v>
      </c>
      <c r="AG1167" s="28" t="s">
        <v>35</v>
      </c>
      <c r="AQ1167" s="28" t="s">
        <v>9</v>
      </c>
      <c r="AS1167" s="28" t="s">
        <v>36</v>
      </c>
      <c r="AU1167" s="28" t="s">
        <v>15</v>
      </c>
      <c r="AX1167" s="28" t="s">
        <v>41</v>
      </c>
      <c r="AY1167" s="28" t="s">
        <v>25</v>
      </c>
      <c r="AZ1167" s="28" t="s">
        <v>9</v>
      </c>
      <c r="BA1167" s="28" t="s">
        <v>38</v>
      </c>
      <c r="BC1167" s="28">
        <v>64</v>
      </c>
      <c r="BD1167" s="28" t="s">
        <v>118</v>
      </c>
      <c r="BE1167" s="28" t="s">
        <v>35</v>
      </c>
      <c r="BO1167" s="28" t="s">
        <v>9</v>
      </c>
      <c r="BQ1167" s="28" t="s">
        <v>0</v>
      </c>
      <c r="BR1167" s="28" t="s">
        <v>33</v>
      </c>
      <c r="BS1167" s="28" t="s">
        <v>10</v>
      </c>
      <c r="BV1167" s="28" t="s">
        <v>12</v>
      </c>
      <c r="BX1167" s="28">
        <v>1960</v>
      </c>
      <c r="BY1167" s="28" t="s">
        <v>17</v>
      </c>
      <c r="BZ1167" s="28" t="s">
        <v>1882</v>
      </c>
      <c r="CA1167" s="28" t="s">
        <v>57</v>
      </c>
      <c r="CB1167" s="28">
        <v>46015</v>
      </c>
      <c r="CC1167" s="28">
        <v>6.0329987114030228</v>
      </c>
      <c r="CD1167" s="28" t="s">
        <v>20</v>
      </c>
      <c r="CE1167" s="28" t="s">
        <v>21</v>
      </c>
      <c r="CF1167" s="28" t="s">
        <v>22</v>
      </c>
      <c r="CG1167" s="30">
        <v>0.34722222222222227</v>
      </c>
      <c r="CH1167" s="28">
        <v>3.15</v>
      </c>
      <c r="CJ1167" s="28" t="s">
        <v>1883</v>
      </c>
    </row>
    <row r="1168" spans="1:88">
      <c r="A1168" s="28">
        <v>6.0329987114030041</v>
      </c>
      <c r="B1168" s="28">
        <f t="shared" si="35"/>
        <v>4.2230990979821152</v>
      </c>
      <c r="C1168" s="28">
        <v>2931125</v>
      </c>
      <c r="D1168" s="31">
        <v>40778.545034722221</v>
      </c>
      <c r="E1168" s="31">
        <v>40778.545034722221</v>
      </c>
      <c r="F1168" s="28" t="s">
        <v>6</v>
      </c>
      <c r="G1168" s="28">
        <v>0.7</v>
      </c>
      <c r="AW1168" s="28" t="s">
        <v>25</v>
      </c>
      <c r="AX1168" s="28" t="s">
        <v>7</v>
      </c>
      <c r="BX1168" s="28">
        <v>1967</v>
      </c>
      <c r="BY1168" s="28" t="s">
        <v>65</v>
      </c>
      <c r="BZ1168" s="28" t="s">
        <v>1999</v>
      </c>
      <c r="CA1168" s="28" t="s">
        <v>57</v>
      </c>
      <c r="CB1168" s="28">
        <v>46015</v>
      </c>
      <c r="CC1168" s="28">
        <v>6.0329987114030228</v>
      </c>
      <c r="CD1168" s="28" t="s">
        <v>20</v>
      </c>
      <c r="CE1168" s="28" t="s">
        <v>21</v>
      </c>
      <c r="CF1168" s="28" t="s">
        <v>22</v>
      </c>
      <c r="CG1168" s="30">
        <v>0.33333333333333331</v>
      </c>
      <c r="CH1168" s="28">
        <v>15</v>
      </c>
      <c r="CI1168" s="28" t="s">
        <v>23</v>
      </c>
      <c r="CJ1168" s="28" t="s">
        <v>2000</v>
      </c>
    </row>
    <row r="1169" spans="1:88">
      <c r="A1169" s="28">
        <v>6.0329987114030041</v>
      </c>
      <c r="B1169" s="28">
        <f t="shared" si="35"/>
        <v>3.5461684804116462</v>
      </c>
      <c r="C1169" s="28">
        <v>2935567</v>
      </c>
      <c r="D1169" s="31">
        <v>40779.570416666669</v>
      </c>
      <c r="E1169" s="31">
        <v>40779.570416666669</v>
      </c>
      <c r="F1169" s="28" t="s">
        <v>3</v>
      </c>
      <c r="G1169" s="22">
        <f t="shared" ref="G1169:G1180" si="37">0.839707617116084*0.7</f>
        <v>0.58779533198125877</v>
      </c>
      <c r="Z1169" s="28" t="s">
        <v>8</v>
      </c>
      <c r="AA1169" s="28" t="s">
        <v>33</v>
      </c>
      <c r="AC1169" s="28" t="s">
        <v>38</v>
      </c>
      <c r="AE1169" s="28">
        <v>64</v>
      </c>
      <c r="AF1169" s="28" t="s">
        <v>317</v>
      </c>
      <c r="AG1169" s="28" t="s">
        <v>35</v>
      </c>
      <c r="AQ1169" s="28" t="s">
        <v>9</v>
      </c>
      <c r="AS1169" s="28" t="s">
        <v>36</v>
      </c>
      <c r="AU1169" s="28" t="s">
        <v>15</v>
      </c>
      <c r="AX1169" s="28" t="s">
        <v>7</v>
      </c>
      <c r="BX1169" s="28">
        <v>1985</v>
      </c>
      <c r="BY1169" s="28" t="s">
        <v>17</v>
      </c>
      <c r="BZ1169" s="28" t="s">
        <v>2036</v>
      </c>
      <c r="CA1169" s="28" t="s">
        <v>43</v>
      </c>
      <c r="CB1169" s="28">
        <v>46015</v>
      </c>
      <c r="CC1169" s="28">
        <v>6.0329987114030228</v>
      </c>
      <c r="CD1169" s="28" t="s">
        <v>20</v>
      </c>
      <c r="CE1169" s="28" t="s">
        <v>101</v>
      </c>
      <c r="CF1169" s="28" t="s">
        <v>22</v>
      </c>
      <c r="CG1169" s="30">
        <v>0.33333333333333331</v>
      </c>
      <c r="CH1169" s="28">
        <v>15</v>
      </c>
      <c r="CJ1169" s="28" t="s">
        <v>2037</v>
      </c>
    </row>
    <row r="1170" spans="1:88">
      <c r="A1170" s="28">
        <v>6.0329987114030041</v>
      </c>
      <c r="B1170" s="28">
        <f t="shared" si="35"/>
        <v>3.5461684804116462</v>
      </c>
      <c r="C1170" s="28">
        <v>2948060</v>
      </c>
      <c r="D1170" s="31">
        <v>40782.086458333331</v>
      </c>
      <c r="E1170" s="31">
        <v>40782.086458333331</v>
      </c>
      <c r="F1170" s="28" t="s">
        <v>3</v>
      </c>
      <c r="G1170" s="22">
        <f t="shared" si="37"/>
        <v>0.58779533198125877</v>
      </c>
      <c r="Z1170" s="28" t="s">
        <v>8</v>
      </c>
      <c r="AA1170" s="28" t="s">
        <v>88</v>
      </c>
      <c r="AC1170" s="28" t="s">
        <v>34</v>
      </c>
      <c r="AE1170" s="28" t="s">
        <v>123</v>
      </c>
      <c r="AF1170" s="28" t="s">
        <v>68</v>
      </c>
      <c r="AG1170" s="28" t="s">
        <v>35</v>
      </c>
      <c r="AQ1170" s="28" t="s">
        <v>9</v>
      </c>
      <c r="AS1170" s="28" t="s">
        <v>29</v>
      </c>
      <c r="AT1170" s="28" t="s">
        <v>2084</v>
      </c>
      <c r="AU1170" s="28" t="s">
        <v>29</v>
      </c>
      <c r="AV1170" s="28" t="s">
        <v>2085</v>
      </c>
      <c r="AX1170" s="28" t="s">
        <v>7</v>
      </c>
      <c r="BX1170" s="28">
        <v>1964</v>
      </c>
      <c r="BY1170" s="28" t="s">
        <v>17</v>
      </c>
      <c r="BZ1170" s="28" t="s">
        <v>2086</v>
      </c>
      <c r="CA1170" s="28" t="s">
        <v>57</v>
      </c>
      <c r="CB1170" s="28">
        <v>46015</v>
      </c>
      <c r="CC1170" s="28">
        <v>6.0329987114030228</v>
      </c>
      <c r="CD1170" s="28" t="s">
        <v>20</v>
      </c>
      <c r="CE1170" s="28" t="s">
        <v>21</v>
      </c>
      <c r="CF1170" s="28" t="s">
        <v>22</v>
      </c>
      <c r="CG1170" s="30">
        <v>0.33333333333333331</v>
      </c>
      <c r="CH1170" s="32">
        <v>0.625</v>
      </c>
      <c r="CJ1170" s="28" t="s">
        <v>2087</v>
      </c>
    </row>
    <row r="1171" spans="1:88">
      <c r="A1171" s="28">
        <v>6.0329987114030041</v>
      </c>
      <c r="B1171" s="28">
        <f t="shared" si="35"/>
        <v>3.5461684804116462</v>
      </c>
      <c r="C1171" s="28">
        <v>2955391</v>
      </c>
      <c r="D1171" s="31">
        <v>40785.414247685185</v>
      </c>
      <c r="E1171" s="31">
        <v>40785.414247685185</v>
      </c>
      <c r="F1171" s="28" t="s">
        <v>3</v>
      </c>
      <c r="G1171" s="22">
        <f t="shared" si="37"/>
        <v>0.58779533198125877</v>
      </c>
      <c r="Z1171" s="28" t="s">
        <v>8</v>
      </c>
      <c r="AA1171" s="28" t="s">
        <v>33</v>
      </c>
      <c r="AC1171" s="28" t="s">
        <v>34</v>
      </c>
      <c r="AE1171" s="28" t="s">
        <v>68</v>
      </c>
      <c r="AF1171" s="28" t="s">
        <v>274</v>
      </c>
      <c r="AG1171" s="28" t="s">
        <v>4</v>
      </c>
      <c r="AH1171" s="28" t="s">
        <v>186</v>
      </c>
      <c r="AJ1171" s="28">
        <v>2</v>
      </c>
      <c r="AK1171" s="28" t="s">
        <v>2112</v>
      </c>
      <c r="AL1171" s="28" t="s">
        <v>4</v>
      </c>
      <c r="AM1171" s="28" t="s">
        <v>38</v>
      </c>
      <c r="AO1171" s="28">
        <v>64</v>
      </c>
      <c r="AP1171" s="28" t="s">
        <v>2113</v>
      </c>
      <c r="AQ1171" s="28" t="s">
        <v>33</v>
      </c>
      <c r="AS1171" s="28" t="s">
        <v>135</v>
      </c>
      <c r="AU1171" s="28" t="s">
        <v>173</v>
      </c>
      <c r="AX1171" s="28" t="s">
        <v>41</v>
      </c>
      <c r="AY1171" s="28" t="s">
        <v>103</v>
      </c>
      <c r="AZ1171" s="28" t="s">
        <v>33</v>
      </c>
      <c r="BA1171" s="28" t="s">
        <v>34</v>
      </c>
      <c r="BC1171" s="28" t="s">
        <v>68</v>
      </c>
      <c r="BD1171" s="28" t="s">
        <v>274</v>
      </c>
      <c r="BO1171" s="28" t="s">
        <v>33</v>
      </c>
      <c r="BQ1171" s="28" t="s">
        <v>25</v>
      </c>
      <c r="BR1171" s="28" t="s">
        <v>88</v>
      </c>
      <c r="BS1171" s="28" t="s">
        <v>26</v>
      </c>
      <c r="BV1171" s="28" t="s">
        <v>55</v>
      </c>
      <c r="BX1171" s="28">
        <v>1952</v>
      </c>
      <c r="BY1171" s="28" t="s">
        <v>17</v>
      </c>
      <c r="BZ1171" s="28" t="s">
        <v>2114</v>
      </c>
      <c r="CA1171" s="28" t="s">
        <v>19</v>
      </c>
      <c r="CB1171" s="28">
        <v>46015</v>
      </c>
      <c r="CC1171" s="28">
        <v>6.0329987114030228</v>
      </c>
      <c r="CD1171" s="28" t="s">
        <v>20</v>
      </c>
      <c r="CE1171" s="28" t="s">
        <v>44</v>
      </c>
      <c r="CF1171" s="28" t="s">
        <v>22</v>
      </c>
      <c r="CG1171" s="30">
        <v>0.33333333333333331</v>
      </c>
      <c r="CH1171" s="28">
        <v>15</v>
      </c>
      <c r="CJ1171" s="28" t="s">
        <v>2115</v>
      </c>
    </row>
    <row r="1172" spans="1:88">
      <c r="A1172" s="28">
        <v>6.0329987114030041</v>
      </c>
      <c r="B1172" s="28">
        <f t="shared" si="35"/>
        <v>3.5461684804116462</v>
      </c>
      <c r="C1172" s="28">
        <v>2975871</v>
      </c>
      <c r="D1172" s="31">
        <v>40789.520173611112</v>
      </c>
      <c r="E1172" s="31">
        <v>40789.520173611112</v>
      </c>
      <c r="F1172" s="28" t="s">
        <v>3</v>
      </c>
      <c r="G1172" s="22">
        <f t="shared" si="37"/>
        <v>0.58779533198125877</v>
      </c>
      <c r="Z1172" s="28" t="s">
        <v>25</v>
      </c>
      <c r="AA1172" s="28" t="s">
        <v>9</v>
      </c>
      <c r="AC1172" s="28" t="s">
        <v>34</v>
      </c>
      <c r="AE1172" s="28" t="s">
        <v>68</v>
      </c>
      <c r="AF1172" s="28" t="s">
        <v>68</v>
      </c>
      <c r="AG1172" s="28" t="s">
        <v>4</v>
      </c>
      <c r="AH1172" s="28" t="s">
        <v>10</v>
      </c>
      <c r="AJ1172" s="28" t="s">
        <v>2153</v>
      </c>
      <c r="AQ1172" s="28" t="s">
        <v>49</v>
      </c>
      <c r="AS1172" s="28" t="s">
        <v>36</v>
      </c>
      <c r="AU1172" s="28" t="s">
        <v>37</v>
      </c>
      <c r="AX1172" s="28" t="s">
        <v>7</v>
      </c>
      <c r="BX1172" s="28">
        <v>1947</v>
      </c>
      <c r="BY1172" s="28" t="s">
        <v>17</v>
      </c>
      <c r="BZ1172" s="28" t="s">
        <v>2154</v>
      </c>
      <c r="CA1172" s="28" t="s">
        <v>19</v>
      </c>
      <c r="CB1172" s="28">
        <v>46015</v>
      </c>
      <c r="CC1172" s="28">
        <v>6.0329987114030228</v>
      </c>
      <c r="CD1172" s="28" t="s">
        <v>20</v>
      </c>
      <c r="CE1172" s="28" t="s">
        <v>21</v>
      </c>
      <c r="CF1172" s="28" t="s">
        <v>22</v>
      </c>
      <c r="CG1172" s="30">
        <v>0.35416666666666669</v>
      </c>
      <c r="CH1172" s="28">
        <v>15</v>
      </c>
      <c r="CJ1172" s="28" t="s">
        <v>2155</v>
      </c>
    </row>
    <row r="1173" spans="1:88">
      <c r="A1173" s="28">
        <v>6.0329987114030041</v>
      </c>
      <c r="B1173" s="28">
        <f t="shared" si="35"/>
        <v>3.5461684804116462</v>
      </c>
      <c r="C1173" s="28">
        <v>2980275</v>
      </c>
      <c r="D1173" s="31">
        <v>40791.360613425924</v>
      </c>
      <c r="E1173" s="31">
        <v>40791.360613425924</v>
      </c>
      <c r="F1173" s="28" t="s">
        <v>3</v>
      </c>
      <c r="G1173" s="22">
        <f t="shared" si="37"/>
        <v>0.58779533198125877</v>
      </c>
      <c r="Z1173" s="28" t="s">
        <v>25</v>
      </c>
      <c r="AA1173" s="28" t="s">
        <v>33</v>
      </c>
      <c r="AC1173" s="28" t="s">
        <v>38</v>
      </c>
      <c r="AE1173" s="28">
        <v>64</v>
      </c>
      <c r="AF1173" s="28" t="s">
        <v>142</v>
      </c>
      <c r="AG1173" s="28" t="s">
        <v>35</v>
      </c>
      <c r="AQ1173" s="28" t="s">
        <v>33</v>
      </c>
      <c r="AS1173" s="28" t="s">
        <v>40</v>
      </c>
      <c r="AU1173" s="28" t="s">
        <v>37</v>
      </c>
      <c r="AX1173" s="28" t="s">
        <v>41</v>
      </c>
      <c r="AY1173" s="28" t="s">
        <v>25</v>
      </c>
      <c r="AZ1173" s="28" t="s">
        <v>9</v>
      </c>
      <c r="BA1173" s="28" t="s">
        <v>38</v>
      </c>
      <c r="BC1173" s="28">
        <v>64</v>
      </c>
      <c r="BD1173" s="28" t="s">
        <v>142</v>
      </c>
      <c r="BE1173" s="28" t="s">
        <v>35</v>
      </c>
      <c r="BO1173" s="28" t="s">
        <v>33</v>
      </c>
      <c r="BQ1173" s="28" t="s">
        <v>25</v>
      </c>
      <c r="BR1173" s="28" t="s">
        <v>33</v>
      </c>
      <c r="BS1173" s="28" t="s">
        <v>10</v>
      </c>
      <c r="BV1173" s="28" t="s">
        <v>55</v>
      </c>
      <c r="BX1173" s="28">
        <v>1958</v>
      </c>
      <c r="BY1173" s="28" t="s">
        <v>65</v>
      </c>
      <c r="BZ1173" s="28" t="s">
        <v>2166</v>
      </c>
      <c r="CA1173" s="28" t="s">
        <v>19</v>
      </c>
      <c r="CB1173" s="28">
        <v>46015</v>
      </c>
      <c r="CC1173" s="28">
        <v>6.0329987114030228</v>
      </c>
      <c r="CD1173" s="28" t="s">
        <v>20</v>
      </c>
      <c r="CE1173" s="28" t="s">
        <v>44</v>
      </c>
      <c r="CF1173" s="28" t="s">
        <v>22</v>
      </c>
      <c r="CG1173" s="30">
        <v>0.33333333333333331</v>
      </c>
      <c r="CH1173" s="28" t="s">
        <v>612</v>
      </c>
      <c r="CJ1173" s="28" t="s">
        <v>2167</v>
      </c>
    </row>
    <row r="1174" spans="1:88">
      <c r="A1174" s="28">
        <v>6.0329987114030041</v>
      </c>
      <c r="B1174" s="28">
        <f t="shared" si="35"/>
        <v>3.5461684804116462</v>
      </c>
      <c r="C1174" s="28">
        <v>3089529</v>
      </c>
      <c r="D1174" s="31">
        <v>40814.571967592594</v>
      </c>
      <c r="E1174" s="31">
        <v>40814.571967592594</v>
      </c>
      <c r="F1174" s="28" t="s">
        <v>3</v>
      </c>
      <c r="G1174" s="22">
        <f t="shared" si="37"/>
        <v>0.58779533198125877</v>
      </c>
      <c r="Z1174" s="28" t="s">
        <v>8</v>
      </c>
      <c r="AA1174" s="28" t="s">
        <v>33</v>
      </c>
      <c r="AC1174" s="28" t="s">
        <v>38</v>
      </c>
      <c r="AE1174" s="28">
        <v>64</v>
      </c>
      <c r="AF1174" s="28" t="s">
        <v>142</v>
      </c>
      <c r="AG1174" s="28" t="s">
        <v>35</v>
      </c>
      <c r="AQ1174" s="28" t="s">
        <v>33</v>
      </c>
      <c r="AS1174" s="28" t="s">
        <v>36</v>
      </c>
      <c r="AU1174" s="28" t="s">
        <v>37</v>
      </c>
      <c r="AX1174" s="28" t="s">
        <v>7</v>
      </c>
      <c r="BX1174" s="28">
        <v>1936</v>
      </c>
      <c r="BY1174" s="28" t="s">
        <v>17</v>
      </c>
      <c r="CA1174" s="28" t="s">
        <v>43</v>
      </c>
      <c r="CB1174" s="28">
        <v>46015</v>
      </c>
      <c r="CC1174" s="28">
        <v>6.0329987114030228</v>
      </c>
      <c r="CD1174" s="28" t="s">
        <v>20</v>
      </c>
      <c r="CE1174" s="28" t="s">
        <v>63</v>
      </c>
      <c r="CF1174" s="28" t="s">
        <v>22</v>
      </c>
      <c r="CG1174" s="30">
        <v>8.3333333333333339</v>
      </c>
      <c r="CH1174" s="28">
        <v>3</v>
      </c>
      <c r="CI1174" s="28" t="s">
        <v>47</v>
      </c>
      <c r="CJ1174" s="28" t="s">
        <v>2391</v>
      </c>
    </row>
    <row r="1175" spans="1:88">
      <c r="A1175" s="28">
        <v>4.887304588615792</v>
      </c>
      <c r="B1175" s="28">
        <f t="shared" si="35"/>
        <v>2.8727348231589578</v>
      </c>
      <c r="C1175" s="28">
        <v>2791474</v>
      </c>
      <c r="D1175" s="31">
        <v>40736.473171296297</v>
      </c>
      <c r="E1175" s="31">
        <v>40736.473171296297</v>
      </c>
      <c r="F1175" s="28" t="s">
        <v>3</v>
      </c>
      <c r="G1175" s="22">
        <f t="shared" si="37"/>
        <v>0.58779533198125877</v>
      </c>
      <c r="Z1175" s="28" t="s">
        <v>103</v>
      </c>
      <c r="AA1175" s="28" t="s">
        <v>33</v>
      </c>
      <c r="AC1175" s="28" t="s">
        <v>26</v>
      </c>
      <c r="AE1175" s="28" t="s">
        <v>316</v>
      </c>
      <c r="AF1175" s="28" t="s">
        <v>316</v>
      </c>
      <c r="AG1175" s="28" t="s">
        <v>4</v>
      </c>
      <c r="AH1175" s="28" t="s">
        <v>38</v>
      </c>
      <c r="AJ1175" s="28">
        <v>64</v>
      </c>
      <c r="AK1175" s="28" t="s">
        <v>317</v>
      </c>
      <c r="AL1175" s="28" t="s">
        <v>35</v>
      </c>
      <c r="AQ1175" s="28" t="s">
        <v>88</v>
      </c>
      <c r="AS1175" s="28" t="s">
        <v>152</v>
      </c>
      <c r="AU1175" s="28" t="s">
        <v>15</v>
      </c>
      <c r="AX1175" s="28" t="s">
        <v>41</v>
      </c>
      <c r="AY1175" s="28" t="s">
        <v>103</v>
      </c>
      <c r="AZ1175" s="28" t="s">
        <v>88</v>
      </c>
      <c r="BA1175" s="28" t="s">
        <v>38</v>
      </c>
      <c r="BC1175" s="28">
        <v>8</v>
      </c>
      <c r="BD1175" s="28" t="s">
        <v>317</v>
      </c>
      <c r="BE1175" s="28" t="s">
        <v>4</v>
      </c>
      <c r="BF1175" s="28" t="s">
        <v>38</v>
      </c>
      <c r="BH1175" s="28">
        <v>16</v>
      </c>
      <c r="BI1175" s="28" t="s">
        <v>317</v>
      </c>
      <c r="BJ1175" s="28" t="s">
        <v>35</v>
      </c>
      <c r="BO1175" s="28" t="s">
        <v>9</v>
      </c>
      <c r="BQ1175" s="28" t="s">
        <v>8</v>
      </c>
      <c r="BR1175" s="28" t="s">
        <v>88</v>
      </c>
      <c r="BS1175" s="28" t="s">
        <v>26</v>
      </c>
      <c r="BT1175" s="28" t="s">
        <v>27</v>
      </c>
      <c r="BV1175" s="28" t="s">
        <v>88</v>
      </c>
      <c r="BX1175" s="28">
        <v>1953</v>
      </c>
      <c r="BY1175" s="28" t="s">
        <v>17</v>
      </c>
      <c r="BZ1175" s="28" t="s">
        <v>318</v>
      </c>
      <c r="CA1175" s="28" t="s">
        <v>319</v>
      </c>
      <c r="CB1175" s="28">
        <v>46016</v>
      </c>
      <c r="CC1175" s="28">
        <v>4.8873045886158071</v>
      </c>
      <c r="CD1175" s="28" t="s">
        <v>20</v>
      </c>
      <c r="CE1175" s="28" t="s">
        <v>63</v>
      </c>
      <c r="CF1175" s="28" t="s">
        <v>22</v>
      </c>
      <c r="CG1175" s="30">
        <v>0.33333333333333331</v>
      </c>
      <c r="CH1175" s="32">
        <v>0.625</v>
      </c>
      <c r="CJ1175" s="28" t="s">
        <v>320</v>
      </c>
    </row>
    <row r="1176" spans="1:88">
      <c r="A1176" s="28">
        <v>5.6511958950197325</v>
      </c>
      <c r="B1176" s="28">
        <f t="shared" si="35"/>
        <v>3.321746567204261</v>
      </c>
      <c r="C1176" s="28">
        <v>2130</v>
      </c>
      <c r="F1176" s="28" t="s">
        <v>3</v>
      </c>
      <c r="G1176" s="22">
        <f t="shared" si="37"/>
        <v>0.58779533198125877</v>
      </c>
      <c r="N1176" s="28" t="s">
        <v>2506</v>
      </c>
      <c r="O1176" s="28" t="s">
        <v>2506</v>
      </c>
      <c r="Q1176" s="28" t="s">
        <v>2506</v>
      </c>
      <c r="Z1176" s="28" t="s">
        <v>2500</v>
      </c>
      <c r="AA1176" s="28" t="s">
        <v>2501</v>
      </c>
      <c r="AC1176" s="28" t="s">
        <v>10</v>
      </c>
      <c r="AG1176" s="28" t="s">
        <v>2507</v>
      </c>
      <c r="AH1176" s="28" t="s">
        <v>38</v>
      </c>
      <c r="AJ1176" s="28" t="s">
        <v>2539</v>
      </c>
      <c r="AK1176" s="28" t="s">
        <v>142</v>
      </c>
      <c r="AL1176" s="28" t="s">
        <v>641</v>
      </c>
      <c r="AQ1176" s="28" t="s">
        <v>2503</v>
      </c>
      <c r="AS1176" s="28" t="s">
        <v>2547</v>
      </c>
      <c r="AU1176" s="28" t="s">
        <v>37</v>
      </c>
      <c r="AX1176" s="28" t="s">
        <v>2507</v>
      </c>
      <c r="BX1176" s="28">
        <v>1962</v>
      </c>
      <c r="BY1176" s="28" t="s">
        <v>17</v>
      </c>
      <c r="CA1176" s="28" t="s">
        <v>57</v>
      </c>
      <c r="CB1176" s="28">
        <v>46017</v>
      </c>
      <c r="CC1176" s="28">
        <v>5.6511958950197503</v>
      </c>
      <c r="CD1176" s="28" t="s">
        <v>20</v>
      </c>
      <c r="CE1176" s="28" t="s">
        <v>2515</v>
      </c>
      <c r="CF1176" s="28" t="s">
        <v>184</v>
      </c>
      <c r="CG1176" s="29">
        <v>0.875</v>
      </c>
      <c r="CH1176" s="29">
        <v>0.375</v>
      </c>
      <c r="CI1176" s="28" t="s">
        <v>641</v>
      </c>
      <c r="CJ1176" s="28" t="s">
        <v>3036</v>
      </c>
    </row>
    <row r="1177" spans="1:88">
      <c r="A1177" s="28">
        <v>5.6511958950197325</v>
      </c>
      <c r="B1177" s="28">
        <f t="shared" si="35"/>
        <v>3.321746567204261</v>
      </c>
      <c r="C1177" s="28">
        <v>2203</v>
      </c>
      <c r="F1177" s="28" t="s">
        <v>3</v>
      </c>
      <c r="G1177" s="22">
        <f t="shared" si="37"/>
        <v>0.58779533198125877</v>
      </c>
      <c r="N1177" s="28" t="s">
        <v>2506</v>
      </c>
      <c r="O1177" s="28" t="s">
        <v>2506</v>
      </c>
      <c r="Q1177" s="28" t="s">
        <v>2506</v>
      </c>
      <c r="Z1177" s="28" t="s">
        <v>2542</v>
      </c>
      <c r="AA1177" s="28" t="s">
        <v>2501</v>
      </c>
      <c r="AC1177" s="28" t="s">
        <v>38</v>
      </c>
      <c r="AE1177" s="28" t="s">
        <v>2777</v>
      </c>
      <c r="AF1177" s="28" t="s">
        <v>317</v>
      </c>
      <c r="AG1177" s="28" t="s">
        <v>2507</v>
      </c>
      <c r="AH1177" s="28" t="s">
        <v>38</v>
      </c>
      <c r="AJ1177" s="28" t="s">
        <v>2539</v>
      </c>
      <c r="AK1177" s="28" t="s">
        <v>317</v>
      </c>
      <c r="AL1177" s="28" t="s">
        <v>641</v>
      </c>
      <c r="AQ1177" s="28" t="s">
        <v>2503</v>
      </c>
      <c r="AS1177" s="28" t="s">
        <v>2506</v>
      </c>
      <c r="AU1177" s="28" t="s">
        <v>3037</v>
      </c>
      <c r="AV1177" s="28" t="s">
        <v>3037</v>
      </c>
      <c r="AX1177" s="28" t="s">
        <v>2507</v>
      </c>
      <c r="BX1177" s="28">
        <v>1979</v>
      </c>
      <c r="BY1177" s="28" t="s">
        <v>65</v>
      </c>
      <c r="BZ1177" s="28" t="s">
        <v>3038</v>
      </c>
      <c r="CA1177" s="28" t="s">
        <v>57</v>
      </c>
      <c r="CB1177" s="28">
        <v>46017</v>
      </c>
      <c r="CC1177" s="28">
        <v>5.6511958950197503</v>
      </c>
      <c r="CD1177" s="28" t="s">
        <v>20</v>
      </c>
      <c r="CE1177" s="28" t="s">
        <v>2515</v>
      </c>
      <c r="CF1177" s="28" t="s">
        <v>22</v>
      </c>
      <c r="CG1177" s="29">
        <v>0.33333333333333298</v>
      </c>
      <c r="CH1177" s="29">
        <v>0.625</v>
      </c>
      <c r="CI1177" s="28" t="s">
        <v>641</v>
      </c>
      <c r="CJ1177" s="28" t="s">
        <v>3039</v>
      </c>
    </row>
    <row r="1178" spans="1:88">
      <c r="A1178" s="28">
        <v>5.6511958950197325</v>
      </c>
      <c r="B1178" s="28">
        <f t="shared" si="35"/>
        <v>3.321746567204261</v>
      </c>
      <c r="C1178" s="28">
        <v>3046</v>
      </c>
      <c r="F1178" s="28" t="s">
        <v>3</v>
      </c>
      <c r="G1178" s="22">
        <f t="shared" si="37"/>
        <v>0.58779533198125877</v>
      </c>
      <c r="N1178" s="28" t="s">
        <v>2506</v>
      </c>
      <c r="O1178" s="28" t="s">
        <v>2506</v>
      </c>
      <c r="Q1178" s="28" t="s">
        <v>2506</v>
      </c>
      <c r="Z1178" s="28" t="s">
        <v>2500</v>
      </c>
      <c r="AA1178" s="28" t="s">
        <v>2501</v>
      </c>
      <c r="AC1178" s="28" t="s">
        <v>38</v>
      </c>
      <c r="AG1178" s="28" t="s">
        <v>641</v>
      </c>
      <c r="AQ1178" s="28" t="s">
        <v>2503</v>
      </c>
      <c r="AS1178" s="28" t="s">
        <v>2506</v>
      </c>
      <c r="AT1178" s="28" t="s">
        <v>3030</v>
      </c>
      <c r="AU1178" s="28" t="s">
        <v>2608</v>
      </c>
      <c r="AX1178" s="28" t="s">
        <v>2507</v>
      </c>
      <c r="BX1178" s="28">
        <v>1959</v>
      </c>
      <c r="BY1178" s="28" t="s">
        <v>65</v>
      </c>
      <c r="BZ1178" s="28" t="s">
        <v>3031</v>
      </c>
      <c r="CA1178" s="28" t="s">
        <v>57</v>
      </c>
      <c r="CB1178" s="28">
        <v>46017</v>
      </c>
      <c r="CC1178" s="28">
        <v>5.6511958950197503</v>
      </c>
      <c r="CD1178" s="28" t="s">
        <v>20</v>
      </c>
      <c r="CE1178" s="28" t="s">
        <v>2555</v>
      </c>
      <c r="CF1178" s="28" t="s">
        <v>22</v>
      </c>
      <c r="CG1178" s="29">
        <v>0.33333333333333298</v>
      </c>
      <c r="CH1178" s="29">
        <v>0.625</v>
      </c>
      <c r="CI1178" s="28" t="s">
        <v>641</v>
      </c>
    </row>
    <row r="1179" spans="1:88">
      <c r="A1179" s="28">
        <v>5.6511958950197325</v>
      </c>
      <c r="B1179" s="28">
        <f t="shared" si="35"/>
        <v>3.321746567204261</v>
      </c>
      <c r="C1179" s="28">
        <v>3056</v>
      </c>
      <c r="F1179" s="28" t="s">
        <v>3</v>
      </c>
      <c r="G1179" s="22">
        <f t="shared" si="37"/>
        <v>0.58779533198125877</v>
      </c>
      <c r="N1179" s="28" t="s">
        <v>2506</v>
      </c>
      <c r="O1179" s="28" t="s">
        <v>2506</v>
      </c>
      <c r="Q1179" s="28" t="s">
        <v>2506</v>
      </c>
      <c r="Z1179" s="28" t="s">
        <v>2510</v>
      </c>
      <c r="AA1179" s="28" t="s">
        <v>2535</v>
      </c>
      <c r="AC1179" s="28" t="s">
        <v>34</v>
      </c>
      <c r="AG1179" s="28" t="s">
        <v>641</v>
      </c>
      <c r="AQ1179" s="28" t="s">
        <v>2503</v>
      </c>
      <c r="AS1179" s="28" t="s">
        <v>2506</v>
      </c>
      <c r="AU1179" s="28">
        <v>0</v>
      </c>
      <c r="AX1179" s="28" t="s">
        <v>2507</v>
      </c>
      <c r="BX1179" s="28">
        <v>1991</v>
      </c>
      <c r="BY1179" s="28" t="s">
        <v>17</v>
      </c>
      <c r="BZ1179" s="28" t="s">
        <v>3032</v>
      </c>
      <c r="CA1179" s="28" t="s">
        <v>57</v>
      </c>
      <c r="CB1179" s="28">
        <v>46017</v>
      </c>
      <c r="CC1179" s="28">
        <v>5.6511958950197503</v>
      </c>
      <c r="CD1179" s="28" t="s">
        <v>20</v>
      </c>
      <c r="CE1179" s="28" t="s">
        <v>2515</v>
      </c>
      <c r="CF1179" s="28" t="s">
        <v>184</v>
      </c>
      <c r="CG1179" s="29">
        <v>0.625</v>
      </c>
      <c r="CH1179" s="29">
        <v>0.91666666666666696</v>
      </c>
      <c r="CI1179" s="28" t="s">
        <v>641</v>
      </c>
    </row>
    <row r="1180" spans="1:88">
      <c r="A1180" s="28">
        <v>5.6511958950197325</v>
      </c>
      <c r="B1180" s="28">
        <f t="shared" si="35"/>
        <v>3.321746567204261</v>
      </c>
      <c r="C1180" s="28">
        <v>3133</v>
      </c>
      <c r="F1180" s="28" t="s">
        <v>3</v>
      </c>
      <c r="G1180" s="22">
        <f t="shared" si="37"/>
        <v>0.58779533198125877</v>
      </c>
      <c r="N1180" s="28" t="s">
        <v>2506</v>
      </c>
      <c r="O1180" s="28" t="s">
        <v>2506</v>
      </c>
      <c r="Q1180" s="28" t="s">
        <v>2506</v>
      </c>
      <c r="Z1180" s="28" t="s">
        <v>2542</v>
      </c>
      <c r="AA1180" s="28" t="s">
        <v>2535</v>
      </c>
      <c r="AC1180" s="28" t="s">
        <v>38</v>
      </c>
      <c r="AG1180" s="28" t="s">
        <v>2507</v>
      </c>
      <c r="AH1180" s="28" t="s">
        <v>34</v>
      </c>
      <c r="AL1180" s="28" t="s">
        <v>641</v>
      </c>
      <c r="AS1180" s="28" t="s">
        <v>2506</v>
      </c>
      <c r="AU1180" s="28" t="s">
        <v>3033</v>
      </c>
      <c r="AV1180" s="28" t="s">
        <v>3033</v>
      </c>
      <c r="AX1180" s="28" t="s">
        <v>641</v>
      </c>
      <c r="BQ1180" s="28" t="s">
        <v>2500</v>
      </c>
      <c r="BS1180" s="28" t="s">
        <v>26</v>
      </c>
      <c r="BV1180" s="28" t="s">
        <v>2503</v>
      </c>
      <c r="BX1180" s="28">
        <v>1955</v>
      </c>
      <c r="BY1180" s="28" t="s">
        <v>17</v>
      </c>
      <c r="BZ1180" s="28" t="s">
        <v>3034</v>
      </c>
      <c r="CA1180" s="28" t="s">
        <v>57</v>
      </c>
      <c r="CB1180" s="28">
        <v>46017</v>
      </c>
      <c r="CC1180" s="28">
        <v>5.6511958950197503</v>
      </c>
      <c r="CD1180" s="28" t="s">
        <v>20</v>
      </c>
      <c r="CE1180" s="28" t="s">
        <v>2555</v>
      </c>
      <c r="CF1180" s="28" t="s">
        <v>184</v>
      </c>
      <c r="CG1180" s="29">
        <v>0.33333333333333298</v>
      </c>
      <c r="CH1180" s="29">
        <v>0.625</v>
      </c>
      <c r="CI1180" s="28" t="s">
        <v>641</v>
      </c>
      <c r="CJ1180" s="28" t="s">
        <v>3035</v>
      </c>
    </row>
    <row r="1181" spans="1:88">
      <c r="A1181" s="28">
        <v>5.6511958950197325</v>
      </c>
      <c r="B1181" s="28">
        <f t="shared" si="35"/>
        <v>3.955837126513825</v>
      </c>
      <c r="C1181" s="28">
        <v>3260</v>
      </c>
      <c r="F1181" s="28" t="s">
        <v>1</v>
      </c>
      <c r="G1181" s="28">
        <v>0.7</v>
      </c>
      <c r="H1181" s="28" t="s">
        <v>2500</v>
      </c>
      <c r="I1181" s="28" t="s">
        <v>2501</v>
      </c>
      <c r="J1181" s="28" t="s">
        <v>10</v>
      </c>
      <c r="K1181" s="28" t="s">
        <v>2511</v>
      </c>
      <c r="M1181" s="28" t="s">
        <v>2518</v>
      </c>
      <c r="N1181" s="28" t="s">
        <v>59</v>
      </c>
      <c r="O1181" s="28" t="s">
        <v>2592</v>
      </c>
      <c r="Q1181" s="28" t="s">
        <v>37</v>
      </c>
      <c r="R1181" s="28" t="s">
        <v>3017</v>
      </c>
      <c r="T1181" s="28">
        <v>1</v>
      </c>
      <c r="U1181" s="28">
        <v>2</v>
      </c>
      <c r="V1181" s="28">
        <v>4</v>
      </c>
      <c r="W1181" s="28">
        <v>4</v>
      </c>
      <c r="X1181" s="28">
        <v>4</v>
      </c>
      <c r="Y1181" s="28">
        <v>1</v>
      </c>
      <c r="AS1181" s="28" t="s">
        <v>2506</v>
      </c>
      <c r="AU1181" s="28">
        <v>0</v>
      </c>
      <c r="AX1181" s="28" t="s">
        <v>2507</v>
      </c>
      <c r="BX1181" s="28">
        <v>1971</v>
      </c>
      <c r="BY1181" s="28" t="s">
        <v>17</v>
      </c>
      <c r="BZ1181" s="28" t="s">
        <v>3018</v>
      </c>
      <c r="CA1181" s="28" t="s">
        <v>57</v>
      </c>
      <c r="CB1181" s="28">
        <v>46017</v>
      </c>
      <c r="CC1181" s="28">
        <v>5.6511958950197503</v>
      </c>
      <c r="CD1181" s="28" t="s">
        <v>20</v>
      </c>
      <c r="CE1181" s="28" t="s">
        <v>2558</v>
      </c>
      <c r="CF1181" s="28" t="s">
        <v>184</v>
      </c>
      <c r="CG1181" s="29">
        <v>0.32291666666666702</v>
      </c>
      <c r="CH1181" s="29">
        <v>0.625</v>
      </c>
      <c r="CI1181" s="28" t="s">
        <v>641</v>
      </c>
      <c r="CJ1181" s="28" t="s">
        <v>3019</v>
      </c>
    </row>
    <row r="1182" spans="1:88">
      <c r="A1182" s="28">
        <v>5.6511958950197325</v>
      </c>
      <c r="B1182" s="28">
        <f t="shared" si="35"/>
        <v>3.955837126513825</v>
      </c>
      <c r="C1182" s="28">
        <v>3314</v>
      </c>
      <c r="F1182" s="28" t="s">
        <v>6</v>
      </c>
      <c r="G1182" s="28">
        <v>0.7</v>
      </c>
      <c r="N1182" s="28" t="s">
        <v>2506</v>
      </c>
      <c r="O1182" s="28" t="s">
        <v>2506</v>
      </c>
      <c r="Q1182" s="28" t="s">
        <v>2506</v>
      </c>
      <c r="AS1182" s="28" t="s">
        <v>2506</v>
      </c>
      <c r="AU1182" s="28">
        <v>0</v>
      </c>
      <c r="AW1182" s="28" t="s">
        <v>2500</v>
      </c>
      <c r="AX1182" s="28" t="s">
        <v>2507</v>
      </c>
      <c r="BX1182" s="28">
        <v>1979</v>
      </c>
      <c r="BY1182" s="28" t="s">
        <v>17</v>
      </c>
      <c r="CA1182" s="28" t="s">
        <v>57</v>
      </c>
      <c r="CB1182" s="28">
        <v>46017</v>
      </c>
      <c r="CC1182" s="28">
        <v>5.6511958950197503</v>
      </c>
      <c r="CD1182" s="28" t="s">
        <v>20</v>
      </c>
      <c r="CE1182" s="28" t="s">
        <v>2558</v>
      </c>
      <c r="CF1182" s="28" t="s">
        <v>184</v>
      </c>
      <c r="CG1182" s="29">
        <v>0.83333333333333304</v>
      </c>
      <c r="CH1182" s="29">
        <v>0.33333333333333298</v>
      </c>
      <c r="CI1182" s="28" t="s">
        <v>641</v>
      </c>
      <c r="CJ1182" s="28" t="s">
        <v>3027</v>
      </c>
    </row>
    <row r="1183" spans="1:88">
      <c r="A1183" s="28">
        <v>5.6511958950197325</v>
      </c>
      <c r="B1183" s="28">
        <f t="shared" si="35"/>
        <v>3.321746567204261</v>
      </c>
      <c r="C1183" s="28">
        <v>4035</v>
      </c>
      <c r="F1183" s="28" t="s">
        <v>3</v>
      </c>
      <c r="G1183" s="22">
        <f>0.839707617116084*0.7</f>
        <v>0.58779533198125877</v>
      </c>
      <c r="N1183" s="28" t="s">
        <v>2506</v>
      </c>
      <c r="O1183" s="28" t="s">
        <v>2506</v>
      </c>
      <c r="Q1183" s="28" t="s">
        <v>2506</v>
      </c>
      <c r="Z1183" s="28" t="s">
        <v>2500</v>
      </c>
      <c r="AA1183" s="28" t="s">
        <v>2501</v>
      </c>
      <c r="AC1183" s="28" t="s">
        <v>75</v>
      </c>
      <c r="AG1183" s="28" t="s">
        <v>2507</v>
      </c>
      <c r="AH1183" s="28" t="s">
        <v>34</v>
      </c>
      <c r="AL1183" s="28" t="s">
        <v>641</v>
      </c>
      <c r="AQ1183" s="28" t="s">
        <v>2503</v>
      </c>
      <c r="AS1183" s="28" t="s">
        <v>2645</v>
      </c>
      <c r="AU1183" s="28" t="s">
        <v>259</v>
      </c>
      <c r="AX1183" s="28" t="s">
        <v>2507</v>
      </c>
      <c r="BX1183" s="28">
        <v>1988</v>
      </c>
      <c r="BY1183" s="28" t="s">
        <v>17</v>
      </c>
      <c r="BZ1183" s="28" t="s">
        <v>3040</v>
      </c>
      <c r="CA1183" s="28" t="s">
        <v>43</v>
      </c>
      <c r="CB1183" s="28">
        <v>46017</v>
      </c>
      <c r="CC1183" s="28">
        <v>5.6511958950197503</v>
      </c>
      <c r="CD1183" s="28" t="s">
        <v>20</v>
      </c>
      <c r="CE1183" s="28" t="s">
        <v>2558</v>
      </c>
      <c r="CF1183" s="28" t="s">
        <v>22</v>
      </c>
      <c r="CG1183" s="29">
        <v>0.375</v>
      </c>
      <c r="CH1183" s="29">
        <v>0.58333333333333304</v>
      </c>
      <c r="CI1183" s="28" t="s">
        <v>641</v>
      </c>
    </row>
    <row r="1184" spans="1:88">
      <c r="A1184" s="28">
        <v>5.6511958950197325</v>
      </c>
      <c r="B1184" s="28">
        <f t="shared" si="35"/>
        <v>3.955837126513825</v>
      </c>
      <c r="C1184" s="28">
        <v>4044</v>
      </c>
      <c r="F1184" s="28" t="s">
        <v>6</v>
      </c>
      <c r="G1184" s="28">
        <v>0.7</v>
      </c>
      <c r="N1184" s="28" t="s">
        <v>2506</v>
      </c>
      <c r="O1184" s="28" t="s">
        <v>2506</v>
      </c>
      <c r="Q1184" s="28" t="s">
        <v>2506</v>
      </c>
      <c r="AS1184" s="28" t="s">
        <v>2506</v>
      </c>
      <c r="AU1184" s="28" t="s">
        <v>3028</v>
      </c>
      <c r="AV1184" s="28" t="s">
        <v>3028</v>
      </c>
      <c r="AW1184" s="28" t="s">
        <v>2510</v>
      </c>
      <c r="AX1184" s="28" t="s">
        <v>2507</v>
      </c>
      <c r="BX1184" s="28">
        <v>1969</v>
      </c>
      <c r="BY1184" s="28" t="s">
        <v>17</v>
      </c>
      <c r="BZ1184" s="28" t="s">
        <v>3029</v>
      </c>
      <c r="CA1184" s="28" t="s">
        <v>43</v>
      </c>
      <c r="CB1184" s="28">
        <v>46017</v>
      </c>
      <c r="CC1184" s="28">
        <v>5.6511958950197503</v>
      </c>
      <c r="CD1184" s="28" t="s">
        <v>20</v>
      </c>
      <c r="CE1184" s="28" t="s">
        <v>2558</v>
      </c>
      <c r="CF1184" s="28" t="s">
        <v>184</v>
      </c>
      <c r="CG1184" s="29">
        <v>0.625</v>
      </c>
      <c r="CH1184" s="29">
        <v>0.91666666666666696</v>
      </c>
      <c r="CI1184" s="28" t="s">
        <v>641</v>
      </c>
    </row>
    <row r="1185" spans="1:88">
      <c r="A1185" s="28">
        <v>5.6511958950197325</v>
      </c>
      <c r="B1185" s="28">
        <f t="shared" si="35"/>
        <v>3.321746567204261</v>
      </c>
      <c r="C1185" s="28">
        <v>4075</v>
      </c>
      <c r="F1185" s="28" t="s">
        <v>3</v>
      </c>
      <c r="G1185" s="22">
        <f>0.839707617116084*0.7</f>
        <v>0.58779533198125877</v>
      </c>
      <c r="N1185" s="28" t="s">
        <v>2506</v>
      </c>
      <c r="O1185" s="28" t="s">
        <v>2506</v>
      </c>
      <c r="Q1185" s="28" t="s">
        <v>2506</v>
      </c>
      <c r="Z1185" s="28" t="s">
        <v>2500</v>
      </c>
      <c r="AA1185" s="28" t="s">
        <v>2535</v>
      </c>
      <c r="AC1185" s="28" t="s">
        <v>1555</v>
      </c>
      <c r="AG1185" s="28" t="s">
        <v>641</v>
      </c>
      <c r="AQ1185" s="28" t="s">
        <v>2518</v>
      </c>
      <c r="AS1185" s="28" t="s">
        <v>2531</v>
      </c>
      <c r="AU1185" s="28">
        <v>0</v>
      </c>
      <c r="AX1185" s="28" t="s">
        <v>2507</v>
      </c>
      <c r="BX1185" s="28">
        <v>1957</v>
      </c>
      <c r="BY1185" s="28" t="s">
        <v>17</v>
      </c>
      <c r="BZ1185" s="28" t="s">
        <v>3041</v>
      </c>
      <c r="CA1185" s="28" t="s">
        <v>3042</v>
      </c>
      <c r="CB1185" s="28">
        <v>46017</v>
      </c>
      <c r="CC1185" s="28">
        <v>5.6511958950197503</v>
      </c>
      <c r="CD1185" s="28" t="s">
        <v>20</v>
      </c>
      <c r="CE1185" s="28" t="s">
        <v>2515</v>
      </c>
      <c r="CF1185" s="28" t="s">
        <v>184</v>
      </c>
      <c r="CG1185" s="29">
        <v>0.83333333333333304</v>
      </c>
      <c r="CH1185" s="29">
        <v>0.33333333333333298</v>
      </c>
      <c r="CI1185" s="28" t="s">
        <v>641</v>
      </c>
      <c r="CJ1185" s="28" t="s">
        <v>3043</v>
      </c>
    </row>
    <row r="1186" spans="1:88">
      <c r="A1186" s="28">
        <v>5.6511958950197325</v>
      </c>
      <c r="B1186" s="28">
        <f t="shared" si="35"/>
        <v>3.955837126513825</v>
      </c>
      <c r="C1186" s="28">
        <v>2823768</v>
      </c>
      <c r="D1186" s="31">
        <v>40745.959606481483</v>
      </c>
      <c r="E1186" s="31">
        <v>40745.959606481483</v>
      </c>
      <c r="F1186" s="28" t="s">
        <v>6</v>
      </c>
      <c r="G1186" s="28">
        <v>0.7</v>
      </c>
      <c r="AW1186" s="28" t="s">
        <v>25</v>
      </c>
      <c r="AX1186" s="28" t="s">
        <v>7</v>
      </c>
      <c r="BX1186" s="28">
        <v>1986</v>
      </c>
      <c r="BY1186" s="28" t="s">
        <v>17</v>
      </c>
      <c r="BZ1186" s="28" t="s">
        <v>1075</v>
      </c>
      <c r="CA1186" s="28" t="s">
        <v>19</v>
      </c>
      <c r="CB1186" s="28">
        <v>46017</v>
      </c>
      <c r="CC1186" s="28">
        <v>5.6511958950197503</v>
      </c>
      <c r="CD1186" s="28" t="s">
        <v>20</v>
      </c>
      <c r="CE1186" s="28" t="s">
        <v>101</v>
      </c>
      <c r="CF1186" s="28" t="s">
        <v>22</v>
      </c>
      <c r="CG1186" s="30">
        <v>0.33333333333333331</v>
      </c>
      <c r="CH1186" s="32">
        <v>0.625</v>
      </c>
      <c r="CJ1186" s="28" t="s">
        <v>1076</v>
      </c>
    </row>
    <row r="1187" spans="1:88">
      <c r="A1187" s="28">
        <v>5.6511958950197325</v>
      </c>
      <c r="B1187" s="28">
        <f t="shared" si="35"/>
        <v>3.321746567204261</v>
      </c>
      <c r="C1187" s="28">
        <v>2828649</v>
      </c>
      <c r="D1187" s="31">
        <v>40747.222488425927</v>
      </c>
      <c r="E1187" s="31">
        <v>40747.222488425927</v>
      </c>
      <c r="F1187" s="28" t="s">
        <v>3</v>
      </c>
      <c r="G1187" s="22">
        <f>0.839707617116084*0.7</f>
        <v>0.58779533198125877</v>
      </c>
      <c r="Z1187" s="28" t="s">
        <v>8</v>
      </c>
      <c r="AA1187" s="28" t="s">
        <v>9</v>
      </c>
      <c r="AC1187" s="28" t="s">
        <v>75</v>
      </c>
      <c r="AE1187" s="28" t="s">
        <v>1223</v>
      </c>
      <c r="AF1187" s="28" t="s">
        <v>1224</v>
      </c>
      <c r="AG1187" s="28" t="s">
        <v>35</v>
      </c>
      <c r="AQ1187" s="28" t="s">
        <v>9</v>
      </c>
      <c r="AS1187" s="28" t="s">
        <v>36</v>
      </c>
      <c r="AU1187" s="28" t="s">
        <v>15</v>
      </c>
      <c r="AX1187" s="28" t="s">
        <v>2</v>
      </c>
      <c r="BW1187" s="28" t="s">
        <v>0</v>
      </c>
      <c r="BX1187" s="28">
        <v>1985</v>
      </c>
      <c r="BY1187" s="28" t="s">
        <v>17</v>
      </c>
      <c r="BZ1187" s="28" t="s">
        <v>1225</v>
      </c>
      <c r="CA1187" s="28" t="s">
        <v>57</v>
      </c>
      <c r="CB1187" s="28">
        <v>46017</v>
      </c>
      <c r="CC1187" s="28">
        <v>5.6511958950197503</v>
      </c>
      <c r="CD1187" s="28" t="s">
        <v>20</v>
      </c>
      <c r="CE1187" s="28" t="s">
        <v>21</v>
      </c>
      <c r="CF1187" s="28" t="s">
        <v>22</v>
      </c>
      <c r="CG1187" s="30">
        <v>0.35416666666666669</v>
      </c>
      <c r="CH1187" s="32">
        <v>0.60416666666666663</v>
      </c>
      <c r="CJ1187" s="28" t="s">
        <v>1226</v>
      </c>
    </row>
    <row r="1188" spans="1:88">
      <c r="A1188" s="28">
        <v>5.6511958950197325</v>
      </c>
      <c r="B1188" s="28">
        <f t="shared" si="35"/>
        <v>3.321746567204261</v>
      </c>
      <c r="C1188" s="28">
        <v>2854141</v>
      </c>
      <c r="D1188" s="31">
        <v>40754.82980324074</v>
      </c>
      <c r="E1188" s="31">
        <v>40754.82980324074</v>
      </c>
      <c r="F1188" s="28" t="s">
        <v>3</v>
      </c>
      <c r="G1188" s="22">
        <f>0.839707617116084*0.7</f>
        <v>0.58779533198125877</v>
      </c>
      <c r="Z1188" s="28" t="s">
        <v>8</v>
      </c>
      <c r="AA1188" s="28" t="s">
        <v>49</v>
      </c>
      <c r="AC1188" s="28" t="s">
        <v>34</v>
      </c>
      <c r="AE1188" s="28" t="s">
        <v>123</v>
      </c>
      <c r="AF1188" s="28" t="s">
        <v>1313</v>
      </c>
      <c r="AG1188" s="28" t="s">
        <v>35</v>
      </c>
      <c r="AQ1188" s="28" t="s">
        <v>88</v>
      </c>
      <c r="AS1188" s="28" t="s">
        <v>36</v>
      </c>
      <c r="AU1188" s="28" t="s">
        <v>29</v>
      </c>
      <c r="AV1188" s="28" t="s">
        <v>1531</v>
      </c>
      <c r="AX1188" s="28" t="s">
        <v>7</v>
      </c>
      <c r="BX1188" s="28">
        <v>1964</v>
      </c>
      <c r="BY1188" s="28" t="s">
        <v>17</v>
      </c>
      <c r="BZ1188" s="28" t="s">
        <v>1532</v>
      </c>
      <c r="CA1188" s="28" t="s">
        <v>57</v>
      </c>
      <c r="CB1188" s="28">
        <v>46017</v>
      </c>
      <c r="CC1188" s="28">
        <v>5.6511958950197503</v>
      </c>
      <c r="CD1188" s="28" t="s">
        <v>20</v>
      </c>
      <c r="CE1188" s="28" t="s">
        <v>44</v>
      </c>
      <c r="CF1188" s="28" t="s">
        <v>184</v>
      </c>
      <c r="CG1188" s="30">
        <v>0.625</v>
      </c>
      <c r="CH1188" s="28" t="s">
        <v>201</v>
      </c>
      <c r="CJ1188" s="28" t="s">
        <v>1533</v>
      </c>
    </row>
    <row r="1189" spans="1:88">
      <c r="A1189" s="28">
        <v>5.6511958950197325</v>
      </c>
      <c r="B1189" s="28">
        <f t="shared" si="35"/>
        <v>3.955837126513825</v>
      </c>
      <c r="C1189" s="28">
        <v>2854175</v>
      </c>
      <c r="D1189" s="31">
        <v>40754.835787037038</v>
      </c>
      <c r="E1189" s="31">
        <v>40754.835787037038</v>
      </c>
      <c r="F1189" s="28" t="s">
        <v>6</v>
      </c>
      <c r="G1189" s="28">
        <v>0.7</v>
      </c>
      <c r="AW1189" s="28" t="s">
        <v>8</v>
      </c>
      <c r="AX1189" s="28" t="s">
        <v>7</v>
      </c>
      <c r="BX1189" s="28">
        <v>1964</v>
      </c>
      <c r="BY1189" s="28" t="s">
        <v>17</v>
      </c>
      <c r="BZ1189" s="28" t="s">
        <v>1534</v>
      </c>
      <c r="CA1189" s="28" t="s">
        <v>57</v>
      </c>
      <c r="CB1189" s="28">
        <v>46017</v>
      </c>
      <c r="CC1189" s="28">
        <v>5.6511958950197503</v>
      </c>
      <c r="CD1189" s="28" t="s">
        <v>20</v>
      </c>
      <c r="CE1189" s="28" t="s">
        <v>44</v>
      </c>
      <c r="CF1189" s="28" t="s">
        <v>184</v>
      </c>
      <c r="CG1189" s="30">
        <v>0.91666666666666663</v>
      </c>
      <c r="CH1189" s="28" t="s">
        <v>78</v>
      </c>
      <c r="CJ1189" s="28" t="s">
        <v>1535</v>
      </c>
    </row>
    <row r="1190" spans="1:88">
      <c r="A1190" s="28">
        <v>5.6511958950197325</v>
      </c>
      <c r="B1190" s="28">
        <f t="shared" si="35"/>
        <v>3.955837126513825</v>
      </c>
      <c r="C1190" s="28">
        <v>2857042</v>
      </c>
      <c r="D1190" s="31">
        <v>40755.537326388891</v>
      </c>
      <c r="E1190" s="31">
        <v>40755.537326388891</v>
      </c>
      <c r="F1190" s="28" t="s">
        <v>6</v>
      </c>
      <c r="G1190" s="28">
        <v>0.7</v>
      </c>
      <c r="AW1190" s="28" t="s">
        <v>0</v>
      </c>
      <c r="AX1190" s="28" t="s">
        <v>2</v>
      </c>
      <c r="BW1190" s="28" t="s">
        <v>0</v>
      </c>
      <c r="BX1190" s="28">
        <v>1976</v>
      </c>
      <c r="BY1190" s="28" t="s">
        <v>17</v>
      </c>
      <c r="BZ1190" s="28" t="s">
        <v>1543</v>
      </c>
      <c r="CA1190" s="28" t="s">
        <v>57</v>
      </c>
      <c r="CB1190" s="28">
        <v>46017</v>
      </c>
      <c r="CC1190" s="28">
        <v>5.6511958950197503</v>
      </c>
      <c r="CD1190" s="28" t="s">
        <v>20</v>
      </c>
      <c r="CE1190" s="28" t="s">
        <v>21</v>
      </c>
      <c r="CF1190" s="28" t="s">
        <v>22</v>
      </c>
      <c r="CG1190" s="30">
        <v>0.34375</v>
      </c>
      <c r="CH1190" s="32">
        <v>0.625</v>
      </c>
      <c r="CJ1190" s="28" t="s">
        <v>1055</v>
      </c>
    </row>
    <row r="1191" spans="1:88">
      <c r="A1191" s="28">
        <v>5.6511958950197325</v>
      </c>
      <c r="B1191" s="28">
        <f t="shared" si="35"/>
        <v>3.955837126513825</v>
      </c>
      <c r="C1191" s="28">
        <v>2872167</v>
      </c>
      <c r="D1191" s="31">
        <v>40759.521273148152</v>
      </c>
      <c r="E1191" s="31">
        <v>40759.521273148152</v>
      </c>
      <c r="F1191" s="28" t="s">
        <v>6</v>
      </c>
      <c r="G1191" s="28">
        <v>0.7</v>
      </c>
      <c r="AW1191" s="28" t="s">
        <v>0</v>
      </c>
      <c r="AX1191" s="28" t="s">
        <v>2</v>
      </c>
      <c r="BW1191" s="28" t="s">
        <v>0</v>
      </c>
      <c r="BX1191" s="28">
        <v>78</v>
      </c>
      <c r="BY1191" s="28" t="s">
        <v>65</v>
      </c>
      <c r="CA1191" s="28" t="s">
        <v>19</v>
      </c>
      <c r="CB1191" s="28">
        <v>46017</v>
      </c>
      <c r="CC1191" s="28">
        <v>5.6511958950197503</v>
      </c>
      <c r="CD1191" s="28" t="s">
        <v>20</v>
      </c>
      <c r="CE1191" s="28" t="s">
        <v>63</v>
      </c>
      <c r="CF1191" s="28" t="s">
        <v>22</v>
      </c>
      <c r="CG1191" s="30">
        <v>0.33333333333333331</v>
      </c>
      <c r="CH1191" s="32">
        <v>0.625</v>
      </c>
      <c r="CJ1191" s="28" t="s">
        <v>1690</v>
      </c>
    </row>
    <row r="1192" spans="1:88">
      <c r="A1192" s="28">
        <v>5.6511958950197325</v>
      </c>
      <c r="B1192" s="28">
        <f t="shared" si="35"/>
        <v>3.955837126513825</v>
      </c>
      <c r="C1192" s="28">
        <v>2893243</v>
      </c>
      <c r="D1192" s="31">
        <v>40766.573912037034</v>
      </c>
      <c r="E1192" s="31">
        <v>40766.573912037034</v>
      </c>
      <c r="F1192" s="28" t="s">
        <v>6</v>
      </c>
      <c r="G1192" s="28">
        <v>0.7</v>
      </c>
      <c r="AW1192" s="28" t="s">
        <v>0</v>
      </c>
      <c r="AX1192" s="28" t="s">
        <v>5</v>
      </c>
      <c r="BQ1192" s="28" t="s">
        <v>0</v>
      </c>
      <c r="BR1192" s="28" t="s">
        <v>9</v>
      </c>
      <c r="BS1192" s="28" t="s">
        <v>26</v>
      </c>
      <c r="BV1192" s="28" t="s">
        <v>55</v>
      </c>
      <c r="BX1192" s="28">
        <v>1986</v>
      </c>
      <c r="BY1192" s="28" t="s">
        <v>17</v>
      </c>
      <c r="BZ1192" s="28" t="s">
        <v>1836</v>
      </c>
      <c r="CA1192" s="28" t="s">
        <v>57</v>
      </c>
      <c r="CB1192" s="28">
        <v>46017</v>
      </c>
      <c r="CC1192" s="28">
        <v>5.6511958950197503</v>
      </c>
      <c r="CD1192" s="28" t="s">
        <v>20</v>
      </c>
      <c r="CE1192" s="28" t="s">
        <v>101</v>
      </c>
      <c r="CF1192" s="28" t="s">
        <v>184</v>
      </c>
      <c r="CG1192" s="30">
        <v>0.33333333333333331</v>
      </c>
      <c r="CH1192" s="28" t="s">
        <v>98</v>
      </c>
      <c r="CJ1192" s="28" t="s">
        <v>1837</v>
      </c>
    </row>
    <row r="1193" spans="1:88">
      <c r="A1193" s="28">
        <v>5.6511958950197325</v>
      </c>
      <c r="B1193" s="28">
        <f t="shared" si="35"/>
        <v>3.955837126513825</v>
      </c>
      <c r="C1193" s="28">
        <v>2985807</v>
      </c>
      <c r="D1193" s="31">
        <v>40792.523726851854</v>
      </c>
      <c r="E1193" s="31">
        <v>40792.523726851854</v>
      </c>
      <c r="F1193" s="28" t="s">
        <v>6</v>
      </c>
      <c r="G1193" s="28">
        <v>0.7</v>
      </c>
      <c r="AW1193" s="28" t="s">
        <v>0</v>
      </c>
      <c r="AX1193" s="28" t="s">
        <v>2</v>
      </c>
      <c r="BW1193" s="28" t="s">
        <v>0</v>
      </c>
      <c r="BX1193" s="28">
        <v>1974</v>
      </c>
      <c r="BY1193" s="28" t="s">
        <v>65</v>
      </c>
      <c r="BZ1193" s="28" t="s">
        <v>2198</v>
      </c>
      <c r="CA1193" s="28" t="s">
        <v>19</v>
      </c>
      <c r="CB1193" s="28">
        <v>46017</v>
      </c>
      <c r="CC1193" s="28">
        <v>5.6511958950197503</v>
      </c>
      <c r="CD1193" s="28" t="s">
        <v>20</v>
      </c>
      <c r="CE1193" s="28" t="s">
        <v>93</v>
      </c>
      <c r="CF1193" s="28" t="s">
        <v>22</v>
      </c>
      <c r="CG1193" s="30">
        <v>0.33333333333333331</v>
      </c>
      <c r="CH1193" s="32">
        <v>0.625</v>
      </c>
      <c r="CJ1193" s="28" t="s">
        <v>2199</v>
      </c>
    </row>
    <row r="1194" spans="1:88">
      <c r="A1194" s="28">
        <v>5.6511958950197325</v>
      </c>
      <c r="B1194" s="28">
        <f t="shared" si="35"/>
        <v>3.955837126513825</v>
      </c>
      <c r="C1194" s="28">
        <v>3007211</v>
      </c>
      <c r="D1194" s="31">
        <v>40797.747800925928</v>
      </c>
      <c r="E1194" s="31">
        <v>40797.747800925928</v>
      </c>
      <c r="F1194" s="28" t="s">
        <v>6</v>
      </c>
      <c r="G1194" s="28">
        <v>0.7</v>
      </c>
      <c r="AW1194" s="28" t="s">
        <v>25</v>
      </c>
      <c r="AX1194" s="28" t="s">
        <v>2</v>
      </c>
      <c r="BW1194" s="28" t="s">
        <v>25</v>
      </c>
      <c r="BX1194" s="28">
        <v>1960</v>
      </c>
      <c r="BY1194" s="28" t="s">
        <v>17</v>
      </c>
      <c r="BZ1194" s="28" t="s">
        <v>2269</v>
      </c>
      <c r="CA1194" s="28" t="s">
        <v>43</v>
      </c>
      <c r="CB1194" s="28">
        <v>46017</v>
      </c>
      <c r="CC1194" s="28">
        <v>5.6511958950197503</v>
      </c>
      <c r="CD1194" s="28" t="s">
        <v>20</v>
      </c>
      <c r="CE1194" s="28" t="s">
        <v>120</v>
      </c>
      <c r="CF1194" s="28" t="s">
        <v>184</v>
      </c>
      <c r="CG1194" s="30">
        <v>0.33333333333333331</v>
      </c>
      <c r="CH1194" s="28" t="s">
        <v>46</v>
      </c>
      <c r="CJ1194" s="28" t="s">
        <v>2270</v>
      </c>
    </row>
    <row r="1195" spans="1:88">
      <c r="A1195" s="28">
        <v>5.6511958950197325</v>
      </c>
      <c r="B1195" s="28">
        <f t="shared" si="35"/>
        <v>3.955837126513825</v>
      </c>
      <c r="C1195" s="28">
        <v>3042187</v>
      </c>
      <c r="D1195" s="31">
        <v>40805.523530092592</v>
      </c>
      <c r="E1195" s="31">
        <v>40805.523530092592</v>
      </c>
      <c r="F1195" s="28" t="s">
        <v>6</v>
      </c>
      <c r="G1195" s="28">
        <v>0.7</v>
      </c>
      <c r="AW1195" s="28" t="s">
        <v>25</v>
      </c>
      <c r="AX1195" s="28" t="s">
        <v>7</v>
      </c>
      <c r="BX1195" s="28">
        <v>1958</v>
      </c>
      <c r="BY1195" s="28" t="s">
        <v>65</v>
      </c>
      <c r="BZ1195" s="28" t="s">
        <v>2322</v>
      </c>
      <c r="CA1195" s="28" t="s">
        <v>57</v>
      </c>
      <c r="CB1195" s="28">
        <v>46017</v>
      </c>
      <c r="CC1195" s="28">
        <v>5.6511958950197503</v>
      </c>
      <c r="CD1195" s="28" t="s">
        <v>20</v>
      </c>
      <c r="CE1195" s="28" t="s">
        <v>44</v>
      </c>
      <c r="CF1195" s="28" t="s">
        <v>22</v>
      </c>
      <c r="CG1195" s="30">
        <v>0.33333333333333331</v>
      </c>
      <c r="CH1195" s="32">
        <v>0.625</v>
      </c>
      <c r="CJ1195" s="28" t="s">
        <v>2323</v>
      </c>
    </row>
    <row r="1196" spans="1:88">
      <c r="A1196" s="28">
        <v>7.1489827759007598</v>
      </c>
      <c r="B1196" s="28">
        <f t="shared" si="35"/>
        <v>4.2021387040889007</v>
      </c>
      <c r="C1196" s="28">
        <v>2111</v>
      </c>
      <c r="F1196" s="28" t="s">
        <v>3</v>
      </c>
      <c r="G1196" s="22">
        <f t="shared" ref="G1196:G1208" si="38">0.839707617116084*0.7</f>
        <v>0.58779533198125877</v>
      </c>
      <c r="N1196" s="28" t="s">
        <v>2506</v>
      </c>
      <c r="O1196" s="28" t="s">
        <v>2506</v>
      </c>
      <c r="Q1196" s="28" t="s">
        <v>2506</v>
      </c>
      <c r="AS1196" s="28" t="s">
        <v>2506</v>
      </c>
      <c r="AU1196" s="28">
        <v>0</v>
      </c>
      <c r="AY1196" s="28" t="s">
        <v>2523</v>
      </c>
      <c r="AZ1196" s="28" t="s">
        <v>2501</v>
      </c>
      <c r="BA1196" s="28" t="s">
        <v>38</v>
      </c>
      <c r="BE1196" s="28" t="s">
        <v>2507</v>
      </c>
      <c r="BF1196" s="28" t="s">
        <v>38</v>
      </c>
      <c r="BJ1196" s="28" t="s">
        <v>641</v>
      </c>
      <c r="BO1196" s="28" t="s">
        <v>2548</v>
      </c>
      <c r="BX1196" s="28">
        <v>1949</v>
      </c>
      <c r="BY1196" s="28" t="s">
        <v>17</v>
      </c>
      <c r="BZ1196" s="28" t="s">
        <v>3044</v>
      </c>
      <c r="CA1196" s="28" t="s">
        <v>57</v>
      </c>
      <c r="CB1196" s="28">
        <v>46018</v>
      </c>
      <c r="CC1196" s="28">
        <v>7.1489827759007811</v>
      </c>
      <c r="CD1196" s="28" t="s">
        <v>20</v>
      </c>
      <c r="CE1196" s="28" t="s">
        <v>2555</v>
      </c>
      <c r="CF1196" s="28" t="s">
        <v>22</v>
      </c>
      <c r="CG1196" s="29">
        <v>0.625</v>
      </c>
      <c r="CH1196" s="29">
        <v>0.91666666666666696</v>
      </c>
      <c r="CI1196" s="28" t="s">
        <v>641</v>
      </c>
    </row>
    <row r="1197" spans="1:88">
      <c r="A1197" s="28">
        <v>7.1489827759007598</v>
      </c>
      <c r="B1197" s="28">
        <f t="shared" si="35"/>
        <v>4.2021387040889007</v>
      </c>
      <c r="C1197" s="28">
        <v>3114</v>
      </c>
      <c r="F1197" s="28" t="s">
        <v>3</v>
      </c>
      <c r="G1197" s="22">
        <f t="shared" si="38"/>
        <v>0.58779533198125877</v>
      </c>
      <c r="N1197" s="28" t="s">
        <v>2506</v>
      </c>
      <c r="O1197" s="28" t="s">
        <v>2506</v>
      </c>
      <c r="Q1197" s="28" t="s">
        <v>2506</v>
      </c>
      <c r="Z1197" s="28" t="s">
        <v>2510</v>
      </c>
      <c r="AA1197" s="28" t="s">
        <v>2535</v>
      </c>
      <c r="AC1197" s="28" t="s">
        <v>38</v>
      </c>
      <c r="AG1197" s="28" t="s">
        <v>2507</v>
      </c>
      <c r="AH1197" s="28" t="s">
        <v>38</v>
      </c>
      <c r="AL1197" s="28" t="s">
        <v>641</v>
      </c>
      <c r="AQ1197" s="28" t="s">
        <v>2503</v>
      </c>
      <c r="AS1197" s="28" t="s">
        <v>83</v>
      </c>
      <c r="AT1197" s="28" t="s">
        <v>3062</v>
      </c>
      <c r="AU1197" s="28">
        <v>0</v>
      </c>
      <c r="AX1197" s="28" t="s">
        <v>2507</v>
      </c>
      <c r="BX1197" s="28">
        <v>1962</v>
      </c>
      <c r="BY1197" s="28" t="s">
        <v>17</v>
      </c>
      <c r="BZ1197" s="28" t="s">
        <v>3063</v>
      </c>
      <c r="CA1197" s="28" t="s">
        <v>57</v>
      </c>
      <c r="CB1197" s="28">
        <v>46018</v>
      </c>
      <c r="CC1197" s="28">
        <v>7.1489827759007811</v>
      </c>
      <c r="CD1197" s="28" t="s">
        <v>20</v>
      </c>
      <c r="CE1197" s="28" t="s">
        <v>2555</v>
      </c>
      <c r="CF1197" s="28" t="s">
        <v>22</v>
      </c>
      <c r="CG1197" s="29">
        <v>0.33333333333333298</v>
      </c>
      <c r="CH1197" s="29">
        <v>0.625</v>
      </c>
      <c r="CI1197" s="28" t="s">
        <v>641</v>
      </c>
      <c r="CJ1197" s="28" t="s">
        <v>3064</v>
      </c>
    </row>
    <row r="1198" spans="1:88">
      <c r="A1198" s="28">
        <v>7.1489827759007598</v>
      </c>
      <c r="B1198" s="28">
        <f t="shared" si="35"/>
        <v>4.2021387040889007</v>
      </c>
      <c r="C1198" s="28">
        <v>3117</v>
      </c>
      <c r="F1198" s="28" t="s">
        <v>3</v>
      </c>
      <c r="G1198" s="22">
        <f t="shared" si="38"/>
        <v>0.58779533198125877</v>
      </c>
      <c r="N1198" s="28" t="s">
        <v>2506</v>
      </c>
      <c r="O1198" s="28" t="s">
        <v>2506</v>
      </c>
      <c r="Q1198" s="28" t="s">
        <v>2506</v>
      </c>
      <c r="Z1198" s="28" t="s">
        <v>2523</v>
      </c>
      <c r="AA1198" s="28" t="s">
        <v>2535</v>
      </c>
      <c r="AC1198" s="28" t="s">
        <v>38</v>
      </c>
      <c r="AE1198" s="28" t="s">
        <v>3065</v>
      </c>
      <c r="AF1198" s="28" t="s">
        <v>1058</v>
      </c>
      <c r="AG1198" s="28" t="s">
        <v>2507</v>
      </c>
      <c r="AH1198" s="28" t="s">
        <v>38</v>
      </c>
      <c r="AJ1198" s="28" t="s">
        <v>2539</v>
      </c>
      <c r="AK1198" s="28" t="s">
        <v>1058</v>
      </c>
      <c r="AL1198" s="28" t="s">
        <v>641</v>
      </c>
      <c r="AQ1198" s="28" t="s">
        <v>2503</v>
      </c>
      <c r="AS1198" s="28" t="s">
        <v>2547</v>
      </c>
      <c r="AU1198" s="28" t="s">
        <v>3066</v>
      </c>
      <c r="AV1198" s="28" t="s">
        <v>3066</v>
      </c>
      <c r="BX1198" s="28">
        <v>1953</v>
      </c>
      <c r="BY1198" s="28" t="s">
        <v>17</v>
      </c>
      <c r="BZ1198" s="28" t="s">
        <v>3067</v>
      </c>
      <c r="CA1198" s="28" t="s">
        <v>57</v>
      </c>
      <c r="CB1198" s="28">
        <v>46018</v>
      </c>
      <c r="CC1198" s="28">
        <v>7.1489827759007811</v>
      </c>
      <c r="CD1198" s="28" t="s">
        <v>20</v>
      </c>
      <c r="CE1198" s="28" t="s">
        <v>2558</v>
      </c>
      <c r="CF1198" s="28" t="s">
        <v>22</v>
      </c>
      <c r="CG1198" s="29">
        <v>0.33333333333333298</v>
      </c>
      <c r="CH1198" s="29">
        <v>0.625</v>
      </c>
      <c r="CI1198" s="28" t="s">
        <v>641</v>
      </c>
      <c r="CJ1198" s="28" t="s">
        <v>3068</v>
      </c>
    </row>
    <row r="1199" spans="1:88">
      <c r="A1199" s="28">
        <v>7.1489827759007598</v>
      </c>
      <c r="B1199" s="28">
        <f t="shared" si="35"/>
        <v>4.2021387040889007</v>
      </c>
      <c r="C1199" s="28">
        <v>3256</v>
      </c>
      <c r="F1199" s="28" t="s">
        <v>3</v>
      </c>
      <c r="G1199" s="22">
        <f t="shared" si="38"/>
        <v>0.58779533198125877</v>
      </c>
      <c r="N1199" s="28" t="s">
        <v>2506</v>
      </c>
      <c r="O1199" s="28" t="s">
        <v>2506</v>
      </c>
      <c r="Q1199" s="28" t="s">
        <v>2506</v>
      </c>
      <c r="Z1199" s="28" t="s">
        <v>2510</v>
      </c>
      <c r="AA1199" s="28" t="s">
        <v>2535</v>
      </c>
      <c r="AC1199" s="28" t="s">
        <v>38</v>
      </c>
      <c r="AG1199" s="28" t="s">
        <v>2507</v>
      </c>
      <c r="AH1199" s="28" t="s">
        <v>38</v>
      </c>
      <c r="AL1199" s="28" t="s">
        <v>641</v>
      </c>
      <c r="AQ1199" s="28" t="s">
        <v>2503</v>
      </c>
      <c r="AS1199" s="28" t="s">
        <v>2531</v>
      </c>
      <c r="AU1199" s="28" t="s">
        <v>2512</v>
      </c>
      <c r="AX1199" s="28" t="s">
        <v>2507</v>
      </c>
      <c r="BY1199" s="28" t="s">
        <v>17</v>
      </c>
      <c r="CA1199" s="28" t="s">
        <v>57</v>
      </c>
      <c r="CB1199" s="28">
        <v>46018</v>
      </c>
      <c r="CC1199" s="28">
        <v>7.1489827759007811</v>
      </c>
      <c r="CE1199" s="28" t="s">
        <v>2515</v>
      </c>
      <c r="CF1199" s="28" t="s">
        <v>184</v>
      </c>
      <c r="CG1199" s="29">
        <v>0.33333333333333298</v>
      </c>
      <c r="CH1199" s="29">
        <v>0.625</v>
      </c>
      <c r="CI1199" s="28" t="s">
        <v>641</v>
      </c>
      <c r="CJ1199" s="28" t="s">
        <v>3069</v>
      </c>
    </row>
    <row r="1200" spans="1:88">
      <c r="A1200" s="28">
        <v>7.1489827759007598</v>
      </c>
      <c r="B1200" s="28">
        <f t="shared" si="35"/>
        <v>4.2021387040889007</v>
      </c>
      <c r="C1200" s="28">
        <v>3307</v>
      </c>
      <c r="F1200" s="28" t="s">
        <v>3</v>
      </c>
      <c r="G1200" s="22">
        <f t="shared" si="38"/>
        <v>0.58779533198125877</v>
      </c>
      <c r="N1200" s="28" t="s">
        <v>2506</v>
      </c>
      <c r="O1200" s="28" t="s">
        <v>2506</v>
      </c>
      <c r="Q1200" s="28" t="s">
        <v>2506</v>
      </c>
      <c r="Z1200" s="28" t="s">
        <v>2542</v>
      </c>
      <c r="AA1200" s="28" t="s">
        <v>2535</v>
      </c>
      <c r="AC1200" s="28" t="s">
        <v>38</v>
      </c>
      <c r="AG1200" s="28" t="s">
        <v>2507</v>
      </c>
      <c r="AH1200" s="28" t="s">
        <v>34</v>
      </c>
      <c r="AL1200" s="28" t="s">
        <v>641</v>
      </c>
      <c r="AQ1200" s="28" t="s">
        <v>2518</v>
      </c>
      <c r="AS1200" s="28" t="s">
        <v>2645</v>
      </c>
      <c r="AU1200" s="28">
        <v>0</v>
      </c>
      <c r="AX1200" s="28" t="s">
        <v>641</v>
      </c>
      <c r="AY1200" s="28" t="s">
        <v>2542</v>
      </c>
      <c r="AZ1200" s="28" t="s">
        <v>2535</v>
      </c>
      <c r="BA1200" s="28" t="s">
        <v>34</v>
      </c>
      <c r="BE1200" s="28" t="s">
        <v>641</v>
      </c>
      <c r="BO1200" s="28" t="s">
        <v>2548</v>
      </c>
      <c r="BX1200" s="28">
        <v>1958</v>
      </c>
      <c r="BY1200" s="28" t="s">
        <v>17</v>
      </c>
      <c r="CA1200" s="28" t="s">
        <v>57</v>
      </c>
      <c r="CB1200" s="28">
        <v>46018</v>
      </c>
      <c r="CC1200" s="28">
        <v>7.1489827759007811</v>
      </c>
      <c r="CD1200" s="28" t="s">
        <v>20</v>
      </c>
      <c r="CE1200" s="28" t="s">
        <v>2515</v>
      </c>
      <c r="CF1200" s="28" t="s">
        <v>184</v>
      </c>
      <c r="CG1200" s="29">
        <v>0.33333333333333298</v>
      </c>
      <c r="CH1200" s="29">
        <v>0.61805555555555602</v>
      </c>
      <c r="CI1200" s="28" t="s">
        <v>641</v>
      </c>
      <c r="CJ1200" s="28" t="s">
        <v>3070</v>
      </c>
    </row>
    <row r="1201" spans="1:88">
      <c r="A1201" s="28">
        <v>7.1489827759007598</v>
      </c>
      <c r="B1201" s="28">
        <f t="shared" si="35"/>
        <v>4.2021387040889007</v>
      </c>
      <c r="C1201" s="28">
        <v>3327</v>
      </c>
      <c r="F1201" s="28" t="s">
        <v>3</v>
      </c>
      <c r="G1201" s="22">
        <f t="shared" si="38"/>
        <v>0.58779533198125877</v>
      </c>
      <c r="N1201" s="28" t="s">
        <v>2506</v>
      </c>
      <c r="O1201" s="28" t="s">
        <v>2506</v>
      </c>
      <c r="Q1201" s="28" t="s">
        <v>2506</v>
      </c>
      <c r="Z1201" s="28" t="s">
        <v>2510</v>
      </c>
      <c r="AA1201" s="28" t="s">
        <v>2501</v>
      </c>
      <c r="AC1201" s="28" t="s">
        <v>38</v>
      </c>
      <c r="AG1201" s="28" t="s">
        <v>2507</v>
      </c>
      <c r="AH1201" s="28" t="s">
        <v>38</v>
      </c>
      <c r="AL1201" s="28" t="s">
        <v>641</v>
      </c>
      <c r="AQ1201" s="28" t="s">
        <v>2518</v>
      </c>
      <c r="AS1201" s="28" t="s">
        <v>2531</v>
      </c>
      <c r="AU1201" s="28" t="s">
        <v>2505</v>
      </c>
      <c r="AX1201" s="28" t="s">
        <v>2507</v>
      </c>
      <c r="BX1201" s="28">
        <v>1964</v>
      </c>
      <c r="BY1201" s="28" t="s">
        <v>17</v>
      </c>
      <c r="BZ1201" s="28" t="s">
        <v>3071</v>
      </c>
      <c r="CA1201" s="28" t="s">
        <v>57</v>
      </c>
      <c r="CB1201" s="28">
        <v>46018</v>
      </c>
      <c r="CC1201" s="28">
        <v>7.1489827759007811</v>
      </c>
      <c r="CD1201" s="28" t="s">
        <v>20</v>
      </c>
      <c r="CE1201" s="28" t="s">
        <v>2558</v>
      </c>
      <c r="CF1201" s="28" t="s">
        <v>184</v>
      </c>
      <c r="CG1201" s="29">
        <v>0.90277777777777801</v>
      </c>
      <c r="CH1201" s="29">
        <v>0.34027777777777801</v>
      </c>
      <c r="CI1201" s="28" t="s">
        <v>641</v>
      </c>
      <c r="CJ1201" s="28" t="s">
        <v>3072</v>
      </c>
    </row>
    <row r="1202" spans="1:88">
      <c r="A1202" s="28">
        <v>7.1489827759007598</v>
      </c>
      <c r="B1202" s="28">
        <f t="shared" si="35"/>
        <v>4.2021387040889007</v>
      </c>
      <c r="C1202" s="28">
        <v>3348</v>
      </c>
      <c r="F1202" s="28" t="s">
        <v>3</v>
      </c>
      <c r="G1202" s="22">
        <f t="shared" si="38"/>
        <v>0.58779533198125877</v>
      </c>
      <c r="N1202" s="28" t="s">
        <v>2506</v>
      </c>
      <c r="O1202" s="28" t="s">
        <v>2506</v>
      </c>
      <c r="Q1202" s="28" t="s">
        <v>2506</v>
      </c>
      <c r="Z1202" s="28" t="s">
        <v>2510</v>
      </c>
      <c r="AA1202" s="28" t="s">
        <v>2501</v>
      </c>
      <c r="AC1202" s="28" t="s">
        <v>38</v>
      </c>
      <c r="AE1202" s="28" t="s">
        <v>3073</v>
      </c>
      <c r="AG1202" s="28" t="s">
        <v>2507</v>
      </c>
      <c r="AH1202" s="28" t="s">
        <v>38</v>
      </c>
      <c r="AJ1202" s="28" t="s">
        <v>2539</v>
      </c>
      <c r="AL1202" s="28" t="s">
        <v>641</v>
      </c>
      <c r="AQ1202" s="28" t="s">
        <v>2503</v>
      </c>
      <c r="AS1202" s="28" t="s">
        <v>2547</v>
      </c>
      <c r="AU1202" s="28" t="s">
        <v>37</v>
      </c>
      <c r="AX1202" s="28" t="s">
        <v>2507</v>
      </c>
      <c r="BX1202" s="28">
        <v>1966</v>
      </c>
      <c r="BY1202" s="28" t="s">
        <v>17</v>
      </c>
      <c r="BZ1202" s="28" t="s">
        <v>3074</v>
      </c>
      <c r="CA1202" s="28" t="s">
        <v>57</v>
      </c>
      <c r="CB1202" s="28">
        <v>46018</v>
      </c>
      <c r="CC1202" s="28">
        <v>7.1489827759007811</v>
      </c>
      <c r="CD1202" s="28" t="s">
        <v>20</v>
      </c>
      <c r="CE1202" s="28" t="s">
        <v>2555</v>
      </c>
      <c r="CF1202" s="28" t="s">
        <v>22</v>
      </c>
      <c r="CG1202" s="29">
        <v>0.33333333333333298</v>
      </c>
      <c r="CH1202" s="29">
        <v>0.625</v>
      </c>
      <c r="CI1202" s="28" t="s">
        <v>641</v>
      </c>
      <c r="CJ1202" s="28" t="s">
        <v>3075</v>
      </c>
    </row>
    <row r="1203" spans="1:88">
      <c r="A1203" s="28">
        <v>7.1489827759007598</v>
      </c>
      <c r="B1203" s="28">
        <f t="shared" si="35"/>
        <v>4.2021387040889007</v>
      </c>
      <c r="C1203" s="28">
        <v>4029</v>
      </c>
      <c r="F1203" s="28" t="s">
        <v>3</v>
      </c>
      <c r="G1203" s="22">
        <f t="shared" si="38"/>
        <v>0.58779533198125877</v>
      </c>
      <c r="N1203" s="28" t="s">
        <v>2506</v>
      </c>
      <c r="O1203" s="28" t="s">
        <v>2506</v>
      </c>
      <c r="Q1203" s="28" t="s">
        <v>2506</v>
      </c>
      <c r="Z1203" s="28" t="s">
        <v>2500</v>
      </c>
      <c r="AA1203" s="28" t="s">
        <v>2535</v>
      </c>
      <c r="AC1203" s="28" t="s">
        <v>34</v>
      </c>
      <c r="AF1203" s="28" t="s">
        <v>2559</v>
      </c>
      <c r="AG1203" s="28" t="s">
        <v>641</v>
      </c>
      <c r="AQ1203" s="28" t="s">
        <v>2503</v>
      </c>
      <c r="AS1203" s="28" t="s">
        <v>2531</v>
      </c>
      <c r="AU1203" s="28" t="s">
        <v>2512</v>
      </c>
      <c r="AX1203" s="28" t="s">
        <v>2507</v>
      </c>
      <c r="BX1203" s="28">
        <v>1966</v>
      </c>
      <c r="BY1203" s="28" t="s">
        <v>17</v>
      </c>
      <c r="BZ1203" s="28" t="s">
        <v>3076</v>
      </c>
      <c r="CA1203" s="28" t="s">
        <v>43</v>
      </c>
      <c r="CB1203" s="28">
        <v>46018</v>
      </c>
      <c r="CC1203" s="28">
        <v>7.1489827759007811</v>
      </c>
      <c r="CD1203" s="28" t="s">
        <v>20</v>
      </c>
      <c r="CE1203" s="28" t="s">
        <v>2534</v>
      </c>
      <c r="CF1203" s="28" t="s">
        <v>22</v>
      </c>
      <c r="CG1203" s="29">
        <v>0.3125</v>
      </c>
      <c r="CH1203" s="29">
        <v>0.625</v>
      </c>
      <c r="CI1203" s="28" t="s">
        <v>641</v>
      </c>
      <c r="CJ1203" s="28" t="s">
        <v>3077</v>
      </c>
    </row>
    <row r="1204" spans="1:88">
      <c r="A1204" s="28">
        <v>7.1489827759007598</v>
      </c>
      <c r="B1204" s="28">
        <f t="shared" si="35"/>
        <v>4.2021387040889007</v>
      </c>
      <c r="C1204" s="28">
        <v>4131</v>
      </c>
      <c r="F1204" s="28" t="s">
        <v>3</v>
      </c>
      <c r="G1204" s="22">
        <f t="shared" si="38"/>
        <v>0.58779533198125877</v>
      </c>
      <c r="N1204" s="28" t="s">
        <v>2506</v>
      </c>
      <c r="O1204" s="28" t="s">
        <v>2506</v>
      </c>
      <c r="Q1204" s="28" t="s">
        <v>2506</v>
      </c>
      <c r="Z1204" s="28" t="s">
        <v>2510</v>
      </c>
      <c r="AA1204" s="28" t="s">
        <v>2535</v>
      </c>
      <c r="AC1204" s="28" t="s">
        <v>38</v>
      </c>
      <c r="AG1204" s="28" t="s">
        <v>2507</v>
      </c>
      <c r="AH1204" s="28" t="s">
        <v>38</v>
      </c>
      <c r="AL1204" s="28" t="s">
        <v>641</v>
      </c>
      <c r="AQ1204" s="28" t="s">
        <v>2518</v>
      </c>
      <c r="AS1204" s="28" t="s">
        <v>2506</v>
      </c>
      <c r="AU1204" s="28" t="s">
        <v>2512</v>
      </c>
      <c r="AX1204" s="28" t="s">
        <v>2507</v>
      </c>
      <c r="BX1204" s="28">
        <v>1967</v>
      </c>
      <c r="BY1204" s="28" t="s">
        <v>17</v>
      </c>
      <c r="BZ1204" s="28" t="s">
        <v>3078</v>
      </c>
      <c r="CA1204" s="28" t="s">
        <v>43</v>
      </c>
      <c r="CB1204" s="28">
        <v>46018</v>
      </c>
      <c r="CC1204" s="28">
        <v>7.1489827759007811</v>
      </c>
      <c r="CD1204" s="28" t="s">
        <v>20</v>
      </c>
      <c r="CE1204" s="28" t="s">
        <v>2515</v>
      </c>
      <c r="CF1204" s="28" t="s">
        <v>22</v>
      </c>
      <c r="CG1204" s="29">
        <v>0.32291666666666702</v>
      </c>
      <c r="CH1204" s="29">
        <v>0.62152777777777801</v>
      </c>
      <c r="CI1204" s="28" t="s">
        <v>641</v>
      </c>
      <c r="CJ1204" s="28" t="s">
        <v>3079</v>
      </c>
    </row>
    <row r="1205" spans="1:88">
      <c r="A1205" s="28">
        <v>7.1489827759007598</v>
      </c>
      <c r="B1205" s="28">
        <f t="shared" si="35"/>
        <v>4.2021387040889007</v>
      </c>
      <c r="C1205" s="28">
        <v>4146</v>
      </c>
      <c r="F1205" s="28" t="s">
        <v>3</v>
      </c>
      <c r="G1205" s="22">
        <f t="shared" si="38"/>
        <v>0.58779533198125877</v>
      </c>
      <c r="N1205" s="28" t="s">
        <v>2506</v>
      </c>
      <c r="O1205" s="28" t="s">
        <v>2506</v>
      </c>
      <c r="Q1205" s="28" t="s">
        <v>2506</v>
      </c>
      <c r="Z1205" s="28" t="s">
        <v>2542</v>
      </c>
      <c r="AA1205" s="28" t="s">
        <v>2501</v>
      </c>
      <c r="AC1205" s="28" t="s">
        <v>34</v>
      </c>
      <c r="AG1205" s="28" t="s">
        <v>641</v>
      </c>
      <c r="AQ1205" s="28" t="s">
        <v>2503</v>
      </c>
      <c r="AS1205" s="28" t="s">
        <v>2506</v>
      </c>
      <c r="AU1205" s="28" t="s">
        <v>3080</v>
      </c>
      <c r="AV1205" s="28" t="s">
        <v>3080</v>
      </c>
      <c r="AX1205" s="28" t="s">
        <v>641</v>
      </c>
      <c r="BW1205" s="28" t="s">
        <v>2542</v>
      </c>
      <c r="BX1205" s="28">
        <v>1986</v>
      </c>
      <c r="BY1205" s="28" t="s">
        <v>17</v>
      </c>
      <c r="BZ1205" s="28" t="s">
        <v>3081</v>
      </c>
      <c r="CA1205" s="28" t="s">
        <v>43</v>
      </c>
      <c r="CB1205" s="28">
        <v>46018</v>
      </c>
      <c r="CC1205" s="28">
        <v>7.1489827759007811</v>
      </c>
      <c r="CE1205" s="28" t="s">
        <v>2551</v>
      </c>
      <c r="CF1205" s="28" t="s">
        <v>22</v>
      </c>
      <c r="CG1205" s="29">
        <v>0.33333333333333298</v>
      </c>
      <c r="CH1205" s="29">
        <v>0.625</v>
      </c>
      <c r="CI1205" s="28" t="s">
        <v>641</v>
      </c>
    </row>
    <row r="1206" spans="1:88">
      <c r="A1206" s="28">
        <v>7.1489827759007598</v>
      </c>
      <c r="B1206" s="28">
        <f t="shared" si="35"/>
        <v>4.2021387040889007</v>
      </c>
      <c r="C1206" s="28">
        <v>4181</v>
      </c>
      <c r="F1206" s="28" t="s">
        <v>3</v>
      </c>
      <c r="G1206" s="22">
        <f t="shared" si="38"/>
        <v>0.58779533198125877</v>
      </c>
      <c r="N1206" s="28" t="s">
        <v>2506</v>
      </c>
      <c r="O1206" s="28" t="s">
        <v>2506</v>
      </c>
      <c r="Q1206" s="28" t="s">
        <v>2506</v>
      </c>
      <c r="Z1206" s="28" t="s">
        <v>2542</v>
      </c>
      <c r="AA1206" s="28" t="s">
        <v>2538</v>
      </c>
      <c r="AC1206" s="28" t="s">
        <v>38</v>
      </c>
      <c r="AE1206" s="28" t="s">
        <v>2539</v>
      </c>
      <c r="AG1206" s="28" t="s">
        <v>641</v>
      </c>
      <c r="AQ1206" s="28" t="s">
        <v>2503</v>
      </c>
      <c r="AS1206" s="28" t="s">
        <v>83</v>
      </c>
      <c r="AU1206" s="28" t="s">
        <v>2512</v>
      </c>
      <c r="AX1206" s="28" t="s">
        <v>2507</v>
      </c>
      <c r="BX1206" s="28">
        <v>1990</v>
      </c>
      <c r="BY1206" s="28" t="s">
        <v>17</v>
      </c>
      <c r="BZ1206" s="28" t="s">
        <v>3082</v>
      </c>
      <c r="CA1206" s="28" t="s">
        <v>43</v>
      </c>
      <c r="CB1206" s="28">
        <v>46018</v>
      </c>
      <c r="CC1206" s="28">
        <v>7.1489827759007811</v>
      </c>
      <c r="CD1206" s="28" t="s">
        <v>20</v>
      </c>
      <c r="CE1206" s="28" t="s">
        <v>2558</v>
      </c>
      <c r="CF1206" s="28" t="s">
        <v>184</v>
      </c>
      <c r="CG1206" s="29">
        <v>0.33333333333333298</v>
      </c>
      <c r="CH1206" s="29">
        <v>0.625</v>
      </c>
      <c r="CI1206" s="28" t="s">
        <v>641</v>
      </c>
    </row>
    <row r="1207" spans="1:88">
      <c r="A1207" s="28">
        <v>7.1489827759007598</v>
      </c>
      <c r="B1207" s="28">
        <f t="shared" si="35"/>
        <v>4.2021387040889007</v>
      </c>
      <c r="C1207" s="28">
        <v>4277</v>
      </c>
      <c r="F1207" s="28" t="s">
        <v>3</v>
      </c>
      <c r="G1207" s="22">
        <f t="shared" si="38"/>
        <v>0.58779533198125877</v>
      </c>
      <c r="N1207" s="28" t="s">
        <v>2506</v>
      </c>
      <c r="O1207" s="28" t="s">
        <v>2506</v>
      </c>
      <c r="Q1207" s="28" t="s">
        <v>2506</v>
      </c>
      <c r="Z1207" s="28" t="s">
        <v>2510</v>
      </c>
      <c r="AA1207" s="28" t="s">
        <v>2538</v>
      </c>
      <c r="AC1207" s="28" t="s">
        <v>34</v>
      </c>
      <c r="AG1207" s="28" t="s">
        <v>641</v>
      </c>
      <c r="AQ1207" s="28" t="s">
        <v>2518</v>
      </c>
      <c r="AS1207" s="28" t="s">
        <v>2531</v>
      </c>
      <c r="AU1207" s="28" t="s">
        <v>2512</v>
      </c>
      <c r="AX1207" s="28" t="s">
        <v>2507</v>
      </c>
      <c r="BX1207" s="28">
        <v>1984</v>
      </c>
      <c r="BY1207" s="28" t="s">
        <v>17</v>
      </c>
      <c r="CA1207" s="28" t="s">
        <v>43</v>
      </c>
      <c r="CB1207" s="28">
        <v>46018</v>
      </c>
      <c r="CC1207" s="28">
        <v>7.1489827759007811</v>
      </c>
      <c r="CD1207" s="28" t="s">
        <v>20</v>
      </c>
      <c r="CE1207" s="28" t="s">
        <v>2558</v>
      </c>
      <c r="CF1207" s="28" t="s">
        <v>184</v>
      </c>
      <c r="CG1207" s="29">
        <v>0.33333333333333298</v>
      </c>
      <c r="CH1207" s="29">
        <v>0.83333333333333304</v>
      </c>
      <c r="CI1207" s="28" t="s">
        <v>641</v>
      </c>
      <c r="CJ1207" s="28" t="s">
        <v>3083</v>
      </c>
    </row>
    <row r="1208" spans="1:88">
      <c r="A1208" s="28">
        <v>7.1489827759007598</v>
      </c>
      <c r="B1208" s="28">
        <f t="shared" si="35"/>
        <v>4.2021387040889007</v>
      </c>
      <c r="C1208" s="28">
        <v>2791266</v>
      </c>
      <c r="D1208" s="31">
        <v>40736.384918981479</v>
      </c>
      <c r="E1208" s="31">
        <v>40736.384918981479</v>
      </c>
      <c r="F1208" s="28" t="s">
        <v>3</v>
      </c>
      <c r="G1208" s="22">
        <f t="shared" si="38"/>
        <v>0.58779533198125877</v>
      </c>
      <c r="Z1208" s="28" t="s">
        <v>103</v>
      </c>
      <c r="AA1208" s="28" t="s">
        <v>33</v>
      </c>
      <c r="AC1208" s="28" t="s">
        <v>38</v>
      </c>
      <c r="AE1208" s="28">
        <v>89</v>
      </c>
      <c r="AF1208" s="28" t="s">
        <v>246</v>
      </c>
      <c r="AG1208" s="28" t="s">
        <v>4</v>
      </c>
      <c r="AH1208" s="28" t="s">
        <v>38</v>
      </c>
      <c r="AJ1208" s="28">
        <v>64</v>
      </c>
      <c r="AK1208" s="28" t="s">
        <v>246</v>
      </c>
      <c r="AL1208" s="28" t="s">
        <v>35</v>
      </c>
      <c r="AQ1208" s="28" t="s">
        <v>9</v>
      </c>
      <c r="AS1208" s="28" t="s">
        <v>40</v>
      </c>
      <c r="AU1208" s="28" t="s">
        <v>29</v>
      </c>
      <c r="AV1208" s="28" t="s">
        <v>247</v>
      </c>
      <c r="AX1208" s="28" t="s">
        <v>7</v>
      </c>
      <c r="AY1208" s="28" t="s">
        <v>103</v>
      </c>
      <c r="AZ1208" s="28" t="s">
        <v>9</v>
      </c>
      <c r="BA1208" s="28" t="s">
        <v>38</v>
      </c>
      <c r="BC1208" s="28">
        <v>64</v>
      </c>
      <c r="BD1208" s="28" t="s">
        <v>246</v>
      </c>
      <c r="BE1208" s="28" t="s">
        <v>4</v>
      </c>
      <c r="BF1208" s="28" t="s">
        <v>38</v>
      </c>
      <c r="BH1208" s="28">
        <v>90</v>
      </c>
      <c r="BI1208" s="28" t="s">
        <v>246</v>
      </c>
      <c r="BJ1208" s="28" t="s">
        <v>35</v>
      </c>
      <c r="BO1208" s="28" t="s">
        <v>88</v>
      </c>
      <c r="BQ1208" s="28" t="s">
        <v>103</v>
      </c>
      <c r="BX1208" s="28">
        <v>1953</v>
      </c>
      <c r="BY1208" s="28" t="s">
        <v>17</v>
      </c>
      <c r="BZ1208" s="28" t="s">
        <v>248</v>
      </c>
      <c r="CA1208" s="28" t="s">
        <v>43</v>
      </c>
      <c r="CB1208" s="28">
        <v>46018</v>
      </c>
      <c r="CC1208" s="28">
        <v>7.1489827759007811</v>
      </c>
      <c r="CD1208" s="28" t="s">
        <v>20</v>
      </c>
      <c r="CE1208" s="28" t="s">
        <v>44</v>
      </c>
      <c r="CF1208" s="28" t="s">
        <v>22</v>
      </c>
      <c r="CG1208" s="30">
        <v>0.33333333333333331</v>
      </c>
      <c r="CH1208" s="28" t="s">
        <v>249</v>
      </c>
      <c r="CI1208" s="28" t="s">
        <v>47</v>
      </c>
      <c r="CJ1208" s="28" t="s">
        <v>250</v>
      </c>
    </row>
    <row r="1209" spans="1:88">
      <c r="A1209" s="28">
        <v>7.1489827759007598</v>
      </c>
      <c r="B1209" s="28">
        <f t="shared" si="35"/>
        <v>5.0042879431305467</v>
      </c>
      <c r="C1209" s="28">
        <v>2806773</v>
      </c>
      <c r="D1209" s="31">
        <v>40740.073935185188</v>
      </c>
      <c r="E1209" s="31">
        <v>40740.073935185188</v>
      </c>
      <c r="F1209" s="28" t="s">
        <v>6</v>
      </c>
      <c r="G1209" s="28">
        <v>0.7</v>
      </c>
      <c r="AW1209" s="28" t="s">
        <v>25</v>
      </c>
      <c r="AX1209" s="28" t="s">
        <v>2</v>
      </c>
      <c r="BW1209" s="28" t="s">
        <v>25</v>
      </c>
      <c r="BX1209" s="28">
        <v>1977</v>
      </c>
      <c r="BY1209" s="28" t="s">
        <v>17</v>
      </c>
      <c r="BZ1209" s="28" t="s">
        <v>651</v>
      </c>
      <c r="CA1209" s="28" t="s">
        <v>43</v>
      </c>
      <c r="CB1209" s="28">
        <v>46018</v>
      </c>
      <c r="CC1209" s="28">
        <v>7.1489827759007811</v>
      </c>
      <c r="CD1209" s="28" t="s">
        <v>20</v>
      </c>
      <c r="CE1209" s="28" t="s">
        <v>44</v>
      </c>
      <c r="CF1209" s="28" t="s">
        <v>184</v>
      </c>
      <c r="CG1209" s="30">
        <v>15.916666666666666</v>
      </c>
      <c r="CH1209" s="28" t="s">
        <v>430</v>
      </c>
      <c r="CJ1209" s="28" t="s">
        <v>653</v>
      </c>
    </row>
    <row r="1210" spans="1:88">
      <c r="A1210" s="28">
        <v>7.1489827759007598</v>
      </c>
      <c r="B1210" s="28">
        <f t="shared" si="35"/>
        <v>4.2021387040889007</v>
      </c>
      <c r="C1210" s="28">
        <v>2810594</v>
      </c>
      <c r="D1210" s="31">
        <v>40742.505844907406</v>
      </c>
      <c r="E1210" s="31">
        <v>40742.505844907406</v>
      </c>
      <c r="F1210" s="28" t="s">
        <v>3</v>
      </c>
      <c r="G1210" s="22">
        <f>0.839707617116084*0.7</f>
        <v>0.58779533198125877</v>
      </c>
      <c r="Z1210" s="28" t="s">
        <v>8</v>
      </c>
      <c r="AA1210" s="28" t="s">
        <v>88</v>
      </c>
      <c r="AC1210" s="28" t="s">
        <v>34</v>
      </c>
      <c r="AE1210" s="28" t="s">
        <v>275</v>
      </c>
      <c r="AF1210" s="28" t="s">
        <v>317</v>
      </c>
      <c r="AG1210" s="28" t="s">
        <v>35</v>
      </c>
      <c r="AQ1210" s="28" t="s">
        <v>88</v>
      </c>
      <c r="AS1210" s="28" t="s">
        <v>40</v>
      </c>
      <c r="AU1210" s="28" t="s">
        <v>173</v>
      </c>
      <c r="AX1210" s="28" t="s">
        <v>41</v>
      </c>
      <c r="AY1210" s="28" t="s">
        <v>8</v>
      </c>
      <c r="AZ1210" s="28" t="s">
        <v>9</v>
      </c>
      <c r="BA1210" s="28" t="s">
        <v>34</v>
      </c>
      <c r="BC1210" s="28" t="s">
        <v>275</v>
      </c>
      <c r="BD1210" s="28" t="s">
        <v>317</v>
      </c>
      <c r="BE1210" s="28" t="s">
        <v>35</v>
      </c>
      <c r="BO1210" s="28" t="s">
        <v>88</v>
      </c>
      <c r="BQ1210" s="28" t="s">
        <v>25</v>
      </c>
      <c r="BR1210" s="28" t="s">
        <v>88</v>
      </c>
      <c r="BS1210" s="28" t="s">
        <v>10</v>
      </c>
      <c r="BT1210" s="28" t="s">
        <v>27</v>
      </c>
      <c r="BV1210" s="28" t="s">
        <v>55</v>
      </c>
      <c r="BX1210" s="28">
        <v>1948</v>
      </c>
      <c r="BY1210" s="28" t="s">
        <v>65</v>
      </c>
      <c r="BZ1210" s="28" t="s">
        <v>700</v>
      </c>
      <c r="CA1210" s="28" t="s">
        <v>43</v>
      </c>
      <c r="CB1210" s="28">
        <v>46018</v>
      </c>
      <c r="CC1210" s="28">
        <v>7.1489827759007811</v>
      </c>
      <c r="CD1210" s="28" t="s">
        <v>20</v>
      </c>
      <c r="CE1210" s="28" t="s">
        <v>21</v>
      </c>
      <c r="CF1210" s="28" t="s">
        <v>22</v>
      </c>
      <c r="CG1210" s="30">
        <v>8.1</v>
      </c>
      <c r="CH1210" s="28">
        <v>14.5</v>
      </c>
      <c r="CI1210" s="28" t="s">
        <v>47</v>
      </c>
      <c r="CJ1210" s="28" t="s">
        <v>701</v>
      </c>
    </row>
    <row r="1211" spans="1:88">
      <c r="A1211" s="28">
        <v>7.1489827759007598</v>
      </c>
      <c r="B1211" s="28">
        <f t="shared" si="35"/>
        <v>5.0042879431305467</v>
      </c>
      <c r="C1211" s="28">
        <v>2819276</v>
      </c>
      <c r="D1211" s="31">
        <v>40744.693472222221</v>
      </c>
      <c r="E1211" s="31">
        <v>40744.693472222221</v>
      </c>
      <c r="F1211" s="28" t="s">
        <v>6</v>
      </c>
      <c r="G1211" s="28">
        <v>0.7</v>
      </c>
      <c r="AW1211" s="28" t="s">
        <v>25</v>
      </c>
      <c r="AX1211" s="28" t="s">
        <v>2</v>
      </c>
      <c r="BW1211" s="28" t="s">
        <v>25</v>
      </c>
      <c r="BX1211" s="28">
        <v>1977</v>
      </c>
      <c r="BY1211" s="28" t="s">
        <v>65</v>
      </c>
      <c r="BZ1211" s="28" t="s">
        <v>952</v>
      </c>
      <c r="CA1211" s="28" t="s">
        <v>19</v>
      </c>
      <c r="CB1211" s="28">
        <v>46018</v>
      </c>
      <c r="CC1211" s="28">
        <v>7.1489827759007811</v>
      </c>
      <c r="CD1211" s="28" t="s">
        <v>20</v>
      </c>
      <c r="CE1211" s="28" t="s">
        <v>101</v>
      </c>
      <c r="CF1211" s="28" t="s">
        <v>22</v>
      </c>
      <c r="CG1211" s="30">
        <v>0.33333333333333331</v>
      </c>
      <c r="CH1211" s="32">
        <v>0.625</v>
      </c>
      <c r="CI1211" s="28" t="s">
        <v>47</v>
      </c>
      <c r="CJ1211" s="28" t="s">
        <v>203</v>
      </c>
    </row>
    <row r="1212" spans="1:88">
      <c r="A1212" s="28">
        <v>7.1489827759007598</v>
      </c>
      <c r="B1212" s="28">
        <f t="shared" si="35"/>
        <v>5.0042879431305467</v>
      </c>
      <c r="C1212" s="28">
        <v>2820284</v>
      </c>
      <c r="D1212" s="31">
        <v>40744.883206018516</v>
      </c>
      <c r="E1212" s="31">
        <v>40744.883206018516</v>
      </c>
      <c r="F1212" s="28" t="s">
        <v>6</v>
      </c>
      <c r="G1212" s="28">
        <v>0.7</v>
      </c>
      <c r="AW1212" s="28" t="s">
        <v>25</v>
      </c>
      <c r="AX1212" s="28" t="s">
        <v>2</v>
      </c>
      <c r="BW1212" s="28" t="s">
        <v>25</v>
      </c>
      <c r="BX1212" s="28">
        <v>1969</v>
      </c>
      <c r="BY1212" s="28" t="s">
        <v>65</v>
      </c>
      <c r="BZ1212" s="28" t="s">
        <v>967</v>
      </c>
      <c r="CA1212" s="28" t="s">
        <v>57</v>
      </c>
      <c r="CB1212" s="28">
        <v>46018</v>
      </c>
      <c r="CC1212" s="28">
        <v>7.1489827759007811</v>
      </c>
      <c r="CD1212" s="28" t="s">
        <v>20</v>
      </c>
      <c r="CE1212" s="28" t="s">
        <v>44</v>
      </c>
      <c r="CF1212" s="28" t="s">
        <v>184</v>
      </c>
      <c r="CG1212" s="30">
        <v>0.33333333333333331</v>
      </c>
      <c r="CH1212" s="28">
        <v>15</v>
      </c>
      <c r="CI1212" s="28" t="s">
        <v>47</v>
      </c>
      <c r="CJ1212" s="28" t="s">
        <v>968</v>
      </c>
    </row>
    <row r="1213" spans="1:88">
      <c r="A1213" s="28">
        <v>7.1489827759007598</v>
      </c>
      <c r="B1213" s="28">
        <f t="shared" si="35"/>
        <v>4.2021387040889007</v>
      </c>
      <c r="C1213" s="28">
        <v>2821261</v>
      </c>
      <c r="D1213" s="31">
        <v>40745.144386574073</v>
      </c>
      <c r="E1213" s="31">
        <v>40745.144386574073</v>
      </c>
      <c r="F1213" s="28" t="s">
        <v>3</v>
      </c>
      <c r="G1213" s="22">
        <f>0.839707617116084*0.7</f>
        <v>0.58779533198125877</v>
      </c>
      <c r="Z1213" s="28" t="s">
        <v>25</v>
      </c>
      <c r="AA1213" s="28" t="s">
        <v>88</v>
      </c>
      <c r="AC1213" s="28" t="s">
        <v>38</v>
      </c>
      <c r="AE1213" s="28">
        <v>81</v>
      </c>
      <c r="AF1213" s="28" t="s">
        <v>971</v>
      </c>
      <c r="AG1213" s="28" t="s">
        <v>35</v>
      </c>
      <c r="AQ1213" s="28" t="s">
        <v>9</v>
      </c>
      <c r="AS1213" s="28" t="s">
        <v>152</v>
      </c>
      <c r="AU1213" s="28" t="s">
        <v>15</v>
      </c>
      <c r="AX1213" s="28" t="s">
        <v>41</v>
      </c>
      <c r="AY1213" s="28" t="s">
        <v>8</v>
      </c>
      <c r="AZ1213" s="28" t="s">
        <v>33</v>
      </c>
      <c r="BA1213" s="28" t="s">
        <v>34</v>
      </c>
      <c r="BC1213" s="28" t="s">
        <v>263</v>
      </c>
      <c r="BD1213" s="28" t="s">
        <v>358</v>
      </c>
      <c r="BE1213" s="28" t="s">
        <v>35</v>
      </c>
      <c r="BO1213" s="28" t="s">
        <v>33</v>
      </c>
      <c r="BQ1213" s="28" t="s">
        <v>8</v>
      </c>
      <c r="BR1213" s="28" t="s">
        <v>33</v>
      </c>
      <c r="BS1213" s="28" t="s">
        <v>26</v>
      </c>
      <c r="BT1213" s="28" t="s">
        <v>29</v>
      </c>
      <c r="BU1213" s="28" t="s">
        <v>972</v>
      </c>
      <c r="BV1213" s="28" t="s">
        <v>88</v>
      </c>
      <c r="BX1213" s="34">
        <v>16224</v>
      </c>
      <c r="BY1213" s="28" t="s">
        <v>17</v>
      </c>
      <c r="BZ1213" s="28" t="s">
        <v>973</v>
      </c>
      <c r="CA1213" s="28" t="s">
        <v>43</v>
      </c>
      <c r="CB1213" s="28">
        <v>46018</v>
      </c>
      <c r="CC1213" s="28">
        <v>7.1489827759007811</v>
      </c>
      <c r="CD1213" s="28" t="s">
        <v>20</v>
      </c>
      <c r="CE1213" s="28" t="s">
        <v>120</v>
      </c>
      <c r="CF1213" s="28" t="s">
        <v>184</v>
      </c>
      <c r="CG1213" s="30">
        <v>0.91666666666666663</v>
      </c>
      <c r="CH1213" s="28" t="s">
        <v>974</v>
      </c>
      <c r="CJ1213" s="28" t="s">
        <v>975</v>
      </c>
    </row>
    <row r="1214" spans="1:88">
      <c r="A1214" s="28">
        <v>7.1489827759007598</v>
      </c>
      <c r="B1214" s="28">
        <f t="shared" si="35"/>
        <v>5.0042879431305467</v>
      </c>
      <c r="C1214" s="28">
        <v>2825358</v>
      </c>
      <c r="D1214" s="31">
        <v>40746.493333333332</v>
      </c>
      <c r="E1214" s="31">
        <v>40746.493333333332</v>
      </c>
      <c r="F1214" s="28" t="s">
        <v>6</v>
      </c>
      <c r="G1214" s="28">
        <v>0.7</v>
      </c>
      <c r="AW1214" s="28" t="s">
        <v>25</v>
      </c>
      <c r="AX1214" s="28" t="s">
        <v>2</v>
      </c>
      <c r="BW1214" s="28" t="s">
        <v>25</v>
      </c>
      <c r="BX1214" s="28">
        <v>1959</v>
      </c>
      <c r="BY1214" s="28" t="s">
        <v>65</v>
      </c>
      <c r="BZ1214" s="28" t="s">
        <v>1160</v>
      </c>
      <c r="CA1214" s="28" t="s">
        <v>1161</v>
      </c>
      <c r="CB1214" s="28">
        <v>46018</v>
      </c>
      <c r="CC1214" s="28">
        <v>7.1489827759007811</v>
      </c>
      <c r="CD1214" s="28" t="s">
        <v>20</v>
      </c>
      <c r="CE1214" s="28" t="s">
        <v>21</v>
      </c>
      <c r="CF1214" s="28" t="s">
        <v>22</v>
      </c>
      <c r="CG1214" s="30">
        <v>0.33333333333333331</v>
      </c>
      <c r="CH1214" s="32">
        <v>0.625</v>
      </c>
      <c r="CI1214" s="28" t="s">
        <v>23</v>
      </c>
      <c r="CJ1214" s="28" t="s">
        <v>1162</v>
      </c>
    </row>
    <row r="1215" spans="1:88">
      <c r="A1215" s="28">
        <v>7.1489827759007598</v>
      </c>
      <c r="B1215" s="28">
        <f t="shared" si="35"/>
        <v>4.2021387040889007</v>
      </c>
      <c r="C1215" s="28">
        <v>3090777</v>
      </c>
      <c r="D1215" s="31">
        <v>40814.73609953704</v>
      </c>
      <c r="E1215" s="31">
        <v>40814.73609953704</v>
      </c>
      <c r="F1215" s="28" t="s">
        <v>3</v>
      </c>
      <c r="G1215" s="22">
        <f>0.839707617116084*0.7</f>
        <v>0.58779533198125877</v>
      </c>
      <c r="Z1215" s="28" t="s">
        <v>8</v>
      </c>
      <c r="AA1215" s="28" t="s">
        <v>88</v>
      </c>
      <c r="AC1215" s="28" t="s">
        <v>34</v>
      </c>
      <c r="AE1215" s="28" t="s">
        <v>275</v>
      </c>
      <c r="AF1215" s="28" t="s">
        <v>2392</v>
      </c>
      <c r="AG1215" s="28" t="s">
        <v>35</v>
      </c>
      <c r="AQ1215" s="28" t="s">
        <v>33</v>
      </c>
      <c r="AS1215" s="28" t="s">
        <v>152</v>
      </c>
      <c r="AU1215" s="28" t="s">
        <v>259</v>
      </c>
      <c r="AX1215" s="28" t="s">
        <v>7</v>
      </c>
      <c r="BX1215" s="28">
        <v>1984</v>
      </c>
      <c r="BY1215" s="28" t="s">
        <v>17</v>
      </c>
      <c r="CA1215" s="28" t="s">
        <v>43</v>
      </c>
      <c r="CB1215" s="28">
        <v>46018</v>
      </c>
      <c r="CC1215" s="28">
        <v>7.1489827759007811</v>
      </c>
      <c r="CD1215" s="28" t="s">
        <v>20</v>
      </c>
      <c r="CE1215" s="28" t="s">
        <v>44</v>
      </c>
      <c r="CF1215" s="28" t="s">
        <v>184</v>
      </c>
      <c r="CG1215" s="30">
        <v>0.33333333333333331</v>
      </c>
      <c r="CH1215" s="32">
        <v>0.83333333333333337</v>
      </c>
      <c r="CJ1215" s="28" t="s">
        <v>2393</v>
      </c>
    </row>
    <row r="1216" spans="1:88">
      <c r="A1216" s="28">
        <v>3.7009279428299466</v>
      </c>
      <c r="B1216" s="28">
        <f t="shared" si="35"/>
        <v>3.7009279428299582</v>
      </c>
      <c r="C1216" s="28">
        <v>2148</v>
      </c>
      <c r="F1216" s="28" t="s">
        <v>2506</v>
      </c>
      <c r="G1216" s="28">
        <v>1</v>
      </c>
      <c r="N1216" s="28" t="s">
        <v>2506</v>
      </c>
      <c r="O1216" s="28" t="s">
        <v>2506</v>
      </c>
      <c r="Q1216" s="28" t="s">
        <v>2506</v>
      </c>
      <c r="AS1216" s="28" t="s">
        <v>2645</v>
      </c>
      <c r="AU1216" s="28">
        <v>0</v>
      </c>
      <c r="BX1216" s="28">
        <v>1954</v>
      </c>
      <c r="BY1216" s="28" t="s">
        <v>17</v>
      </c>
      <c r="CA1216" s="28" t="s">
        <v>57</v>
      </c>
      <c r="CB1216" s="28">
        <v>46019</v>
      </c>
      <c r="CC1216" s="28">
        <v>3.7009279428299582</v>
      </c>
      <c r="CD1216" s="28" t="s">
        <v>20</v>
      </c>
      <c r="CE1216" s="28" t="s">
        <v>2534</v>
      </c>
      <c r="CF1216" s="28" t="s">
        <v>184</v>
      </c>
      <c r="CG1216" s="29">
        <v>0.625</v>
      </c>
      <c r="CH1216" s="29">
        <v>0.91666666666666696</v>
      </c>
      <c r="CI1216" s="28" t="s">
        <v>641</v>
      </c>
      <c r="CJ1216" s="28" t="s">
        <v>3084</v>
      </c>
    </row>
    <row r="1217" spans="1:88">
      <c r="A1217" s="28">
        <v>3.7009279428299466</v>
      </c>
      <c r="B1217" s="28">
        <f t="shared" si="35"/>
        <v>2.1753881687944525</v>
      </c>
      <c r="C1217" s="28">
        <v>2189</v>
      </c>
      <c r="F1217" s="28" t="s">
        <v>3</v>
      </c>
      <c r="G1217" s="22">
        <f t="shared" ref="G1217:G1225" si="39">0.839707617116084*0.7</f>
        <v>0.58779533198125877</v>
      </c>
      <c r="N1217" s="28" t="s">
        <v>2506</v>
      </c>
      <c r="O1217" s="28" t="s">
        <v>2506</v>
      </c>
      <c r="Q1217" s="28" t="s">
        <v>2506</v>
      </c>
      <c r="Z1217" s="28" t="s">
        <v>2523</v>
      </c>
      <c r="AA1217" s="28" t="s">
        <v>2524</v>
      </c>
      <c r="AC1217" s="28" t="s">
        <v>38</v>
      </c>
      <c r="AG1217" s="28" t="s">
        <v>641</v>
      </c>
      <c r="AQ1217" s="28" t="s">
        <v>2524</v>
      </c>
      <c r="AS1217" s="28" t="s">
        <v>2506</v>
      </c>
      <c r="AU1217" s="28" t="s">
        <v>2608</v>
      </c>
      <c r="AX1217" s="28" t="s">
        <v>2507</v>
      </c>
      <c r="BX1217" s="28">
        <v>1958</v>
      </c>
      <c r="BY1217" s="28" t="s">
        <v>17</v>
      </c>
      <c r="BZ1217" s="28" t="s">
        <v>3104</v>
      </c>
      <c r="CA1217" s="28" t="s">
        <v>57</v>
      </c>
      <c r="CB1217" s="28">
        <v>46019</v>
      </c>
      <c r="CC1217" s="28">
        <v>3.7009279428299582</v>
      </c>
      <c r="CD1217" s="28" t="s">
        <v>20</v>
      </c>
      <c r="CE1217" s="28" t="s">
        <v>2534</v>
      </c>
      <c r="CF1217" s="28" t="s">
        <v>184</v>
      </c>
      <c r="CG1217" s="29">
        <v>0.625</v>
      </c>
      <c r="CH1217" s="29">
        <v>0.91666666666666696</v>
      </c>
      <c r="CI1217" s="28" t="s">
        <v>641</v>
      </c>
      <c r="CJ1217" s="28" t="s">
        <v>3105</v>
      </c>
    </row>
    <row r="1218" spans="1:88">
      <c r="A1218" s="28">
        <v>3.7009279428299466</v>
      </c>
      <c r="B1218" s="28">
        <f t="shared" ref="B1218:B1281" si="40">+G1218*CC1218</f>
        <v>2.1753881687944525</v>
      </c>
      <c r="C1218" s="28">
        <v>2196</v>
      </c>
      <c r="F1218" s="28" t="s">
        <v>3</v>
      </c>
      <c r="G1218" s="22">
        <f t="shared" si="39"/>
        <v>0.58779533198125877</v>
      </c>
      <c r="N1218" s="28" t="s">
        <v>2506</v>
      </c>
      <c r="O1218" s="28" t="s">
        <v>2506</v>
      </c>
      <c r="Q1218" s="28" t="s">
        <v>2506</v>
      </c>
      <c r="Z1218" s="28" t="s">
        <v>2523</v>
      </c>
      <c r="AC1218" s="28" t="s">
        <v>38</v>
      </c>
      <c r="AG1218" s="28" t="s">
        <v>2507</v>
      </c>
      <c r="AH1218" s="28" t="s">
        <v>1555</v>
      </c>
      <c r="AL1218" s="28" t="s">
        <v>641</v>
      </c>
      <c r="AQ1218" s="28" t="s">
        <v>2503</v>
      </c>
      <c r="AS1218" s="28" t="s">
        <v>2506</v>
      </c>
      <c r="AU1218" s="28" t="s">
        <v>2505</v>
      </c>
      <c r="AX1218" s="28" t="s">
        <v>2507</v>
      </c>
      <c r="BX1218" s="28">
        <v>1951</v>
      </c>
      <c r="BY1218" s="28" t="s">
        <v>17</v>
      </c>
      <c r="BZ1218" s="28" t="s">
        <v>3106</v>
      </c>
      <c r="CA1218" s="28" t="s">
        <v>57</v>
      </c>
      <c r="CB1218" s="28">
        <v>46019</v>
      </c>
      <c r="CC1218" s="28">
        <v>3.7009279428299582</v>
      </c>
      <c r="CD1218" s="28" t="s">
        <v>20</v>
      </c>
      <c r="CE1218" s="28" t="s">
        <v>2534</v>
      </c>
      <c r="CF1218" s="28" t="s">
        <v>184</v>
      </c>
      <c r="CG1218" s="29">
        <v>0.58333333333333304</v>
      </c>
      <c r="CH1218" s="29">
        <v>0.875</v>
      </c>
      <c r="CI1218" s="28" t="s">
        <v>641</v>
      </c>
      <c r="CJ1218" s="28" t="s">
        <v>3107</v>
      </c>
    </row>
    <row r="1219" spans="1:88">
      <c r="A1219" s="28">
        <v>3.7009279428299466</v>
      </c>
      <c r="B1219" s="28">
        <f t="shared" si="40"/>
        <v>2.1753881687944525</v>
      </c>
      <c r="C1219" s="28">
        <v>2220</v>
      </c>
      <c r="F1219" s="28" t="s">
        <v>3</v>
      </c>
      <c r="G1219" s="22">
        <f t="shared" si="39"/>
        <v>0.58779533198125877</v>
      </c>
      <c r="N1219" s="28" t="s">
        <v>2506</v>
      </c>
      <c r="O1219" s="28" t="s">
        <v>2506</v>
      </c>
      <c r="Q1219" s="28" t="s">
        <v>2506</v>
      </c>
      <c r="Z1219" s="28" t="s">
        <v>2510</v>
      </c>
      <c r="AA1219" s="28" t="s">
        <v>2535</v>
      </c>
      <c r="AC1219" s="28" t="s">
        <v>38</v>
      </c>
      <c r="AG1219" s="28" t="s">
        <v>641</v>
      </c>
      <c r="AQ1219" s="28" t="s">
        <v>2503</v>
      </c>
      <c r="AS1219" s="28" t="s">
        <v>2645</v>
      </c>
      <c r="AU1219" s="28">
        <v>0</v>
      </c>
      <c r="AX1219" s="28" t="s">
        <v>2507</v>
      </c>
      <c r="BX1219" s="28">
        <v>1973</v>
      </c>
      <c r="BY1219" s="28" t="s">
        <v>65</v>
      </c>
      <c r="CB1219" s="28">
        <v>46019</v>
      </c>
      <c r="CC1219" s="28">
        <v>3.7009279428299582</v>
      </c>
      <c r="CD1219" s="28" t="s">
        <v>20</v>
      </c>
      <c r="CE1219" s="28" t="s">
        <v>2555</v>
      </c>
      <c r="CF1219" s="28" t="s">
        <v>22</v>
      </c>
      <c r="CG1219" s="29">
        <v>0.33333333333333298</v>
      </c>
      <c r="CH1219" s="29">
        <v>0.625</v>
      </c>
      <c r="CI1219" s="28" t="s">
        <v>641</v>
      </c>
      <c r="CJ1219" s="28" t="s">
        <v>3108</v>
      </c>
    </row>
    <row r="1220" spans="1:88">
      <c r="A1220" s="28">
        <v>3.7009279428299466</v>
      </c>
      <c r="B1220" s="28">
        <f t="shared" si="40"/>
        <v>2.1753881687944525</v>
      </c>
      <c r="C1220" s="28">
        <v>4058</v>
      </c>
      <c r="F1220" s="28" t="s">
        <v>3</v>
      </c>
      <c r="G1220" s="22">
        <f t="shared" si="39"/>
        <v>0.58779533198125877</v>
      </c>
      <c r="N1220" s="28" t="s">
        <v>2506</v>
      </c>
      <c r="O1220" s="28" t="s">
        <v>2506</v>
      </c>
      <c r="Q1220" s="28" t="s">
        <v>2506</v>
      </c>
      <c r="Z1220" s="28" t="s">
        <v>2510</v>
      </c>
      <c r="AA1220" s="28" t="s">
        <v>2535</v>
      </c>
      <c r="AC1220" s="28" t="s">
        <v>38</v>
      </c>
      <c r="AE1220" s="28" t="s">
        <v>3109</v>
      </c>
      <c r="AG1220" s="28" t="s">
        <v>641</v>
      </c>
      <c r="AQ1220" s="28" t="s">
        <v>2503</v>
      </c>
      <c r="AS1220" s="28" t="s">
        <v>2506</v>
      </c>
      <c r="AU1220" s="28">
        <v>0</v>
      </c>
      <c r="AX1220" s="28" t="s">
        <v>2507</v>
      </c>
      <c r="BX1220" s="28">
        <v>1953</v>
      </c>
      <c r="BY1220" s="28" t="s">
        <v>17</v>
      </c>
      <c r="BZ1220" s="28" t="s">
        <v>3110</v>
      </c>
      <c r="CA1220" s="28" t="s">
        <v>57</v>
      </c>
      <c r="CB1220" s="28">
        <v>46019</v>
      </c>
      <c r="CC1220" s="28">
        <v>3.7009279428299582</v>
      </c>
      <c r="CD1220" s="28" t="s">
        <v>20</v>
      </c>
      <c r="CE1220" s="28" t="s">
        <v>2534</v>
      </c>
      <c r="CF1220" s="28" t="s">
        <v>22</v>
      </c>
      <c r="CG1220" s="29">
        <v>0.57291666666666696</v>
      </c>
      <c r="CH1220" s="29">
        <v>0.87152777777777801</v>
      </c>
      <c r="CI1220" s="28" t="s">
        <v>641</v>
      </c>
    </row>
    <row r="1221" spans="1:88">
      <c r="A1221" s="28">
        <v>3.7009279428299466</v>
      </c>
      <c r="B1221" s="28">
        <f t="shared" si="40"/>
        <v>2.1753881687944525</v>
      </c>
      <c r="C1221" s="28">
        <v>4073</v>
      </c>
      <c r="F1221" s="28" t="s">
        <v>3</v>
      </c>
      <c r="G1221" s="22">
        <f t="shared" si="39"/>
        <v>0.58779533198125877</v>
      </c>
      <c r="N1221" s="28" t="s">
        <v>2506</v>
      </c>
      <c r="O1221" s="28" t="s">
        <v>2506</v>
      </c>
      <c r="Q1221" s="28" t="s">
        <v>2506</v>
      </c>
      <c r="Z1221" s="28" t="s">
        <v>2510</v>
      </c>
      <c r="AA1221" s="28" t="s">
        <v>2538</v>
      </c>
      <c r="AC1221" s="28" t="s">
        <v>38</v>
      </c>
      <c r="AF1221" s="28" t="s">
        <v>3109</v>
      </c>
      <c r="AG1221" s="28" t="s">
        <v>641</v>
      </c>
      <c r="AQ1221" s="28" t="s">
        <v>2503</v>
      </c>
      <c r="AS1221" s="28" t="s">
        <v>2531</v>
      </c>
      <c r="AU1221" s="28">
        <v>0</v>
      </c>
      <c r="AX1221" s="28" t="s">
        <v>2507</v>
      </c>
      <c r="BX1221" s="28">
        <v>1952</v>
      </c>
      <c r="BY1221" s="28" t="s">
        <v>17</v>
      </c>
      <c r="BZ1221" s="28" t="s">
        <v>3110</v>
      </c>
      <c r="CA1221" s="28" t="s">
        <v>57</v>
      </c>
      <c r="CB1221" s="28">
        <v>46019</v>
      </c>
      <c r="CC1221" s="28">
        <v>3.7009279428299582</v>
      </c>
      <c r="CD1221" s="28" t="s">
        <v>20</v>
      </c>
      <c r="CE1221" s="28" t="s">
        <v>2534</v>
      </c>
      <c r="CF1221" s="28" t="s">
        <v>22</v>
      </c>
      <c r="CG1221" s="29">
        <v>0.5625</v>
      </c>
      <c r="CH1221" s="29">
        <v>0.875</v>
      </c>
      <c r="CI1221" s="28" t="s">
        <v>641</v>
      </c>
    </row>
    <row r="1222" spans="1:88">
      <c r="A1222" s="28">
        <v>3.7009279428299466</v>
      </c>
      <c r="B1222" s="28">
        <f t="shared" si="40"/>
        <v>2.1753881687944525</v>
      </c>
      <c r="C1222" s="28">
        <v>4074</v>
      </c>
      <c r="F1222" s="28" t="s">
        <v>3</v>
      </c>
      <c r="G1222" s="22">
        <f t="shared" si="39"/>
        <v>0.58779533198125877</v>
      </c>
      <c r="N1222" s="28" t="s">
        <v>2506</v>
      </c>
      <c r="O1222" s="28" t="s">
        <v>2506</v>
      </c>
      <c r="Q1222" s="28" t="s">
        <v>2506</v>
      </c>
      <c r="Z1222" s="28" t="s">
        <v>2510</v>
      </c>
      <c r="AA1222" s="28" t="s">
        <v>2538</v>
      </c>
      <c r="AC1222" s="28" t="s">
        <v>38</v>
      </c>
      <c r="AE1222" s="28" t="s">
        <v>3109</v>
      </c>
      <c r="AG1222" s="28" t="s">
        <v>641</v>
      </c>
      <c r="AQ1222" s="28" t="s">
        <v>2503</v>
      </c>
      <c r="AS1222" s="28" t="s">
        <v>2506</v>
      </c>
      <c r="AU1222" s="28">
        <v>0</v>
      </c>
      <c r="AX1222" s="28" t="s">
        <v>2507</v>
      </c>
      <c r="BX1222" s="28">
        <v>1953</v>
      </c>
      <c r="BY1222" s="28" t="s">
        <v>17</v>
      </c>
      <c r="BZ1222" s="28" t="s">
        <v>3110</v>
      </c>
      <c r="CA1222" s="28" t="s">
        <v>57</v>
      </c>
      <c r="CB1222" s="28">
        <v>46019</v>
      </c>
      <c r="CC1222" s="28">
        <v>3.7009279428299582</v>
      </c>
      <c r="CD1222" s="28" t="s">
        <v>20</v>
      </c>
      <c r="CE1222" s="28" t="s">
        <v>2534</v>
      </c>
      <c r="CF1222" s="28" t="s">
        <v>22</v>
      </c>
      <c r="CG1222" s="29">
        <v>0.5625</v>
      </c>
      <c r="CH1222" s="29">
        <v>0.875</v>
      </c>
      <c r="CI1222" s="28" t="s">
        <v>641</v>
      </c>
    </row>
    <row r="1223" spans="1:88">
      <c r="A1223" s="28">
        <v>3.7009279428299466</v>
      </c>
      <c r="B1223" s="28">
        <f t="shared" si="40"/>
        <v>2.1753881687944525</v>
      </c>
      <c r="C1223" s="28">
        <v>4114</v>
      </c>
      <c r="F1223" s="28" t="s">
        <v>3</v>
      </c>
      <c r="G1223" s="22">
        <f t="shared" si="39"/>
        <v>0.58779533198125877</v>
      </c>
      <c r="N1223" s="28" t="s">
        <v>2506</v>
      </c>
      <c r="O1223" s="28" t="s">
        <v>2506</v>
      </c>
      <c r="Q1223" s="28" t="s">
        <v>2506</v>
      </c>
      <c r="Z1223" s="28" t="s">
        <v>2510</v>
      </c>
      <c r="AA1223" s="28" t="s">
        <v>2501</v>
      </c>
      <c r="AC1223" s="28" t="s">
        <v>186</v>
      </c>
      <c r="AE1223" s="28" t="s">
        <v>3111</v>
      </c>
      <c r="AF1223" s="28" t="s">
        <v>3112</v>
      </c>
      <c r="AG1223" s="28" t="s">
        <v>2507</v>
      </c>
      <c r="AH1223" s="28" t="s">
        <v>38</v>
      </c>
      <c r="AJ1223" s="28" t="s">
        <v>2539</v>
      </c>
      <c r="AK1223" s="28" t="s">
        <v>3112</v>
      </c>
      <c r="AL1223" s="28" t="s">
        <v>641</v>
      </c>
      <c r="AQ1223" s="28" t="s">
        <v>2503</v>
      </c>
      <c r="AS1223" s="28" t="s">
        <v>3113</v>
      </c>
      <c r="AU1223" s="28" t="s">
        <v>37</v>
      </c>
      <c r="AX1223" s="28" t="s">
        <v>2507</v>
      </c>
      <c r="BX1223" s="28">
        <v>1971</v>
      </c>
      <c r="BY1223" s="28" t="s">
        <v>17</v>
      </c>
      <c r="BZ1223" s="28" t="s">
        <v>3114</v>
      </c>
      <c r="CA1223" s="28" t="s">
        <v>57</v>
      </c>
      <c r="CB1223" s="28">
        <v>46019</v>
      </c>
      <c r="CC1223" s="28">
        <v>3.7009279428299582</v>
      </c>
      <c r="CD1223" s="28" t="s">
        <v>20</v>
      </c>
      <c r="CE1223" s="28" t="s">
        <v>2534</v>
      </c>
      <c r="CF1223" s="28" t="s">
        <v>22</v>
      </c>
      <c r="CG1223" s="29">
        <v>0.33333333333333298</v>
      </c>
      <c r="CH1223" s="29">
        <v>0.625</v>
      </c>
      <c r="CI1223" s="28" t="s">
        <v>641</v>
      </c>
      <c r="CJ1223" s="28" t="s">
        <v>3115</v>
      </c>
    </row>
    <row r="1224" spans="1:88">
      <c r="A1224" s="28">
        <v>3.7009279428299466</v>
      </c>
      <c r="B1224" s="28">
        <f t="shared" si="40"/>
        <v>2.1753881687944525</v>
      </c>
      <c r="C1224" s="28">
        <v>4173</v>
      </c>
      <c r="F1224" s="28" t="s">
        <v>3</v>
      </c>
      <c r="G1224" s="22">
        <f t="shared" si="39"/>
        <v>0.58779533198125877</v>
      </c>
      <c r="N1224" s="28" t="s">
        <v>2506</v>
      </c>
      <c r="O1224" s="28" t="s">
        <v>2506</v>
      </c>
      <c r="Q1224" s="28" t="s">
        <v>2506</v>
      </c>
      <c r="Z1224" s="28" t="s">
        <v>2523</v>
      </c>
      <c r="AA1224" s="28" t="s">
        <v>2535</v>
      </c>
      <c r="AC1224" s="28" t="s">
        <v>38</v>
      </c>
      <c r="AG1224" s="28" t="s">
        <v>2507</v>
      </c>
      <c r="AH1224" s="28" t="s">
        <v>38</v>
      </c>
      <c r="AL1224" s="28" t="s">
        <v>641</v>
      </c>
      <c r="AQ1224" s="28" t="s">
        <v>2503</v>
      </c>
      <c r="AS1224" s="28" t="s">
        <v>2531</v>
      </c>
      <c r="AU1224" s="28" t="s">
        <v>2512</v>
      </c>
      <c r="AX1224" s="28" t="s">
        <v>2507</v>
      </c>
      <c r="BX1224" s="28">
        <v>1969</v>
      </c>
      <c r="BY1224" s="28" t="s">
        <v>17</v>
      </c>
      <c r="BZ1224" s="28" t="s">
        <v>3116</v>
      </c>
      <c r="CA1224" s="28" t="s">
        <v>43</v>
      </c>
      <c r="CB1224" s="28">
        <v>46019</v>
      </c>
      <c r="CC1224" s="28">
        <v>3.7009279428299582</v>
      </c>
      <c r="CD1224" s="28" t="s">
        <v>20</v>
      </c>
      <c r="CE1224" s="28" t="s">
        <v>2558</v>
      </c>
      <c r="CF1224" s="28" t="s">
        <v>22</v>
      </c>
      <c r="CG1224" s="29">
        <v>0.31944444444444398</v>
      </c>
      <c r="CH1224" s="29">
        <v>0.66666666666666696</v>
      </c>
      <c r="CI1224" s="28" t="s">
        <v>23</v>
      </c>
      <c r="CJ1224" s="28" t="s">
        <v>3117</v>
      </c>
    </row>
    <row r="1225" spans="1:88">
      <c r="A1225" s="28">
        <v>3.7009279428299466</v>
      </c>
      <c r="B1225" s="28">
        <f t="shared" si="40"/>
        <v>2.1753881687944525</v>
      </c>
      <c r="C1225" s="28">
        <v>4228</v>
      </c>
      <c r="F1225" s="28" t="s">
        <v>3</v>
      </c>
      <c r="G1225" s="22">
        <f t="shared" si="39"/>
        <v>0.58779533198125877</v>
      </c>
      <c r="N1225" s="28" t="s">
        <v>2506</v>
      </c>
      <c r="O1225" s="28" t="s">
        <v>2506</v>
      </c>
      <c r="Q1225" s="28" t="s">
        <v>2506</v>
      </c>
      <c r="Z1225" s="28" t="s">
        <v>2523</v>
      </c>
      <c r="AC1225" s="28" t="s">
        <v>38</v>
      </c>
      <c r="AG1225" s="28" t="s">
        <v>2507</v>
      </c>
      <c r="AH1225" s="28" t="s">
        <v>38</v>
      </c>
      <c r="AL1225" s="28" t="s">
        <v>641</v>
      </c>
      <c r="AQ1225" s="28" t="s">
        <v>2503</v>
      </c>
      <c r="AS1225" s="28" t="s">
        <v>2531</v>
      </c>
      <c r="AU1225" s="28" t="s">
        <v>2512</v>
      </c>
      <c r="AX1225" s="28" t="s">
        <v>2507</v>
      </c>
      <c r="BX1225" s="28">
        <v>1960</v>
      </c>
      <c r="BY1225" s="28" t="s">
        <v>17</v>
      </c>
      <c r="BZ1225" s="28" t="s">
        <v>3118</v>
      </c>
      <c r="CA1225" s="28" t="s">
        <v>43</v>
      </c>
      <c r="CB1225" s="28">
        <v>46019</v>
      </c>
      <c r="CC1225" s="28">
        <v>3.7009279428299582</v>
      </c>
      <c r="CD1225" s="28" t="s">
        <v>20</v>
      </c>
      <c r="CF1225" s="28" t="s">
        <v>2506</v>
      </c>
      <c r="CG1225" s="30"/>
      <c r="CH1225" s="30"/>
      <c r="CJ1225" s="28" t="s">
        <v>3119</v>
      </c>
    </row>
    <row r="1226" spans="1:88">
      <c r="A1226" s="28">
        <v>3.7009279428299466</v>
      </c>
      <c r="B1226" s="28">
        <f t="shared" si="40"/>
        <v>2.5906495599809705</v>
      </c>
      <c r="C1226" s="28">
        <v>2819808</v>
      </c>
      <c r="D1226" s="31">
        <v>40744.791770833333</v>
      </c>
      <c r="E1226" s="31">
        <v>40744.791770833333</v>
      </c>
      <c r="F1226" s="28" t="s">
        <v>6</v>
      </c>
      <c r="G1226" s="28">
        <v>0.7</v>
      </c>
      <c r="AW1226" s="28" t="s">
        <v>25</v>
      </c>
      <c r="AX1226" s="28" t="s">
        <v>2</v>
      </c>
      <c r="BW1226" s="28" t="s">
        <v>25</v>
      </c>
      <c r="BX1226" s="28">
        <v>1981</v>
      </c>
      <c r="BY1226" s="28" t="s">
        <v>17</v>
      </c>
      <c r="BZ1226" s="28" t="s">
        <v>958</v>
      </c>
      <c r="CA1226" s="28" t="s">
        <v>43</v>
      </c>
      <c r="CB1226" s="28">
        <v>46019</v>
      </c>
      <c r="CC1226" s="28">
        <v>3.7009279428299582</v>
      </c>
      <c r="CD1226" s="28" t="s">
        <v>20</v>
      </c>
      <c r="CE1226" s="28" t="s">
        <v>101</v>
      </c>
      <c r="CF1226" s="28" t="s">
        <v>22</v>
      </c>
      <c r="CG1226" s="30">
        <v>0.35416666666666669</v>
      </c>
      <c r="CH1226" s="32">
        <v>0.66666666666666663</v>
      </c>
      <c r="CJ1226" s="28" t="s">
        <v>959</v>
      </c>
    </row>
    <row r="1227" spans="1:88">
      <c r="A1227" s="28">
        <v>3.7009279428299466</v>
      </c>
      <c r="B1227" s="28">
        <f t="shared" si="40"/>
        <v>2.5906495599809705</v>
      </c>
      <c r="C1227" s="28">
        <v>2831934</v>
      </c>
      <c r="D1227" s="31">
        <v>40749.348703703705</v>
      </c>
      <c r="E1227" s="31">
        <v>40749.348703703705</v>
      </c>
      <c r="F1227" s="28" t="s">
        <v>6</v>
      </c>
      <c r="G1227" s="28">
        <v>0.7</v>
      </c>
      <c r="AW1227" s="28" t="s">
        <v>8</v>
      </c>
      <c r="AX1227" s="28" t="s">
        <v>2</v>
      </c>
      <c r="BW1227" s="28" t="s">
        <v>8</v>
      </c>
      <c r="BX1227" s="28">
        <v>1962</v>
      </c>
      <c r="BY1227" s="28" t="s">
        <v>65</v>
      </c>
      <c r="CA1227" s="28" t="s">
        <v>57</v>
      </c>
      <c r="CB1227" s="28">
        <v>46019</v>
      </c>
      <c r="CC1227" s="28">
        <v>3.7009279428299582</v>
      </c>
      <c r="CD1227" s="28" t="s">
        <v>20</v>
      </c>
      <c r="CE1227" s="28" t="s">
        <v>21</v>
      </c>
      <c r="CF1227" s="28" t="s">
        <v>22</v>
      </c>
      <c r="CG1227" s="30">
        <v>0.33333333333333331</v>
      </c>
      <c r="CH1227" s="28">
        <v>15</v>
      </c>
      <c r="CJ1227" s="28" t="s">
        <v>1272</v>
      </c>
    </row>
    <row r="1228" spans="1:88">
      <c r="A1228" s="28">
        <v>3.7009279428299466</v>
      </c>
      <c r="B1228" s="28">
        <f t="shared" si="40"/>
        <v>2.1753881687944525</v>
      </c>
      <c r="C1228" s="28">
        <v>2832115</v>
      </c>
      <c r="D1228" s="31">
        <v>40749.532905092594</v>
      </c>
      <c r="E1228" s="31">
        <v>40749.532905092594</v>
      </c>
      <c r="F1228" s="28" t="s">
        <v>3</v>
      </c>
      <c r="G1228" s="22">
        <f t="shared" ref="G1228:G1247" si="41">0.839707617116084*0.7</f>
        <v>0.58779533198125877</v>
      </c>
      <c r="Z1228" s="28" t="s">
        <v>8</v>
      </c>
      <c r="AA1228" s="28" t="s">
        <v>88</v>
      </c>
      <c r="AC1228" s="28" t="s">
        <v>38</v>
      </c>
      <c r="AE1228" s="28">
        <v>8</v>
      </c>
      <c r="AF1228" s="28" t="s">
        <v>850</v>
      </c>
      <c r="AG1228" s="28" t="s">
        <v>35</v>
      </c>
      <c r="AQ1228" s="28" t="s">
        <v>33</v>
      </c>
      <c r="AS1228" s="28" t="s">
        <v>135</v>
      </c>
      <c r="AU1228" s="28" t="s">
        <v>37</v>
      </c>
      <c r="AX1228" s="28" t="s">
        <v>7</v>
      </c>
      <c r="BX1228" s="28">
        <v>1983</v>
      </c>
      <c r="BY1228" s="28" t="s">
        <v>17</v>
      </c>
      <c r="BZ1228" s="28" t="s">
        <v>1291</v>
      </c>
      <c r="CA1228" s="28" t="s">
        <v>1292</v>
      </c>
      <c r="CB1228" s="28">
        <v>46019</v>
      </c>
      <c r="CC1228" s="28">
        <v>3.7009279428299582</v>
      </c>
      <c r="CD1228" s="28" t="s">
        <v>20</v>
      </c>
      <c r="CE1228" s="28" t="s">
        <v>120</v>
      </c>
      <c r="CF1228" s="28" t="s">
        <v>22</v>
      </c>
      <c r="CG1228" s="30">
        <v>0.33333333333333331</v>
      </c>
      <c r="CH1228" s="28">
        <v>14</v>
      </c>
      <c r="CJ1228" s="28" t="s">
        <v>1293</v>
      </c>
    </row>
    <row r="1229" spans="1:88">
      <c r="A1229" s="28">
        <v>3.7009279428299466</v>
      </c>
      <c r="B1229" s="28">
        <f t="shared" si="40"/>
        <v>2.1753881687944525</v>
      </c>
      <c r="C1229" s="28">
        <v>2832224</v>
      </c>
      <c r="D1229" s="31">
        <v>40749.598877314813</v>
      </c>
      <c r="E1229" s="31">
        <v>40749.598877314813</v>
      </c>
      <c r="F1229" s="28" t="s">
        <v>3</v>
      </c>
      <c r="G1229" s="22">
        <f t="shared" si="41"/>
        <v>0.58779533198125877</v>
      </c>
      <c r="Z1229" s="28" t="s">
        <v>103</v>
      </c>
      <c r="AA1229" s="28" t="s">
        <v>9</v>
      </c>
      <c r="AC1229" s="28" t="s">
        <v>38</v>
      </c>
      <c r="AE1229" s="28">
        <v>60</v>
      </c>
      <c r="AF1229" s="28" t="s">
        <v>1313</v>
      </c>
      <c r="AG1229" s="28" t="s">
        <v>4</v>
      </c>
      <c r="AH1229" s="28" t="s">
        <v>38</v>
      </c>
      <c r="AJ1229" s="28">
        <v>64</v>
      </c>
      <c r="AL1229" s="28" t="s">
        <v>35</v>
      </c>
      <c r="AQ1229" s="28" t="s">
        <v>9</v>
      </c>
      <c r="AS1229" s="28" t="s">
        <v>29</v>
      </c>
      <c r="AT1229" s="28" t="s">
        <v>1314</v>
      </c>
      <c r="AU1229" s="28" t="s">
        <v>29</v>
      </c>
      <c r="AV1229" s="28" t="s">
        <v>1315</v>
      </c>
      <c r="AX1229" s="28" t="s">
        <v>41</v>
      </c>
      <c r="AY1229" s="28" t="s">
        <v>103</v>
      </c>
      <c r="AZ1229" s="28" t="s">
        <v>9</v>
      </c>
      <c r="BA1229" s="28" t="s">
        <v>38</v>
      </c>
      <c r="BC1229" s="28">
        <v>64</v>
      </c>
      <c r="BD1229" s="28" t="s">
        <v>1313</v>
      </c>
      <c r="BE1229" s="28" t="s">
        <v>4</v>
      </c>
      <c r="BF1229" s="28" t="s">
        <v>38</v>
      </c>
      <c r="BH1229" s="28">
        <v>60</v>
      </c>
      <c r="BI1229" s="28" t="s">
        <v>1316</v>
      </c>
      <c r="BJ1229" s="28" t="s">
        <v>35</v>
      </c>
      <c r="BO1229" s="28" t="s">
        <v>9</v>
      </c>
      <c r="BQ1229" s="28" t="s">
        <v>25</v>
      </c>
      <c r="BR1229" s="28" t="s">
        <v>33</v>
      </c>
      <c r="BS1229" s="28" t="s">
        <v>26</v>
      </c>
      <c r="BT1229" s="28" t="s">
        <v>27</v>
      </c>
      <c r="BV1229" s="28" t="s">
        <v>55</v>
      </c>
      <c r="BX1229" s="28">
        <v>1969</v>
      </c>
      <c r="BY1229" s="28" t="s">
        <v>17</v>
      </c>
      <c r="BZ1229" s="28" t="s">
        <v>1317</v>
      </c>
      <c r="CA1229" s="28" t="s">
        <v>57</v>
      </c>
      <c r="CB1229" s="28">
        <v>46019</v>
      </c>
      <c r="CC1229" s="28">
        <v>3.7009279428299582</v>
      </c>
      <c r="CD1229" s="28" t="s">
        <v>20</v>
      </c>
      <c r="CE1229" s="28" t="s">
        <v>21</v>
      </c>
      <c r="CF1229" s="28" t="s">
        <v>53</v>
      </c>
      <c r="CG1229" s="30">
        <v>0.33333333333333331</v>
      </c>
      <c r="CH1229" s="32">
        <v>0.66666666666666663</v>
      </c>
      <c r="CJ1229" s="28" t="s">
        <v>1318</v>
      </c>
    </row>
    <row r="1230" spans="1:88">
      <c r="A1230" s="28">
        <v>3.7009279428299466</v>
      </c>
      <c r="B1230" s="28">
        <f t="shared" si="40"/>
        <v>2.1753881687944525</v>
      </c>
      <c r="C1230" s="28">
        <v>2836195</v>
      </c>
      <c r="D1230" s="31">
        <v>40750.417546296296</v>
      </c>
      <c r="E1230" s="31">
        <v>40750.417546296296</v>
      </c>
      <c r="F1230" s="28" t="s">
        <v>3</v>
      </c>
      <c r="G1230" s="22">
        <f t="shared" si="41"/>
        <v>0.58779533198125877</v>
      </c>
      <c r="Z1230" s="28" t="s">
        <v>8</v>
      </c>
      <c r="AA1230" s="28" t="s">
        <v>33</v>
      </c>
      <c r="AC1230" s="28" t="s">
        <v>38</v>
      </c>
      <c r="AE1230" s="28">
        <v>64</v>
      </c>
      <c r="AF1230" s="28" t="s">
        <v>276</v>
      </c>
      <c r="AG1230" s="28" t="s">
        <v>35</v>
      </c>
      <c r="AQ1230" s="28" t="s">
        <v>9</v>
      </c>
      <c r="AS1230" s="28" t="s">
        <v>36</v>
      </c>
      <c r="AU1230" s="28" t="s">
        <v>37</v>
      </c>
      <c r="AX1230" s="28" t="s">
        <v>41</v>
      </c>
      <c r="AY1230" s="28" t="s">
        <v>8</v>
      </c>
      <c r="AZ1230" s="28" t="s">
        <v>9</v>
      </c>
      <c r="BA1230" s="28" t="s">
        <v>38</v>
      </c>
      <c r="BC1230" s="28">
        <v>64</v>
      </c>
      <c r="BD1230" s="28" t="s">
        <v>276</v>
      </c>
      <c r="BE1230" s="28" t="s">
        <v>35</v>
      </c>
      <c r="BO1230" s="28" t="s">
        <v>9</v>
      </c>
      <c r="BQ1230" s="28" t="s">
        <v>8</v>
      </c>
      <c r="BR1230" s="28" t="s">
        <v>9</v>
      </c>
      <c r="BS1230" s="28" t="s">
        <v>10</v>
      </c>
      <c r="BT1230" s="28" t="s">
        <v>27</v>
      </c>
      <c r="BV1230" s="28" t="s">
        <v>12</v>
      </c>
      <c r="BX1230" s="28">
        <v>1966</v>
      </c>
      <c r="BY1230" s="28" t="s">
        <v>17</v>
      </c>
      <c r="BZ1230" s="28" t="s">
        <v>1364</v>
      </c>
      <c r="CA1230" s="28" t="s">
        <v>43</v>
      </c>
      <c r="CB1230" s="28">
        <v>46019</v>
      </c>
      <c r="CC1230" s="28">
        <v>3.7009279428299582</v>
      </c>
      <c r="CD1230" s="28" t="s">
        <v>20</v>
      </c>
      <c r="CE1230" s="28" t="s">
        <v>120</v>
      </c>
      <c r="CF1230" s="28" t="s">
        <v>22</v>
      </c>
      <c r="CG1230" s="30"/>
    </row>
    <row r="1231" spans="1:88">
      <c r="A1231" s="28">
        <v>3.7009279428299466</v>
      </c>
      <c r="B1231" s="28">
        <f t="shared" si="40"/>
        <v>2.1753881687944525</v>
      </c>
      <c r="C1231" s="28">
        <v>2915191</v>
      </c>
      <c r="D1231" s="31">
        <v>40773.364351851851</v>
      </c>
      <c r="E1231" s="31">
        <v>40773.364351851851</v>
      </c>
      <c r="F1231" s="28" t="s">
        <v>3</v>
      </c>
      <c r="G1231" s="22">
        <f t="shared" si="41"/>
        <v>0.58779533198125877</v>
      </c>
      <c r="Z1231" s="28" t="s">
        <v>8</v>
      </c>
      <c r="AA1231" s="28" t="s">
        <v>88</v>
      </c>
      <c r="AC1231" s="28" t="s">
        <v>38</v>
      </c>
      <c r="AE1231" s="28">
        <v>64</v>
      </c>
      <c r="AF1231" s="28" t="s">
        <v>142</v>
      </c>
      <c r="AG1231" s="28" t="s">
        <v>35</v>
      </c>
      <c r="AQ1231" s="28" t="s">
        <v>9</v>
      </c>
      <c r="AS1231" s="28" t="s">
        <v>168</v>
      </c>
      <c r="AU1231" s="28" t="s">
        <v>15</v>
      </c>
      <c r="AX1231" s="28" t="s">
        <v>7</v>
      </c>
      <c r="BX1231" s="28">
        <v>1953</v>
      </c>
      <c r="BY1231" s="28" t="s">
        <v>17</v>
      </c>
      <c r="BZ1231" s="28" t="s">
        <v>1918</v>
      </c>
      <c r="CA1231" s="28" t="s">
        <v>43</v>
      </c>
      <c r="CB1231" s="28">
        <v>46019</v>
      </c>
      <c r="CC1231" s="28">
        <v>3.7009279428299582</v>
      </c>
      <c r="CD1231" s="28" t="s">
        <v>20</v>
      </c>
      <c r="CE1231" s="28" t="s">
        <v>120</v>
      </c>
      <c r="CF1231" s="28" t="s">
        <v>22</v>
      </c>
      <c r="CG1231" s="30">
        <v>0.33333333333333331</v>
      </c>
      <c r="CH1231" s="28" t="s">
        <v>1436</v>
      </c>
      <c r="CJ1231" s="28" t="s">
        <v>1919</v>
      </c>
    </row>
    <row r="1232" spans="1:88">
      <c r="A1232" s="28">
        <v>3.7009279428299466</v>
      </c>
      <c r="B1232" s="28">
        <f t="shared" si="40"/>
        <v>2.1753881687944525</v>
      </c>
      <c r="C1232" s="28">
        <v>3100593</v>
      </c>
      <c r="D1232" s="31">
        <v>40816.488923611112</v>
      </c>
      <c r="E1232" s="31">
        <v>40816.488923611112</v>
      </c>
      <c r="F1232" s="28" t="s">
        <v>3</v>
      </c>
      <c r="G1232" s="22">
        <f t="shared" si="41"/>
        <v>0.58779533198125877</v>
      </c>
      <c r="Z1232" s="28" t="s">
        <v>25</v>
      </c>
      <c r="AA1232" s="28" t="s">
        <v>33</v>
      </c>
      <c r="AC1232" s="28" t="s">
        <v>38</v>
      </c>
      <c r="AE1232" s="28" t="s">
        <v>2408</v>
      </c>
      <c r="AF1232" s="28" t="s">
        <v>276</v>
      </c>
      <c r="AG1232" s="28" t="s">
        <v>35</v>
      </c>
      <c r="AQ1232" s="28" t="s">
        <v>9</v>
      </c>
      <c r="AS1232" s="28" t="s">
        <v>168</v>
      </c>
      <c r="AU1232" s="28" t="s">
        <v>37</v>
      </c>
      <c r="AX1232" s="28" t="s">
        <v>7</v>
      </c>
      <c r="BX1232" s="28">
        <v>1966</v>
      </c>
      <c r="BY1232" s="28" t="s">
        <v>17</v>
      </c>
      <c r="BZ1232" s="28" t="s">
        <v>1364</v>
      </c>
      <c r="CA1232" s="28" t="s">
        <v>43</v>
      </c>
      <c r="CB1232" s="28">
        <v>46019</v>
      </c>
      <c r="CC1232" s="28">
        <v>3.7009279428299582</v>
      </c>
      <c r="CD1232" s="28" t="s">
        <v>20</v>
      </c>
      <c r="CE1232" s="28" t="s">
        <v>93</v>
      </c>
      <c r="CF1232" s="28" t="s">
        <v>22</v>
      </c>
      <c r="CG1232" s="30">
        <v>0.33333333333333331</v>
      </c>
      <c r="CH1232" s="32">
        <v>0.625</v>
      </c>
      <c r="CJ1232" s="28" t="s">
        <v>2409</v>
      </c>
    </row>
    <row r="1233" spans="1:88">
      <c r="A1233" s="28">
        <v>5.311676637426018</v>
      </c>
      <c r="B1233" s="28">
        <f t="shared" si="40"/>
        <v>3.1221787324729324</v>
      </c>
      <c r="C1233" s="28">
        <v>2101</v>
      </c>
      <c r="F1233" s="28" t="s">
        <v>3</v>
      </c>
      <c r="G1233" s="22">
        <f t="shared" si="41"/>
        <v>0.58779533198125877</v>
      </c>
      <c r="N1233" s="28" t="s">
        <v>2506</v>
      </c>
      <c r="O1233" s="28" t="s">
        <v>2506</v>
      </c>
      <c r="Q1233" s="28" t="s">
        <v>2506</v>
      </c>
      <c r="Z1233" s="28" t="s">
        <v>2510</v>
      </c>
      <c r="AA1233" s="28" t="s">
        <v>2535</v>
      </c>
      <c r="AC1233" s="28" t="s">
        <v>38</v>
      </c>
      <c r="AE1233" s="28" t="s">
        <v>3136</v>
      </c>
      <c r="AF1233" s="28" t="s">
        <v>317</v>
      </c>
      <c r="AG1233" s="28" t="s">
        <v>2507</v>
      </c>
      <c r="AH1233" s="28" t="s">
        <v>38</v>
      </c>
      <c r="AJ1233" s="28" t="s">
        <v>2545</v>
      </c>
      <c r="AK1233" s="28" t="s">
        <v>317</v>
      </c>
      <c r="AL1233" s="28" t="s">
        <v>641</v>
      </c>
      <c r="AQ1233" s="28" t="s">
        <v>2503</v>
      </c>
      <c r="AS1233" s="28" t="s">
        <v>2506</v>
      </c>
      <c r="AU1233" s="28" t="s">
        <v>2512</v>
      </c>
      <c r="AX1233" s="28" t="s">
        <v>2507</v>
      </c>
      <c r="BX1233" s="28">
        <v>1969</v>
      </c>
      <c r="BY1233" s="28" t="s">
        <v>17</v>
      </c>
      <c r="BZ1233" s="28" t="s">
        <v>3137</v>
      </c>
      <c r="CA1233" s="28" t="s">
        <v>57</v>
      </c>
      <c r="CB1233" s="28">
        <v>46020</v>
      </c>
      <c r="CC1233" s="28">
        <v>5.3116766374260349</v>
      </c>
      <c r="CD1233" s="28" t="s">
        <v>20</v>
      </c>
      <c r="CE1233" s="28" t="s">
        <v>2558</v>
      </c>
      <c r="CF1233" s="28" t="s">
        <v>53</v>
      </c>
      <c r="CG1233" s="29">
        <v>0.375</v>
      </c>
      <c r="CH1233" s="29">
        <v>0.875</v>
      </c>
      <c r="CI1233" s="28" t="s">
        <v>641</v>
      </c>
      <c r="CJ1233" s="28" t="s">
        <v>3138</v>
      </c>
    </row>
    <row r="1234" spans="1:88">
      <c r="A1234" s="28">
        <v>5.311676637426018</v>
      </c>
      <c r="B1234" s="28">
        <f t="shared" si="40"/>
        <v>3.1221787324729324</v>
      </c>
      <c r="C1234" s="28">
        <v>2152</v>
      </c>
      <c r="F1234" s="28" t="s">
        <v>3</v>
      </c>
      <c r="G1234" s="22">
        <f t="shared" si="41"/>
        <v>0.58779533198125877</v>
      </c>
      <c r="N1234" s="28" t="s">
        <v>2506</v>
      </c>
      <c r="O1234" s="28" t="s">
        <v>2506</v>
      </c>
      <c r="Q1234" s="28" t="s">
        <v>2506</v>
      </c>
      <c r="Z1234" s="28" t="s">
        <v>2523</v>
      </c>
      <c r="AA1234" s="28" t="s">
        <v>2538</v>
      </c>
      <c r="AC1234" s="28" t="s">
        <v>186</v>
      </c>
      <c r="AE1234" s="28" t="s">
        <v>3139</v>
      </c>
      <c r="AF1234" s="28" t="s">
        <v>3140</v>
      </c>
      <c r="AG1234" s="28" t="s">
        <v>2507</v>
      </c>
      <c r="AH1234" s="28" t="s">
        <v>38</v>
      </c>
      <c r="AJ1234" s="28" t="s">
        <v>2539</v>
      </c>
      <c r="AK1234" s="28" t="s">
        <v>317</v>
      </c>
      <c r="AL1234" s="28" t="s">
        <v>641</v>
      </c>
      <c r="AQ1234" s="28" t="s">
        <v>2518</v>
      </c>
      <c r="AS1234" s="28" t="s">
        <v>2506</v>
      </c>
      <c r="AU1234" s="28" t="s">
        <v>37</v>
      </c>
      <c r="AX1234" s="28" t="s">
        <v>2507</v>
      </c>
      <c r="BX1234" s="28">
        <v>1958</v>
      </c>
      <c r="BY1234" s="28" t="s">
        <v>17</v>
      </c>
      <c r="BZ1234" s="28" t="s">
        <v>3141</v>
      </c>
      <c r="CA1234" s="28" t="s">
        <v>57</v>
      </c>
      <c r="CB1234" s="28">
        <v>46020</v>
      </c>
      <c r="CC1234" s="28">
        <v>5.3116766374260349</v>
      </c>
      <c r="CD1234" s="28" t="s">
        <v>20</v>
      </c>
      <c r="CE1234" s="28" t="s">
        <v>2515</v>
      </c>
      <c r="CF1234" s="28" t="s">
        <v>184</v>
      </c>
      <c r="CG1234" s="29">
        <v>0.625</v>
      </c>
      <c r="CH1234" s="29">
        <v>0.91666666666666696</v>
      </c>
      <c r="CI1234" s="28" t="s">
        <v>641</v>
      </c>
      <c r="CJ1234" s="28" t="s">
        <v>3142</v>
      </c>
    </row>
    <row r="1235" spans="1:88">
      <c r="A1235" s="28">
        <v>5.311676637426018</v>
      </c>
      <c r="B1235" s="28">
        <f t="shared" si="40"/>
        <v>3.1221787324729324</v>
      </c>
      <c r="C1235" s="28">
        <v>2183</v>
      </c>
      <c r="F1235" s="28" t="s">
        <v>3</v>
      </c>
      <c r="G1235" s="22">
        <f t="shared" si="41"/>
        <v>0.58779533198125877</v>
      </c>
      <c r="N1235" s="28" t="s">
        <v>2506</v>
      </c>
      <c r="O1235" s="28" t="s">
        <v>2506</v>
      </c>
      <c r="Q1235" s="28" t="s">
        <v>2506</v>
      </c>
      <c r="Z1235" s="28" t="s">
        <v>2510</v>
      </c>
      <c r="AA1235" s="28" t="s">
        <v>2538</v>
      </c>
      <c r="AC1235" s="28" t="s">
        <v>38</v>
      </c>
      <c r="AE1235" s="28" t="s">
        <v>2545</v>
      </c>
      <c r="AG1235" s="28" t="s">
        <v>641</v>
      </c>
      <c r="AQ1235" s="28" t="s">
        <v>2503</v>
      </c>
      <c r="AS1235" s="28" t="s">
        <v>2547</v>
      </c>
      <c r="AU1235" s="28" t="s">
        <v>37</v>
      </c>
      <c r="AX1235" s="28" t="s">
        <v>2507</v>
      </c>
      <c r="BX1235" s="28">
        <v>1985</v>
      </c>
      <c r="BY1235" s="28" t="s">
        <v>17</v>
      </c>
      <c r="BZ1235" s="28" t="s">
        <v>3143</v>
      </c>
      <c r="CA1235" s="28" t="s">
        <v>57</v>
      </c>
      <c r="CB1235" s="28">
        <v>46020</v>
      </c>
      <c r="CC1235" s="28">
        <v>5.3116766374260349</v>
      </c>
      <c r="CD1235" s="28" t="s">
        <v>20</v>
      </c>
      <c r="CE1235" s="28" t="s">
        <v>2534</v>
      </c>
      <c r="CF1235" s="28" t="s">
        <v>184</v>
      </c>
      <c r="CG1235" s="29">
        <v>0.29166666666666702</v>
      </c>
      <c r="CH1235" s="29">
        <v>0.58333333333333304</v>
      </c>
      <c r="CI1235" s="28" t="s">
        <v>641</v>
      </c>
      <c r="CJ1235" s="28" t="s">
        <v>3144</v>
      </c>
    </row>
    <row r="1236" spans="1:88">
      <c r="A1236" s="28">
        <v>5.311676637426018</v>
      </c>
      <c r="B1236" s="28">
        <f t="shared" si="40"/>
        <v>3.1221787324729324</v>
      </c>
      <c r="C1236" s="28">
        <v>3067</v>
      </c>
      <c r="F1236" s="28" t="s">
        <v>3</v>
      </c>
      <c r="G1236" s="22">
        <f t="shared" si="41"/>
        <v>0.58779533198125877</v>
      </c>
      <c r="N1236" s="28" t="s">
        <v>2506</v>
      </c>
      <c r="O1236" s="28" t="s">
        <v>2506</v>
      </c>
      <c r="Q1236" s="28" t="s">
        <v>2506</v>
      </c>
      <c r="Z1236" s="28" t="s">
        <v>2510</v>
      </c>
      <c r="AA1236" s="28" t="s">
        <v>2501</v>
      </c>
      <c r="AC1236" s="28" t="s">
        <v>38</v>
      </c>
      <c r="AG1236" s="28" t="s">
        <v>641</v>
      </c>
      <c r="AQ1236" s="28" t="s">
        <v>2503</v>
      </c>
      <c r="AS1236" s="28" t="s">
        <v>2589</v>
      </c>
      <c r="AU1236" s="28">
        <v>0</v>
      </c>
      <c r="AX1236" s="28" t="s">
        <v>2507</v>
      </c>
      <c r="BX1236" s="28">
        <v>1949</v>
      </c>
      <c r="BY1236" s="28" t="s">
        <v>65</v>
      </c>
      <c r="BZ1236" s="28" t="s">
        <v>3127</v>
      </c>
      <c r="CA1236" s="28" t="s">
        <v>57</v>
      </c>
      <c r="CB1236" s="28">
        <v>46020</v>
      </c>
      <c r="CC1236" s="28">
        <v>5.3116766374260349</v>
      </c>
      <c r="CD1236" s="28" t="s">
        <v>20</v>
      </c>
      <c r="CE1236" s="28" t="s">
        <v>2521</v>
      </c>
      <c r="CF1236" s="28" t="s">
        <v>22</v>
      </c>
      <c r="CG1236" s="29">
        <v>0.3125</v>
      </c>
      <c r="CH1236" s="29">
        <v>0.60416666666666696</v>
      </c>
      <c r="CI1236" s="28" t="s">
        <v>641</v>
      </c>
    </row>
    <row r="1237" spans="1:88">
      <c r="A1237" s="28">
        <v>5.311676637426018</v>
      </c>
      <c r="B1237" s="28">
        <f t="shared" si="40"/>
        <v>3.1221787324729324</v>
      </c>
      <c r="C1237" s="28">
        <v>3230</v>
      </c>
      <c r="F1237" s="28" t="s">
        <v>3</v>
      </c>
      <c r="G1237" s="22">
        <f t="shared" si="41"/>
        <v>0.58779533198125877</v>
      </c>
      <c r="N1237" s="28" t="s">
        <v>2506</v>
      </c>
      <c r="O1237" s="28" t="s">
        <v>2506</v>
      </c>
      <c r="Q1237" s="28" t="s">
        <v>2506</v>
      </c>
      <c r="Z1237" s="28" t="s">
        <v>2510</v>
      </c>
      <c r="AA1237" s="28" t="s">
        <v>2535</v>
      </c>
      <c r="AC1237" s="28" t="s">
        <v>38</v>
      </c>
      <c r="AE1237" s="28" t="s">
        <v>2545</v>
      </c>
      <c r="AF1237" s="28" t="s">
        <v>2839</v>
      </c>
      <c r="AG1237" s="28" t="s">
        <v>641</v>
      </c>
      <c r="AQ1237" s="28" t="s">
        <v>2503</v>
      </c>
      <c r="AS1237" s="28" t="s">
        <v>2547</v>
      </c>
      <c r="AU1237" s="28" t="s">
        <v>2512</v>
      </c>
      <c r="AX1237" s="28" t="s">
        <v>2507</v>
      </c>
      <c r="BX1237" s="28">
        <v>1980</v>
      </c>
      <c r="BY1237" s="28" t="s">
        <v>17</v>
      </c>
      <c r="BZ1237" s="28" t="s">
        <v>3128</v>
      </c>
      <c r="CA1237" s="28" t="s">
        <v>57</v>
      </c>
      <c r="CB1237" s="28">
        <v>46020</v>
      </c>
      <c r="CC1237" s="28">
        <v>5.3116766374260349</v>
      </c>
      <c r="CD1237" s="28" t="s">
        <v>20</v>
      </c>
      <c r="CE1237" s="28" t="s">
        <v>2515</v>
      </c>
      <c r="CF1237" s="28" t="s">
        <v>22</v>
      </c>
      <c r="CG1237" s="29">
        <v>0.33333333333333298</v>
      </c>
      <c r="CH1237" s="29">
        <v>0.625</v>
      </c>
      <c r="CI1237" s="28" t="s">
        <v>641</v>
      </c>
      <c r="CJ1237" s="28" t="s">
        <v>3129</v>
      </c>
    </row>
    <row r="1238" spans="1:88">
      <c r="A1238" s="28">
        <v>5.311676637426018</v>
      </c>
      <c r="B1238" s="28">
        <f t="shared" si="40"/>
        <v>3.1221787324729324</v>
      </c>
      <c r="C1238" s="28">
        <v>3232</v>
      </c>
      <c r="F1238" s="28" t="s">
        <v>3</v>
      </c>
      <c r="G1238" s="22">
        <f t="shared" si="41"/>
        <v>0.58779533198125877</v>
      </c>
      <c r="N1238" s="28" t="s">
        <v>2506</v>
      </c>
      <c r="O1238" s="28" t="s">
        <v>2506</v>
      </c>
      <c r="Q1238" s="28" t="s">
        <v>2506</v>
      </c>
      <c r="Z1238" s="28" t="s">
        <v>2510</v>
      </c>
      <c r="AA1238" s="28" t="s">
        <v>2535</v>
      </c>
      <c r="AC1238" s="28" t="s">
        <v>38</v>
      </c>
      <c r="AE1238" s="28" t="s">
        <v>2674</v>
      </c>
      <c r="AG1238" s="28" t="s">
        <v>2507</v>
      </c>
      <c r="AH1238" s="28" t="s">
        <v>38</v>
      </c>
      <c r="AJ1238" s="28" t="s">
        <v>2564</v>
      </c>
      <c r="AL1238" s="28" t="s">
        <v>641</v>
      </c>
      <c r="AQ1238" s="28" t="s">
        <v>2503</v>
      </c>
      <c r="AS1238" s="28" t="s">
        <v>2506</v>
      </c>
      <c r="AU1238" s="28" t="s">
        <v>37</v>
      </c>
      <c r="AX1238" s="28" t="s">
        <v>2507</v>
      </c>
      <c r="BX1238" s="28">
        <v>1961</v>
      </c>
      <c r="BY1238" s="28" t="s">
        <v>17</v>
      </c>
      <c r="BZ1238" s="28" t="s">
        <v>3130</v>
      </c>
      <c r="CA1238" s="28" t="s">
        <v>57</v>
      </c>
      <c r="CB1238" s="28">
        <v>46020</v>
      </c>
      <c r="CC1238" s="28">
        <v>5.3116766374260349</v>
      </c>
      <c r="CD1238" s="28" t="s">
        <v>20</v>
      </c>
      <c r="CE1238" s="28" t="s">
        <v>2515</v>
      </c>
      <c r="CF1238" s="28" t="s">
        <v>184</v>
      </c>
      <c r="CG1238" s="29">
        <v>0.3125</v>
      </c>
      <c r="CH1238" s="29">
        <v>0.60416666666666696</v>
      </c>
      <c r="CI1238" s="28" t="s">
        <v>641</v>
      </c>
      <c r="CJ1238" s="28" t="s">
        <v>3131</v>
      </c>
    </row>
    <row r="1239" spans="1:88">
      <c r="A1239" s="28">
        <v>5.311676637426018</v>
      </c>
      <c r="B1239" s="28">
        <f t="shared" si="40"/>
        <v>3.1221787324729324</v>
      </c>
      <c r="C1239" s="28">
        <v>3244</v>
      </c>
      <c r="F1239" s="28" t="s">
        <v>3</v>
      </c>
      <c r="G1239" s="22">
        <f t="shared" si="41"/>
        <v>0.58779533198125877</v>
      </c>
      <c r="N1239" s="28" t="s">
        <v>2506</v>
      </c>
      <c r="O1239" s="28" t="s">
        <v>2506</v>
      </c>
      <c r="Q1239" s="28" t="s">
        <v>2506</v>
      </c>
      <c r="Z1239" s="28" t="s">
        <v>2523</v>
      </c>
      <c r="AA1239" s="28" t="s">
        <v>2524</v>
      </c>
      <c r="AC1239" s="28" t="s">
        <v>38</v>
      </c>
      <c r="AE1239" s="28" t="s">
        <v>2545</v>
      </c>
      <c r="AG1239" s="28" t="s">
        <v>641</v>
      </c>
      <c r="AQ1239" s="28" t="s">
        <v>2518</v>
      </c>
      <c r="AS1239" s="28" t="s">
        <v>2506</v>
      </c>
      <c r="AU1239" s="28" t="s">
        <v>2505</v>
      </c>
      <c r="AX1239" s="28" t="s">
        <v>2507</v>
      </c>
      <c r="BX1239" s="28">
        <v>1958</v>
      </c>
      <c r="BY1239" s="28" t="s">
        <v>17</v>
      </c>
      <c r="BZ1239" s="28" t="s">
        <v>3132</v>
      </c>
      <c r="CA1239" s="28" t="s">
        <v>57</v>
      </c>
      <c r="CB1239" s="28">
        <v>46020</v>
      </c>
      <c r="CC1239" s="28">
        <v>5.3116766374260349</v>
      </c>
      <c r="CD1239" s="28" t="s">
        <v>20</v>
      </c>
      <c r="CE1239" s="28" t="s">
        <v>2515</v>
      </c>
      <c r="CF1239" s="28" t="s">
        <v>22</v>
      </c>
      <c r="CG1239" s="29">
        <v>0.33333333333333298</v>
      </c>
      <c r="CH1239" s="29">
        <v>0.625</v>
      </c>
      <c r="CI1239" s="28" t="s">
        <v>23</v>
      </c>
      <c r="CJ1239" s="28" t="s">
        <v>3133</v>
      </c>
    </row>
    <row r="1240" spans="1:88">
      <c r="A1240" s="28">
        <v>5.311676637426018</v>
      </c>
      <c r="B1240" s="28">
        <f t="shared" si="40"/>
        <v>3.1221787324729324</v>
      </c>
      <c r="C1240" s="28">
        <v>3329</v>
      </c>
      <c r="F1240" s="28" t="s">
        <v>3</v>
      </c>
      <c r="G1240" s="22">
        <f t="shared" si="41"/>
        <v>0.58779533198125877</v>
      </c>
      <c r="N1240" s="28" t="s">
        <v>2506</v>
      </c>
      <c r="O1240" s="28" t="s">
        <v>2506</v>
      </c>
      <c r="Q1240" s="28" t="s">
        <v>2506</v>
      </c>
      <c r="Z1240" s="28" t="s">
        <v>2510</v>
      </c>
      <c r="AA1240" s="28" t="s">
        <v>2535</v>
      </c>
      <c r="AC1240" s="28" t="s">
        <v>38</v>
      </c>
      <c r="AE1240" s="28" t="s">
        <v>2545</v>
      </c>
      <c r="AG1240" s="28" t="s">
        <v>641</v>
      </c>
      <c r="AQ1240" s="28" t="s">
        <v>2503</v>
      </c>
      <c r="AS1240" s="28" t="s">
        <v>2506</v>
      </c>
      <c r="AU1240" s="28" t="s">
        <v>2512</v>
      </c>
      <c r="AX1240" s="28" t="s">
        <v>2507</v>
      </c>
      <c r="BX1240" s="28">
        <v>1956</v>
      </c>
      <c r="BY1240" s="28" t="s">
        <v>17</v>
      </c>
      <c r="BZ1240" s="28" t="s">
        <v>3134</v>
      </c>
      <c r="CA1240" s="28" t="s">
        <v>57</v>
      </c>
      <c r="CB1240" s="28">
        <v>46020</v>
      </c>
      <c r="CC1240" s="28">
        <v>5.3116766374260349</v>
      </c>
      <c r="CD1240" s="28" t="s">
        <v>20</v>
      </c>
      <c r="CE1240" s="28" t="s">
        <v>2558</v>
      </c>
      <c r="CF1240" s="28" t="s">
        <v>22</v>
      </c>
      <c r="CG1240" s="29">
        <v>0.33333333333333298</v>
      </c>
      <c r="CH1240" s="29">
        <v>0.625</v>
      </c>
      <c r="CI1240" s="28" t="s">
        <v>641</v>
      </c>
      <c r="CJ1240" s="28" t="s">
        <v>3135</v>
      </c>
    </row>
    <row r="1241" spans="1:88">
      <c r="A1241" s="28">
        <v>5.311676637426018</v>
      </c>
      <c r="B1241" s="28">
        <f t="shared" si="40"/>
        <v>3.1221787324729324</v>
      </c>
      <c r="C1241" s="28">
        <v>4020</v>
      </c>
      <c r="F1241" s="28" t="s">
        <v>3</v>
      </c>
      <c r="G1241" s="22">
        <f t="shared" si="41"/>
        <v>0.58779533198125877</v>
      </c>
      <c r="N1241" s="28" t="s">
        <v>2506</v>
      </c>
      <c r="O1241" s="28" t="s">
        <v>2506</v>
      </c>
      <c r="Q1241" s="28" t="s">
        <v>2506</v>
      </c>
      <c r="Z1241" s="28" t="s">
        <v>2510</v>
      </c>
      <c r="AA1241" s="28" t="s">
        <v>2501</v>
      </c>
      <c r="AC1241" s="28" t="s">
        <v>186</v>
      </c>
      <c r="AE1241" s="28" t="s">
        <v>3145</v>
      </c>
      <c r="AF1241" s="28" t="s">
        <v>874</v>
      </c>
      <c r="AG1241" s="28" t="s">
        <v>2507</v>
      </c>
      <c r="AH1241" s="28" t="s">
        <v>38</v>
      </c>
      <c r="AJ1241" s="28" t="s">
        <v>2539</v>
      </c>
      <c r="AL1241" s="28" t="s">
        <v>641</v>
      </c>
      <c r="AQ1241" s="28" t="s">
        <v>2503</v>
      </c>
      <c r="AS1241" s="28" t="s">
        <v>2531</v>
      </c>
      <c r="AU1241" s="28" t="s">
        <v>2505</v>
      </c>
      <c r="AX1241" s="28" t="s">
        <v>2507</v>
      </c>
      <c r="BX1241" s="28">
        <v>1954</v>
      </c>
      <c r="BY1241" s="28" t="s">
        <v>17</v>
      </c>
      <c r="BZ1241" s="28" t="s">
        <v>3146</v>
      </c>
      <c r="CA1241" s="28" t="s">
        <v>43</v>
      </c>
      <c r="CB1241" s="28">
        <v>46020</v>
      </c>
      <c r="CC1241" s="28">
        <v>5.3116766374260349</v>
      </c>
      <c r="CD1241" s="28" t="s">
        <v>20</v>
      </c>
      <c r="CE1241" s="28" t="s">
        <v>2558</v>
      </c>
      <c r="CF1241" s="28" t="s">
        <v>22</v>
      </c>
      <c r="CG1241" s="29">
        <v>0.33333333333333298</v>
      </c>
      <c r="CH1241" s="29">
        <v>0.625</v>
      </c>
      <c r="CI1241" s="28" t="s">
        <v>641</v>
      </c>
      <c r="CJ1241" s="28" t="s">
        <v>3147</v>
      </c>
    </row>
    <row r="1242" spans="1:88">
      <c r="A1242" s="28">
        <v>5.311676637426018</v>
      </c>
      <c r="B1242" s="28">
        <f t="shared" si="40"/>
        <v>3.1221787324729324</v>
      </c>
      <c r="C1242" s="28">
        <v>4123</v>
      </c>
      <c r="F1242" s="28" t="s">
        <v>3</v>
      </c>
      <c r="G1242" s="22">
        <f t="shared" si="41"/>
        <v>0.58779533198125877</v>
      </c>
      <c r="N1242" s="28" t="s">
        <v>2506</v>
      </c>
      <c r="O1242" s="28" t="s">
        <v>2506</v>
      </c>
      <c r="Q1242" s="28" t="s">
        <v>2506</v>
      </c>
      <c r="Z1242" s="28" t="s">
        <v>2510</v>
      </c>
      <c r="AA1242" s="28" t="s">
        <v>2524</v>
      </c>
      <c r="AC1242" s="28" t="s">
        <v>38</v>
      </c>
      <c r="AE1242" s="28" t="s">
        <v>2545</v>
      </c>
      <c r="AG1242" s="28" t="s">
        <v>641</v>
      </c>
      <c r="AQ1242" s="28" t="s">
        <v>2503</v>
      </c>
      <c r="AS1242" s="28" t="s">
        <v>2506</v>
      </c>
      <c r="AT1242" s="28" t="s">
        <v>3148</v>
      </c>
      <c r="AU1242" s="28" t="s">
        <v>3149</v>
      </c>
      <c r="AV1242" s="28" t="s">
        <v>3149</v>
      </c>
      <c r="AX1242" s="28" t="s">
        <v>2507</v>
      </c>
      <c r="BX1242" s="28">
        <v>1948</v>
      </c>
      <c r="BY1242" s="28" t="s">
        <v>17</v>
      </c>
      <c r="BZ1242" s="28" t="s">
        <v>3150</v>
      </c>
      <c r="CA1242" s="28" t="s">
        <v>43</v>
      </c>
      <c r="CB1242" s="28">
        <v>46020</v>
      </c>
      <c r="CC1242" s="28">
        <v>5.3116766374260349</v>
      </c>
      <c r="CD1242" s="28" t="s">
        <v>20</v>
      </c>
      <c r="CE1242" s="28" t="s">
        <v>2555</v>
      </c>
      <c r="CF1242" s="28" t="s">
        <v>184</v>
      </c>
      <c r="CG1242" s="29">
        <v>0.33333333333333298</v>
      </c>
      <c r="CH1242" s="29">
        <v>0.625</v>
      </c>
      <c r="CI1242" s="28" t="s">
        <v>641</v>
      </c>
      <c r="CJ1242" s="28" t="s">
        <v>3151</v>
      </c>
    </row>
    <row r="1243" spans="1:88">
      <c r="A1243" s="28">
        <v>5.311676637426018</v>
      </c>
      <c r="B1243" s="28">
        <f t="shared" si="40"/>
        <v>3.1221787324729324</v>
      </c>
      <c r="C1243" s="28">
        <v>4247</v>
      </c>
      <c r="F1243" s="28" t="s">
        <v>3</v>
      </c>
      <c r="G1243" s="22">
        <f t="shared" si="41"/>
        <v>0.58779533198125877</v>
      </c>
      <c r="N1243" s="28" t="s">
        <v>2506</v>
      </c>
      <c r="O1243" s="28" t="s">
        <v>2506</v>
      </c>
      <c r="Q1243" s="28" t="s">
        <v>2506</v>
      </c>
      <c r="Z1243" s="28" t="s">
        <v>2510</v>
      </c>
      <c r="AA1243" s="28" t="s">
        <v>2538</v>
      </c>
      <c r="AC1243" s="28" t="s">
        <v>38</v>
      </c>
      <c r="AE1243" s="28" t="s">
        <v>2545</v>
      </c>
      <c r="AG1243" s="28" t="s">
        <v>641</v>
      </c>
      <c r="AQ1243" s="28" t="s">
        <v>2503</v>
      </c>
      <c r="AS1243" s="28" t="s">
        <v>2547</v>
      </c>
      <c r="AU1243" s="28" t="s">
        <v>2512</v>
      </c>
      <c r="AX1243" s="28" t="s">
        <v>2507</v>
      </c>
      <c r="BX1243" s="28">
        <v>1978</v>
      </c>
      <c r="BY1243" s="28" t="s">
        <v>17</v>
      </c>
      <c r="CA1243" s="28" t="s">
        <v>43</v>
      </c>
      <c r="CB1243" s="28">
        <v>46020</v>
      </c>
      <c r="CC1243" s="28">
        <v>5.3116766374260349</v>
      </c>
      <c r="CD1243" s="28" t="s">
        <v>20</v>
      </c>
      <c r="CE1243" s="28" t="s">
        <v>2558</v>
      </c>
      <c r="CF1243" s="28" t="s">
        <v>184</v>
      </c>
      <c r="CG1243" s="29">
        <v>0.83333333333333304</v>
      </c>
      <c r="CH1243" s="29">
        <v>0.33333333333333298</v>
      </c>
      <c r="CI1243" s="28" t="s">
        <v>641</v>
      </c>
      <c r="CJ1243" s="28" t="s">
        <v>3152</v>
      </c>
    </row>
    <row r="1244" spans="1:88">
      <c r="A1244" s="28">
        <v>5.311676637426018</v>
      </c>
      <c r="B1244" s="28">
        <f t="shared" si="40"/>
        <v>3.1221787324729324</v>
      </c>
      <c r="C1244" s="28">
        <v>4280</v>
      </c>
      <c r="F1244" s="28" t="s">
        <v>3</v>
      </c>
      <c r="G1244" s="22">
        <f t="shared" si="41"/>
        <v>0.58779533198125877</v>
      </c>
      <c r="N1244" s="28" t="s">
        <v>2506</v>
      </c>
      <c r="O1244" s="28" t="s">
        <v>2506</v>
      </c>
      <c r="Q1244" s="28" t="s">
        <v>2506</v>
      </c>
      <c r="Z1244" s="28" t="s">
        <v>2523</v>
      </c>
      <c r="AA1244" s="28" t="s">
        <v>2535</v>
      </c>
      <c r="AC1244" s="28" t="s">
        <v>2561</v>
      </c>
      <c r="AG1244" s="28" t="s">
        <v>2507</v>
      </c>
      <c r="AH1244" s="28" t="s">
        <v>38</v>
      </c>
      <c r="AI1244" s="28" t="s">
        <v>3153</v>
      </c>
      <c r="AL1244" s="28" t="s">
        <v>641</v>
      </c>
      <c r="AQ1244" s="28" t="s">
        <v>2548</v>
      </c>
      <c r="AS1244" s="28" t="s">
        <v>2506</v>
      </c>
      <c r="AU1244" s="28">
        <v>0</v>
      </c>
      <c r="AX1244" s="28" t="s">
        <v>2507</v>
      </c>
      <c r="BX1244" s="28">
        <v>1961</v>
      </c>
      <c r="BY1244" s="28" t="s">
        <v>17</v>
      </c>
      <c r="CA1244" s="28" t="s">
        <v>43</v>
      </c>
      <c r="CB1244" s="28">
        <v>46020</v>
      </c>
      <c r="CC1244" s="28">
        <v>5.3116766374260349</v>
      </c>
      <c r="CD1244" s="28" t="s">
        <v>20</v>
      </c>
      <c r="CE1244" s="28" t="s">
        <v>2515</v>
      </c>
      <c r="CF1244" s="28" t="s">
        <v>53</v>
      </c>
      <c r="CG1244" s="29">
        <v>0.83333333333333304</v>
      </c>
      <c r="CH1244" s="29">
        <v>0.33333333333333298</v>
      </c>
      <c r="CJ1244" s="28" t="s">
        <v>3154</v>
      </c>
    </row>
    <row r="1245" spans="1:88">
      <c r="A1245" s="28">
        <v>5.311676637426018</v>
      </c>
      <c r="B1245" s="28">
        <f t="shared" si="40"/>
        <v>3.1221787324729324</v>
      </c>
      <c r="C1245" s="28">
        <v>2798926</v>
      </c>
      <c r="D1245" s="31">
        <v>40738.407407407409</v>
      </c>
      <c r="E1245" s="31">
        <v>40738.407407407409</v>
      </c>
      <c r="F1245" s="28" t="s">
        <v>3</v>
      </c>
      <c r="G1245" s="22">
        <f t="shared" si="41"/>
        <v>0.58779533198125877</v>
      </c>
      <c r="Z1245" s="28" t="s">
        <v>25</v>
      </c>
      <c r="AA1245" s="28" t="s">
        <v>88</v>
      </c>
      <c r="AC1245" s="28" t="s">
        <v>38</v>
      </c>
      <c r="AE1245" s="28">
        <v>18</v>
      </c>
      <c r="AF1245" s="28" t="s">
        <v>118</v>
      </c>
      <c r="AG1245" s="28" t="s">
        <v>4</v>
      </c>
      <c r="AH1245" s="28" t="s">
        <v>26</v>
      </c>
      <c r="AJ1245" s="28">
        <v>18</v>
      </c>
      <c r="AL1245" s="28" t="s">
        <v>35</v>
      </c>
      <c r="AQ1245" s="28" t="s">
        <v>9</v>
      </c>
      <c r="AS1245" s="28" t="s">
        <v>36</v>
      </c>
      <c r="AU1245" s="28" t="s">
        <v>15</v>
      </c>
      <c r="AX1245" s="28" t="s">
        <v>41</v>
      </c>
      <c r="AY1245" s="28" t="s">
        <v>25</v>
      </c>
      <c r="AZ1245" s="28" t="s">
        <v>9</v>
      </c>
      <c r="BA1245" s="28" t="s">
        <v>38</v>
      </c>
      <c r="BC1245" s="28">
        <v>18</v>
      </c>
      <c r="BD1245" s="28" t="s">
        <v>118</v>
      </c>
      <c r="BE1245" s="28" t="s">
        <v>35</v>
      </c>
      <c r="BO1245" s="28" t="s">
        <v>33</v>
      </c>
      <c r="BQ1245" s="28" t="s">
        <v>25</v>
      </c>
      <c r="BR1245" s="28" t="s">
        <v>9</v>
      </c>
      <c r="BS1245" s="28" t="s">
        <v>10</v>
      </c>
      <c r="BT1245" s="28" t="s">
        <v>11</v>
      </c>
      <c r="BV1245" s="28" t="s">
        <v>88</v>
      </c>
      <c r="BX1245" s="28">
        <v>1986</v>
      </c>
      <c r="BY1245" s="28" t="s">
        <v>17</v>
      </c>
      <c r="BZ1245" s="28" t="s">
        <v>539</v>
      </c>
      <c r="CA1245" s="28" t="s">
        <v>57</v>
      </c>
      <c r="CB1245" s="28">
        <v>46020</v>
      </c>
      <c r="CC1245" s="28">
        <v>5.3116766374260349</v>
      </c>
      <c r="CD1245" s="28" t="s">
        <v>20</v>
      </c>
      <c r="CE1245" s="28" t="s">
        <v>44</v>
      </c>
      <c r="CF1245" s="28" t="s">
        <v>22</v>
      </c>
      <c r="CG1245" s="30">
        <v>0.33333333333333331</v>
      </c>
      <c r="CH1245" s="28" t="s">
        <v>540</v>
      </c>
      <c r="CJ1245" s="28" t="s">
        <v>541</v>
      </c>
    </row>
    <row r="1246" spans="1:88">
      <c r="A1246" s="28">
        <v>5.311676637426018</v>
      </c>
      <c r="B1246" s="28">
        <f t="shared" si="40"/>
        <v>3.1221787324729324</v>
      </c>
      <c r="C1246" s="28">
        <v>2803326</v>
      </c>
      <c r="D1246" s="31">
        <v>40739.52034722222</v>
      </c>
      <c r="E1246" s="31">
        <v>40739.52034722222</v>
      </c>
      <c r="F1246" s="28" t="s">
        <v>3</v>
      </c>
      <c r="G1246" s="22">
        <f t="shared" si="41"/>
        <v>0.58779533198125877</v>
      </c>
      <c r="Z1246" s="28" t="s">
        <v>8</v>
      </c>
      <c r="AA1246" s="28" t="s">
        <v>9</v>
      </c>
      <c r="AC1246" s="28" t="s">
        <v>186</v>
      </c>
      <c r="AE1246" s="28" t="s">
        <v>619</v>
      </c>
      <c r="AF1246" s="28" t="s">
        <v>620</v>
      </c>
      <c r="AG1246" s="28" t="s">
        <v>4</v>
      </c>
      <c r="AH1246" s="28" t="s">
        <v>38</v>
      </c>
      <c r="AJ1246" s="28" t="s">
        <v>621</v>
      </c>
      <c r="AK1246" s="28" t="s">
        <v>622</v>
      </c>
      <c r="AL1246" s="28" t="s">
        <v>35</v>
      </c>
      <c r="AQ1246" s="28" t="s">
        <v>9</v>
      </c>
      <c r="AS1246" s="28" t="s">
        <v>152</v>
      </c>
      <c r="AU1246" s="28" t="s">
        <v>31</v>
      </c>
      <c r="AX1246" s="28" t="s">
        <v>41</v>
      </c>
      <c r="AY1246" s="28" t="s">
        <v>0</v>
      </c>
      <c r="AZ1246" s="28" t="s">
        <v>9</v>
      </c>
      <c r="BA1246" s="28" t="s">
        <v>38</v>
      </c>
      <c r="BC1246" s="28" t="s">
        <v>621</v>
      </c>
      <c r="BD1246" s="28" t="s">
        <v>620</v>
      </c>
      <c r="BE1246" s="28" t="s">
        <v>4</v>
      </c>
      <c r="BF1246" s="28" t="s">
        <v>186</v>
      </c>
      <c r="BH1246" s="28" t="s">
        <v>619</v>
      </c>
      <c r="BI1246" s="28" t="s">
        <v>620</v>
      </c>
      <c r="BJ1246" s="28" t="s">
        <v>35</v>
      </c>
      <c r="BO1246" s="28" t="s">
        <v>9</v>
      </c>
      <c r="BQ1246" s="28" t="s">
        <v>8</v>
      </c>
      <c r="BR1246" s="28" t="s">
        <v>33</v>
      </c>
      <c r="BS1246" s="28" t="s">
        <v>26</v>
      </c>
      <c r="BT1246" s="28" t="s">
        <v>81</v>
      </c>
      <c r="BV1246" s="28" t="s">
        <v>12</v>
      </c>
      <c r="BX1246" s="34">
        <v>19476</v>
      </c>
      <c r="BY1246" s="28" t="s">
        <v>17</v>
      </c>
      <c r="BZ1246" s="28" t="s">
        <v>623</v>
      </c>
      <c r="CA1246" s="28" t="s">
        <v>57</v>
      </c>
      <c r="CB1246" s="28">
        <v>46020</v>
      </c>
      <c r="CC1246" s="28">
        <v>5.3116766374260349</v>
      </c>
      <c r="CD1246" s="28" t="s">
        <v>20</v>
      </c>
      <c r="CE1246" s="28" t="s">
        <v>44</v>
      </c>
      <c r="CF1246" s="28" t="s">
        <v>22</v>
      </c>
      <c r="CG1246" s="30">
        <v>0.33333333333333331</v>
      </c>
      <c r="CH1246" s="28" t="s">
        <v>79</v>
      </c>
      <c r="CJ1246" s="28" t="s">
        <v>624</v>
      </c>
    </row>
    <row r="1247" spans="1:88">
      <c r="A1247" s="28">
        <v>5.311676637426018</v>
      </c>
      <c r="B1247" s="28">
        <f t="shared" si="40"/>
        <v>3.1221787324729324</v>
      </c>
      <c r="C1247" s="28">
        <v>2804737</v>
      </c>
      <c r="D1247" s="31">
        <v>40739.775416666664</v>
      </c>
      <c r="E1247" s="31">
        <v>40739.775416666664</v>
      </c>
      <c r="F1247" s="28" t="s">
        <v>3</v>
      </c>
      <c r="G1247" s="22">
        <f t="shared" si="41"/>
        <v>0.58779533198125877</v>
      </c>
      <c r="Z1247" s="28" t="s">
        <v>8</v>
      </c>
      <c r="AA1247" s="28" t="s">
        <v>33</v>
      </c>
      <c r="AC1247" s="28" t="s">
        <v>38</v>
      </c>
      <c r="AE1247" s="28">
        <v>8</v>
      </c>
      <c r="AF1247" s="28" t="s">
        <v>136</v>
      </c>
      <c r="AG1247" s="28" t="s">
        <v>35</v>
      </c>
      <c r="AQ1247" s="28" t="s">
        <v>9</v>
      </c>
      <c r="AS1247" s="28" t="s">
        <v>152</v>
      </c>
      <c r="AU1247" s="28" t="s">
        <v>15</v>
      </c>
      <c r="AX1247" s="28" t="s">
        <v>7</v>
      </c>
      <c r="BX1247" s="28">
        <v>1951</v>
      </c>
      <c r="BY1247" s="28" t="s">
        <v>17</v>
      </c>
      <c r="BZ1247" s="28" t="s">
        <v>647</v>
      </c>
      <c r="CA1247" s="28" t="s">
        <v>19</v>
      </c>
      <c r="CB1247" s="28">
        <v>46020</v>
      </c>
      <c r="CC1247" s="28">
        <v>5.3116766374260349</v>
      </c>
      <c r="CD1247" s="28" t="s">
        <v>20</v>
      </c>
      <c r="CE1247" s="28" t="s">
        <v>44</v>
      </c>
      <c r="CF1247" s="28" t="s">
        <v>184</v>
      </c>
      <c r="CG1247" s="30">
        <v>15.625</v>
      </c>
      <c r="CH1247" s="28">
        <v>22</v>
      </c>
      <c r="CI1247" s="28" t="s">
        <v>47</v>
      </c>
      <c r="CJ1247" s="28" t="s">
        <v>648</v>
      </c>
    </row>
    <row r="1248" spans="1:88">
      <c r="A1248" s="28">
        <v>5.311676637426018</v>
      </c>
      <c r="B1248" s="28">
        <f t="shared" si="40"/>
        <v>3.718173646198224</v>
      </c>
      <c r="C1248" s="28">
        <v>2810501</v>
      </c>
      <c r="D1248" s="31">
        <v>40742.464849537035</v>
      </c>
      <c r="E1248" s="31">
        <v>40742.464849537035</v>
      </c>
      <c r="F1248" s="28" t="s">
        <v>6</v>
      </c>
      <c r="G1248" s="28">
        <v>0.7</v>
      </c>
      <c r="AW1248" s="28" t="s">
        <v>8</v>
      </c>
      <c r="AX1248" s="28" t="s">
        <v>2</v>
      </c>
      <c r="BW1248" s="28" t="s">
        <v>8</v>
      </c>
      <c r="BX1248" s="28">
        <v>1978</v>
      </c>
      <c r="BY1248" s="28" t="s">
        <v>17</v>
      </c>
      <c r="BZ1248" s="28" t="s">
        <v>695</v>
      </c>
      <c r="CA1248" s="28" t="s">
        <v>19</v>
      </c>
      <c r="CB1248" s="28">
        <v>46020</v>
      </c>
      <c r="CC1248" s="28">
        <v>5.3116766374260349</v>
      </c>
      <c r="CD1248" s="28" t="s">
        <v>20</v>
      </c>
      <c r="CE1248" s="28" t="s">
        <v>21</v>
      </c>
      <c r="CF1248" s="28" t="s">
        <v>22</v>
      </c>
      <c r="CG1248" s="30">
        <v>0.33333333333333331</v>
      </c>
      <c r="CH1248" s="32">
        <v>0.625</v>
      </c>
      <c r="CJ1248" s="28" t="s">
        <v>696</v>
      </c>
    </row>
    <row r="1249" spans="1:88">
      <c r="A1249" s="28">
        <v>5.311676637426018</v>
      </c>
      <c r="B1249" s="28">
        <f t="shared" si="40"/>
        <v>3.1221787324729324</v>
      </c>
      <c r="C1249" s="28">
        <v>2821848</v>
      </c>
      <c r="D1249" s="31">
        <v>40745.545381944445</v>
      </c>
      <c r="E1249" s="31">
        <v>40745.545381944445</v>
      </c>
      <c r="F1249" s="28" t="s">
        <v>3</v>
      </c>
      <c r="G1249" s="22">
        <f>0.839707617116084*0.7</f>
        <v>0.58779533198125877</v>
      </c>
      <c r="Z1249" s="28" t="s">
        <v>8</v>
      </c>
      <c r="AA1249" s="28" t="s">
        <v>9</v>
      </c>
      <c r="AC1249" s="28" t="s">
        <v>186</v>
      </c>
      <c r="AE1249" s="28" t="s">
        <v>1000</v>
      </c>
      <c r="AF1249" s="28" t="s">
        <v>1001</v>
      </c>
      <c r="AG1249" s="28" t="s">
        <v>4</v>
      </c>
      <c r="AH1249" s="28" t="s">
        <v>34</v>
      </c>
      <c r="AJ1249" s="28" t="s">
        <v>390</v>
      </c>
      <c r="AK1249" s="28" t="s">
        <v>1002</v>
      </c>
      <c r="AQ1249" s="28" t="s">
        <v>9</v>
      </c>
      <c r="AS1249" s="28" t="s">
        <v>168</v>
      </c>
      <c r="AU1249" s="28" t="s">
        <v>15</v>
      </c>
      <c r="AX1249" s="28" t="s">
        <v>7</v>
      </c>
      <c r="BX1249" s="28">
        <v>1958</v>
      </c>
      <c r="BY1249" s="28" t="s">
        <v>17</v>
      </c>
      <c r="BZ1249" s="28" t="s">
        <v>1003</v>
      </c>
      <c r="CA1249" s="28" t="s">
        <v>57</v>
      </c>
      <c r="CB1249" s="28">
        <v>46020</v>
      </c>
      <c r="CC1249" s="28">
        <v>5.3116766374260349</v>
      </c>
      <c r="CD1249" s="28" t="s">
        <v>20</v>
      </c>
      <c r="CE1249" s="28" t="s">
        <v>21</v>
      </c>
      <c r="CF1249" s="28" t="s">
        <v>22</v>
      </c>
      <c r="CG1249" s="30">
        <v>0.3125</v>
      </c>
      <c r="CH1249" s="28">
        <v>14.5</v>
      </c>
      <c r="CJ1249" s="28" t="s">
        <v>177</v>
      </c>
    </row>
    <row r="1250" spans="1:88">
      <c r="A1250" s="28">
        <v>5.311676637426018</v>
      </c>
      <c r="B1250" s="28">
        <f t="shared" si="40"/>
        <v>3.1221787324729324</v>
      </c>
      <c r="C1250" s="28">
        <v>2828559</v>
      </c>
      <c r="D1250" s="31">
        <v>40747.154664351852</v>
      </c>
      <c r="E1250" s="31">
        <v>40747.154664351852</v>
      </c>
      <c r="F1250" s="28" t="s">
        <v>3</v>
      </c>
      <c r="G1250" s="22">
        <f>0.839707617116084*0.7</f>
        <v>0.58779533198125877</v>
      </c>
      <c r="Z1250" s="28" t="s">
        <v>8</v>
      </c>
      <c r="AA1250" s="28" t="s">
        <v>33</v>
      </c>
      <c r="AC1250" s="28" t="s">
        <v>38</v>
      </c>
      <c r="AE1250" s="28">
        <v>8</v>
      </c>
      <c r="AF1250" s="28" t="s">
        <v>1220</v>
      </c>
      <c r="AG1250" s="28" t="s">
        <v>4</v>
      </c>
      <c r="AH1250" s="28" t="s">
        <v>186</v>
      </c>
      <c r="AJ1250" s="28">
        <v>3</v>
      </c>
      <c r="AK1250" s="28" t="s">
        <v>1220</v>
      </c>
      <c r="AL1250" s="28" t="s">
        <v>35</v>
      </c>
      <c r="AQ1250" s="28" t="s">
        <v>9</v>
      </c>
      <c r="AS1250" s="28" t="s">
        <v>152</v>
      </c>
      <c r="AU1250" s="28" t="s">
        <v>173</v>
      </c>
      <c r="AX1250" s="28" t="s">
        <v>41</v>
      </c>
      <c r="AY1250" s="28" t="s">
        <v>8</v>
      </c>
      <c r="AZ1250" s="28" t="s">
        <v>9</v>
      </c>
      <c r="BA1250" s="28" t="s">
        <v>38</v>
      </c>
      <c r="BC1250" s="28">
        <v>8</v>
      </c>
      <c r="BD1250" s="28" t="s">
        <v>1220</v>
      </c>
      <c r="BE1250" s="28" t="s">
        <v>35</v>
      </c>
      <c r="BO1250" s="28" t="s">
        <v>33</v>
      </c>
      <c r="BQ1250" s="28" t="s">
        <v>8</v>
      </c>
      <c r="BR1250" s="28" t="s">
        <v>9</v>
      </c>
      <c r="BS1250" s="28" t="s">
        <v>26</v>
      </c>
      <c r="BT1250" s="28" t="s">
        <v>11</v>
      </c>
      <c r="BV1250" s="28" t="s">
        <v>55</v>
      </c>
      <c r="BX1250" s="28">
        <v>1975</v>
      </c>
      <c r="BY1250" s="28" t="s">
        <v>17</v>
      </c>
      <c r="BZ1250" s="28" t="s">
        <v>1221</v>
      </c>
      <c r="CA1250" s="28" t="s">
        <v>19</v>
      </c>
      <c r="CB1250" s="28">
        <v>46020</v>
      </c>
      <c r="CC1250" s="28">
        <v>5.3116766374260349</v>
      </c>
      <c r="CD1250" s="28" t="s">
        <v>20</v>
      </c>
      <c r="CE1250" s="28" t="s">
        <v>120</v>
      </c>
      <c r="CF1250" s="28" t="s">
        <v>184</v>
      </c>
      <c r="CG1250" s="30">
        <v>0.91666666666666663</v>
      </c>
      <c r="CH1250" s="32">
        <v>0.33333333333333331</v>
      </c>
      <c r="CJ1250" s="28" t="s">
        <v>1222</v>
      </c>
    </row>
    <row r="1251" spans="1:88">
      <c r="A1251" s="28">
        <v>5.311676637426018</v>
      </c>
      <c r="B1251" s="28">
        <f t="shared" si="40"/>
        <v>3.1221787324729324</v>
      </c>
      <c r="C1251" s="28">
        <v>2853856</v>
      </c>
      <c r="D1251" s="31">
        <v>40754.725902777776</v>
      </c>
      <c r="E1251" s="31">
        <v>40754.725902777776</v>
      </c>
      <c r="F1251" s="28" t="s">
        <v>3</v>
      </c>
      <c r="G1251" s="22">
        <f>0.839707617116084*0.7</f>
        <v>0.58779533198125877</v>
      </c>
      <c r="Z1251" s="28" t="s">
        <v>103</v>
      </c>
      <c r="AA1251" s="28" t="s">
        <v>33</v>
      </c>
      <c r="AC1251" s="28" t="s">
        <v>186</v>
      </c>
      <c r="AE1251" s="28">
        <v>3</v>
      </c>
      <c r="AF1251" s="28" t="s">
        <v>1526</v>
      </c>
      <c r="AG1251" s="28" t="s">
        <v>4</v>
      </c>
      <c r="AH1251" s="28" t="s">
        <v>38</v>
      </c>
      <c r="AJ1251" s="28">
        <v>64</v>
      </c>
      <c r="AK1251" s="28" t="s">
        <v>39</v>
      </c>
      <c r="AL1251" s="28" t="s">
        <v>35</v>
      </c>
      <c r="AQ1251" s="28" t="s">
        <v>33</v>
      </c>
      <c r="AS1251" s="28" t="s">
        <v>29</v>
      </c>
      <c r="AT1251" s="28" t="s">
        <v>1527</v>
      </c>
      <c r="AU1251" s="28" t="s">
        <v>15</v>
      </c>
      <c r="AX1251" s="28" t="s">
        <v>7</v>
      </c>
      <c r="BX1251" s="28">
        <v>1958</v>
      </c>
      <c r="BY1251" s="28" t="s">
        <v>17</v>
      </c>
      <c r="BZ1251" s="28" t="s">
        <v>1528</v>
      </c>
      <c r="CA1251" s="28" t="s">
        <v>19</v>
      </c>
      <c r="CB1251" s="28">
        <v>46020</v>
      </c>
      <c r="CC1251" s="28">
        <v>5.3116766374260349</v>
      </c>
      <c r="CD1251" s="28" t="s">
        <v>20</v>
      </c>
      <c r="CE1251" s="28" t="s">
        <v>120</v>
      </c>
      <c r="CF1251" s="28" t="s">
        <v>184</v>
      </c>
      <c r="CG1251" s="30">
        <v>0.625</v>
      </c>
      <c r="CH1251" s="28" t="s">
        <v>1529</v>
      </c>
      <c r="CJ1251" s="28" t="s">
        <v>1530</v>
      </c>
    </row>
    <row r="1252" spans="1:88">
      <c r="A1252" s="28">
        <v>5.311676637426018</v>
      </c>
      <c r="B1252" s="28">
        <f t="shared" si="40"/>
        <v>3.1221787324729324</v>
      </c>
      <c r="C1252" s="28">
        <v>2910581</v>
      </c>
      <c r="D1252" s="31">
        <v>40772.102731481478</v>
      </c>
      <c r="E1252" s="31">
        <v>40772.102731481478</v>
      </c>
      <c r="F1252" s="28" t="s">
        <v>3</v>
      </c>
      <c r="G1252" s="22">
        <f>0.839707617116084*0.7</f>
        <v>0.58779533198125877</v>
      </c>
      <c r="Z1252" s="28" t="s">
        <v>8</v>
      </c>
      <c r="AA1252" s="28" t="s">
        <v>33</v>
      </c>
      <c r="AC1252" s="28" t="s">
        <v>38</v>
      </c>
      <c r="AE1252" s="28">
        <v>8</v>
      </c>
      <c r="AF1252" s="28" t="s">
        <v>134</v>
      </c>
      <c r="AG1252" s="28" t="s">
        <v>35</v>
      </c>
      <c r="AQ1252" s="28" t="s">
        <v>9</v>
      </c>
      <c r="AS1252" s="28" t="s">
        <v>152</v>
      </c>
      <c r="AU1252" s="28" t="s">
        <v>15</v>
      </c>
      <c r="AX1252" s="28" t="s">
        <v>41</v>
      </c>
      <c r="AY1252" s="28" t="s">
        <v>8</v>
      </c>
      <c r="AZ1252" s="28" t="s">
        <v>9</v>
      </c>
      <c r="BA1252" s="28" t="s">
        <v>38</v>
      </c>
      <c r="BC1252" s="28">
        <v>8</v>
      </c>
      <c r="BD1252" s="28" t="s">
        <v>142</v>
      </c>
      <c r="BE1252" s="28" t="s">
        <v>35</v>
      </c>
      <c r="BO1252" s="28" t="s">
        <v>33</v>
      </c>
      <c r="BQ1252" s="28" t="s">
        <v>25</v>
      </c>
      <c r="BR1252" s="28" t="s">
        <v>9</v>
      </c>
      <c r="BS1252" s="28" t="s">
        <v>26</v>
      </c>
      <c r="BV1252" s="28" t="s">
        <v>55</v>
      </c>
      <c r="BX1252" s="28">
        <v>1974</v>
      </c>
      <c r="BY1252" s="28" t="s">
        <v>17</v>
      </c>
      <c r="BZ1252" s="28" t="s">
        <v>1889</v>
      </c>
      <c r="CA1252" s="28" t="s">
        <v>43</v>
      </c>
      <c r="CB1252" s="28">
        <v>46020</v>
      </c>
      <c r="CC1252" s="28">
        <v>5.3116766374260349</v>
      </c>
      <c r="CD1252" s="28" t="s">
        <v>20</v>
      </c>
      <c r="CE1252" s="28" t="s">
        <v>44</v>
      </c>
      <c r="CF1252" s="28" t="s">
        <v>184</v>
      </c>
      <c r="CG1252" s="30">
        <v>0.61458333333333337</v>
      </c>
      <c r="CH1252" s="32">
        <v>0.91666666666666663</v>
      </c>
      <c r="CJ1252" s="28" t="s">
        <v>1890</v>
      </c>
    </row>
    <row r="1253" spans="1:88">
      <c r="A1253" s="28">
        <v>5.311676637426018</v>
      </c>
      <c r="B1253" s="28">
        <f t="shared" si="40"/>
        <v>3.718173646198224</v>
      </c>
      <c r="C1253" s="28">
        <v>2931391</v>
      </c>
      <c r="D1253" s="31">
        <v>40778.639525462961</v>
      </c>
      <c r="E1253" s="31">
        <v>40778.639525462961</v>
      </c>
      <c r="F1253" s="28" t="s">
        <v>6</v>
      </c>
      <c r="G1253" s="28">
        <v>0.7</v>
      </c>
      <c r="AW1253" s="28" t="s">
        <v>25</v>
      </c>
      <c r="AX1253" s="28" t="s">
        <v>2</v>
      </c>
      <c r="BW1253" s="28" t="s">
        <v>25</v>
      </c>
      <c r="BX1253" s="28">
        <v>1986</v>
      </c>
      <c r="BY1253" s="28" t="s">
        <v>65</v>
      </c>
      <c r="BZ1253" s="28" t="s">
        <v>2001</v>
      </c>
      <c r="CA1253" s="28" t="s">
        <v>43</v>
      </c>
      <c r="CB1253" s="28">
        <v>46020</v>
      </c>
      <c r="CC1253" s="28">
        <v>5.3116766374260349</v>
      </c>
      <c r="CD1253" s="28" t="s">
        <v>20</v>
      </c>
      <c r="CE1253" s="28" t="s">
        <v>101</v>
      </c>
      <c r="CF1253" s="28" t="s">
        <v>22</v>
      </c>
      <c r="CG1253" s="30">
        <v>8.15</v>
      </c>
      <c r="CH1253" s="28">
        <v>16</v>
      </c>
      <c r="CJ1253" s="28" t="s">
        <v>2002</v>
      </c>
    </row>
    <row r="1254" spans="1:88">
      <c r="A1254" s="28">
        <v>5.311676637426018</v>
      </c>
      <c r="B1254" s="28">
        <f t="shared" si="40"/>
        <v>3.718173646198224</v>
      </c>
      <c r="C1254" s="28">
        <v>2966698</v>
      </c>
      <c r="D1254" s="31">
        <v>40787.504699074074</v>
      </c>
      <c r="E1254" s="31">
        <v>40787.504699074074</v>
      </c>
      <c r="F1254" s="28" t="s">
        <v>6</v>
      </c>
      <c r="G1254" s="28">
        <v>0.7</v>
      </c>
      <c r="AW1254" s="28" t="s">
        <v>8</v>
      </c>
      <c r="AX1254" s="28" t="s">
        <v>2</v>
      </c>
      <c r="BW1254" s="28" t="s">
        <v>8</v>
      </c>
      <c r="BX1254" s="28">
        <v>1972</v>
      </c>
      <c r="BY1254" s="28" t="s">
        <v>65</v>
      </c>
      <c r="BZ1254" s="28" t="s">
        <v>2140</v>
      </c>
      <c r="CA1254" s="28" t="s">
        <v>19</v>
      </c>
      <c r="CB1254" s="28">
        <v>46020</v>
      </c>
      <c r="CC1254" s="28">
        <v>5.3116766374260349</v>
      </c>
      <c r="CD1254" s="28" t="s">
        <v>20</v>
      </c>
      <c r="CE1254" s="28" t="s">
        <v>63</v>
      </c>
      <c r="CF1254" s="28" t="s">
        <v>22</v>
      </c>
      <c r="CG1254" s="30">
        <v>0.33333333333333331</v>
      </c>
      <c r="CH1254" s="32">
        <v>0.625</v>
      </c>
      <c r="CJ1254" s="28" t="s">
        <v>2141</v>
      </c>
    </row>
    <row r="1255" spans="1:88">
      <c r="A1255" s="28">
        <v>7.5215964236143735</v>
      </c>
      <c r="B1255" s="28">
        <f t="shared" si="40"/>
        <v>4.4211592668474733</v>
      </c>
      <c r="C1255" s="28">
        <v>2123</v>
      </c>
      <c r="F1255" s="28" t="s">
        <v>3</v>
      </c>
      <c r="G1255" s="22">
        <f t="shared" ref="G1255:G1262" si="42">0.839707617116084*0.7</f>
        <v>0.58779533198125877</v>
      </c>
      <c r="N1255" s="28" t="s">
        <v>2506</v>
      </c>
      <c r="O1255" s="28" t="s">
        <v>2506</v>
      </c>
      <c r="Q1255" s="28" t="s">
        <v>2506</v>
      </c>
      <c r="Z1255" s="28" t="s">
        <v>2510</v>
      </c>
      <c r="AA1255" s="28" t="s">
        <v>2535</v>
      </c>
      <c r="AC1255" s="28" t="s">
        <v>38</v>
      </c>
      <c r="AG1255" s="28" t="s">
        <v>641</v>
      </c>
      <c r="AQ1255" s="28" t="s">
        <v>2518</v>
      </c>
      <c r="AS1255" s="28" t="s">
        <v>2506</v>
      </c>
      <c r="AU1255" s="28" t="s">
        <v>2512</v>
      </c>
      <c r="AX1255" s="28" t="s">
        <v>641</v>
      </c>
      <c r="BW1255" s="28" t="s">
        <v>2510</v>
      </c>
      <c r="BX1255" s="28">
        <v>1957</v>
      </c>
      <c r="BY1255" s="28" t="s">
        <v>17</v>
      </c>
      <c r="BZ1255" s="28" t="s">
        <v>3166</v>
      </c>
      <c r="CA1255" s="28" t="s">
        <v>57</v>
      </c>
      <c r="CB1255" s="28">
        <v>46021</v>
      </c>
      <c r="CC1255" s="28">
        <v>7.5215964236143966</v>
      </c>
      <c r="CD1255" s="28" t="s">
        <v>20</v>
      </c>
      <c r="CE1255" s="28" t="s">
        <v>2558</v>
      </c>
      <c r="CF1255" s="28" t="s">
        <v>184</v>
      </c>
      <c r="CG1255" s="29">
        <v>0.3125</v>
      </c>
      <c r="CH1255" s="29">
        <v>0.60416666666666696</v>
      </c>
      <c r="CI1255" s="28" t="s">
        <v>23</v>
      </c>
      <c r="CJ1255" s="28" t="s">
        <v>3167</v>
      </c>
    </row>
    <row r="1256" spans="1:88">
      <c r="A1256" s="28">
        <v>7.5215964236143735</v>
      </c>
      <c r="B1256" s="28">
        <f t="shared" si="40"/>
        <v>4.4211592668474733</v>
      </c>
      <c r="C1256" s="28">
        <v>2124</v>
      </c>
      <c r="F1256" s="28" t="s">
        <v>3</v>
      </c>
      <c r="G1256" s="22">
        <f t="shared" si="42"/>
        <v>0.58779533198125877</v>
      </c>
      <c r="N1256" s="28" t="s">
        <v>2506</v>
      </c>
      <c r="O1256" s="28" t="s">
        <v>2506</v>
      </c>
      <c r="Q1256" s="28" t="s">
        <v>2506</v>
      </c>
      <c r="Z1256" s="28" t="s">
        <v>2510</v>
      </c>
      <c r="AA1256" s="28" t="s">
        <v>2535</v>
      </c>
      <c r="AC1256" s="28" t="s">
        <v>38</v>
      </c>
      <c r="AE1256" s="28" t="s">
        <v>2564</v>
      </c>
      <c r="AG1256" s="28" t="s">
        <v>641</v>
      </c>
      <c r="AS1256" s="28" t="s">
        <v>2547</v>
      </c>
      <c r="AU1256" s="28" t="s">
        <v>37</v>
      </c>
      <c r="AX1256" s="28" t="s">
        <v>2507</v>
      </c>
      <c r="BX1256" s="28">
        <v>1956</v>
      </c>
      <c r="BY1256" s="28" t="s">
        <v>17</v>
      </c>
      <c r="CB1256" s="28">
        <v>46021</v>
      </c>
      <c r="CC1256" s="28">
        <v>7.5215964236143966</v>
      </c>
      <c r="CD1256" s="28" t="s">
        <v>20</v>
      </c>
      <c r="CE1256" s="28" t="s">
        <v>2515</v>
      </c>
      <c r="CF1256" s="28" t="s">
        <v>184</v>
      </c>
      <c r="CG1256" s="29">
        <v>0.33333333333333298</v>
      </c>
      <c r="CH1256" s="29">
        <v>0.625</v>
      </c>
      <c r="CI1256" s="28" t="s">
        <v>641</v>
      </c>
    </row>
    <row r="1257" spans="1:88">
      <c r="A1257" s="28">
        <v>7.5215964236143735</v>
      </c>
      <c r="B1257" s="28">
        <f t="shared" si="40"/>
        <v>4.4211592668474733</v>
      </c>
      <c r="C1257" s="28">
        <v>3261</v>
      </c>
      <c r="F1257" s="28" t="s">
        <v>3</v>
      </c>
      <c r="G1257" s="22">
        <f t="shared" si="42"/>
        <v>0.58779533198125877</v>
      </c>
      <c r="N1257" s="28" t="s">
        <v>2506</v>
      </c>
      <c r="O1257" s="28" t="s">
        <v>2506</v>
      </c>
      <c r="Q1257" s="28" t="s">
        <v>2506</v>
      </c>
      <c r="Z1257" s="28" t="s">
        <v>2510</v>
      </c>
      <c r="AA1257" s="28" t="s">
        <v>2538</v>
      </c>
      <c r="AC1257" s="28" t="s">
        <v>2561</v>
      </c>
      <c r="AG1257" s="28" t="s">
        <v>2507</v>
      </c>
      <c r="AH1257" s="28" t="s">
        <v>38</v>
      </c>
      <c r="AL1257" s="28" t="s">
        <v>2507</v>
      </c>
      <c r="AM1257" s="28" t="s">
        <v>34</v>
      </c>
      <c r="AQ1257" s="28" t="s">
        <v>2518</v>
      </c>
      <c r="AS1257" s="28" t="s">
        <v>2506</v>
      </c>
      <c r="AT1257" s="28" t="s">
        <v>3160</v>
      </c>
      <c r="AU1257" s="28" t="s">
        <v>2608</v>
      </c>
      <c r="AV1257" s="28" t="s">
        <v>3161</v>
      </c>
      <c r="AX1257" s="28" t="s">
        <v>2507</v>
      </c>
      <c r="BX1257" s="28">
        <v>1948</v>
      </c>
      <c r="BY1257" s="28" t="s">
        <v>17</v>
      </c>
      <c r="BZ1257" s="28" t="s">
        <v>3162</v>
      </c>
      <c r="CA1257" s="28" t="s">
        <v>57</v>
      </c>
      <c r="CB1257" s="28">
        <v>46021</v>
      </c>
      <c r="CC1257" s="28">
        <v>7.5215964236143966</v>
      </c>
      <c r="CD1257" s="28" t="s">
        <v>20</v>
      </c>
      <c r="CE1257" s="28" t="s">
        <v>2558</v>
      </c>
      <c r="CF1257" s="28" t="s">
        <v>184</v>
      </c>
      <c r="CG1257" s="29">
        <v>0.33333333333333298</v>
      </c>
      <c r="CH1257" s="29">
        <v>0.83333333333333304</v>
      </c>
      <c r="CI1257" s="28" t="s">
        <v>641</v>
      </c>
      <c r="CJ1257" s="28" t="s">
        <v>3163</v>
      </c>
    </row>
    <row r="1258" spans="1:88">
      <c r="A1258" s="28">
        <v>7.5215964236143735</v>
      </c>
      <c r="B1258" s="28">
        <f t="shared" si="40"/>
        <v>4.4211592668474733</v>
      </c>
      <c r="C1258" s="28">
        <v>3275</v>
      </c>
      <c r="F1258" s="28" t="s">
        <v>3</v>
      </c>
      <c r="G1258" s="22">
        <f t="shared" si="42"/>
        <v>0.58779533198125877</v>
      </c>
      <c r="N1258" s="28" t="s">
        <v>2506</v>
      </c>
      <c r="O1258" s="28" t="s">
        <v>2506</v>
      </c>
      <c r="Q1258" s="28" t="s">
        <v>2506</v>
      </c>
      <c r="Z1258" s="28" t="s">
        <v>2510</v>
      </c>
      <c r="AA1258" s="28" t="s">
        <v>2501</v>
      </c>
      <c r="AC1258" s="28" t="s">
        <v>38</v>
      </c>
      <c r="AE1258" s="28" t="s">
        <v>2564</v>
      </c>
      <c r="AF1258" s="28" t="s">
        <v>74</v>
      </c>
      <c r="AG1258" s="28" t="s">
        <v>641</v>
      </c>
      <c r="AQ1258" s="28" t="s">
        <v>2503</v>
      </c>
      <c r="AS1258" s="28" t="s">
        <v>83</v>
      </c>
      <c r="AT1258" s="28" t="s">
        <v>3164</v>
      </c>
      <c r="AU1258" s="28" t="s">
        <v>37</v>
      </c>
      <c r="AX1258" s="28" t="s">
        <v>2507</v>
      </c>
      <c r="BY1258" s="28" t="s">
        <v>17</v>
      </c>
      <c r="CA1258" s="28" t="s">
        <v>57</v>
      </c>
      <c r="CB1258" s="28">
        <v>46021</v>
      </c>
      <c r="CC1258" s="28">
        <v>7.5215964236143966</v>
      </c>
      <c r="CE1258" s="28" t="s">
        <v>2515</v>
      </c>
      <c r="CF1258" s="28" t="s">
        <v>22</v>
      </c>
      <c r="CG1258" s="29">
        <v>0.875</v>
      </c>
      <c r="CH1258" s="29">
        <v>0.375</v>
      </c>
      <c r="CI1258" s="28" t="s">
        <v>641</v>
      </c>
      <c r="CJ1258" s="28" t="s">
        <v>3165</v>
      </c>
    </row>
    <row r="1259" spans="1:88">
      <c r="A1259" s="28">
        <v>7.5215964236143735</v>
      </c>
      <c r="B1259" s="28">
        <f t="shared" si="40"/>
        <v>4.4211592668474733</v>
      </c>
      <c r="C1259" s="28">
        <v>4089</v>
      </c>
      <c r="F1259" s="28" t="s">
        <v>3</v>
      </c>
      <c r="G1259" s="22">
        <f t="shared" si="42"/>
        <v>0.58779533198125877</v>
      </c>
      <c r="N1259" s="28" t="s">
        <v>2506</v>
      </c>
      <c r="O1259" s="28" t="s">
        <v>2506</v>
      </c>
      <c r="Q1259" s="28" t="s">
        <v>2506</v>
      </c>
      <c r="Z1259" s="28" t="s">
        <v>2510</v>
      </c>
      <c r="AC1259" s="28" t="s">
        <v>38</v>
      </c>
      <c r="AE1259" s="28" t="s">
        <v>2564</v>
      </c>
      <c r="AG1259" s="28" t="s">
        <v>641</v>
      </c>
      <c r="AQ1259" s="28" t="s">
        <v>2518</v>
      </c>
      <c r="AS1259" s="28" t="s">
        <v>2547</v>
      </c>
      <c r="AU1259" s="28">
        <v>0</v>
      </c>
      <c r="AX1259" s="28" t="s">
        <v>2507</v>
      </c>
      <c r="BX1259" s="28">
        <v>1960</v>
      </c>
      <c r="BY1259" s="28" t="s">
        <v>65</v>
      </c>
      <c r="BZ1259" s="28" t="s">
        <v>3168</v>
      </c>
      <c r="CA1259" s="28" t="s">
        <v>57</v>
      </c>
      <c r="CB1259" s="28">
        <v>46021</v>
      </c>
      <c r="CC1259" s="28">
        <v>7.5215964236143966</v>
      </c>
      <c r="CD1259" s="28" t="s">
        <v>20</v>
      </c>
      <c r="CE1259" s="28" t="s">
        <v>2555</v>
      </c>
      <c r="CF1259" s="28" t="s">
        <v>184</v>
      </c>
      <c r="CG1259" s="29">
        <v>0.32986111111111099</v>
      </c>
      <c r="CH1259" s="29">
        <v>0.62708333333333299</v>
      </c>
      <c r="CI1259" s="28" t="s">
        <v>641</v>
      </c>
      <c r="CJ1259" s="28" t="s">
        <v>3169</v>
      </c>
    </row>
    <row r="1260" spans="1:88">
      <c r="A1260" s="28">
        <v>7.5215964236143735</v>
      </c>
      <c r="B1260" s="28">
        <f t="shared" si="40"/>
        <v>4.4211592668474733</v>
      </c>
      <c r="C1260" s="28">
        <v>4107</v>
      </c>
      <c r="F1260" s="28" t="s">
        <v>3</v>
      </c>
      <c r="G1260" s="22">
        <f t="shared" si="42"/>
        <v>0.58779533198125877</v>
      </c>
      <c r="N1260" s="28" t="s">
        <v>2506</v>
      </c>
      <c r="O1260" s="28" t="s">
        <v>2506</v>
      </c>
      <c r="Q1260" s="28" t="s">
        <v>2506</v>
      </c>
      <c r="Z1260" s="28" t="s">
        <v>2542</v>
      </c>
      <c r="AA1260" s="28" t="s">
        <v>2538</v>
      </c>
      <c r="AC1260" s="28" t="s">
        <v>38</v>
      </c>
      <c r="AE1260" s="28" t="s">
        <v>2539</v>
      </c>
      <c r="AG1260" s="28" t="s">
        <v>641</v>
      </c>
      <c r="AS1260" s="28" t="s">
        <v>2506</v>
      </c>
      <c r="AU1260" s="28">
        <v>0</v>
      </c>
      <c r="AX1260" s="28" t="s">
        <v>641</v>
      </c>
      <c r="BW1260" s="28" t="s">
        <v>2510</v>
      </c>
      <c r="BX1260" s="28">
        <v>1970</v>
      </c>
      <c r="BY1260" s="28" t="s">
        <v>17</v>
      </c>
      <c r="BZ1260" s="28" t="s">
        <v>3170</v>
      </c>
      <c r="CA1260" s="28" t="s">
        <v>57</v>
      </c>
      <c r="CB1260" s="28">
        <v>46021</v>
      </c>
      <c r="CC1260" s="28">
        <v>7.5215964236143966</v>
      </c>
      <c r="CD1260" s="28" t="s">
        <v>20</v>
      </c>
      <c r="CE1260" s="28" t="s">
        <v>2558</v>
      </c>
      <c r="CF1260" s="28" t="s">
        <v>184</v>
      </c>
      <c r="CG1260" s="29">
        <v>0.625</v>
      </c>
      <c r="CH1260" s="29">
        <v>0.91666666666666696</v>
      </c>
      <c r="CI1260" s="28" t="s">
        <v>589</v>
      </c>
      <c r="CJ1260" s="28" t="s">
        <v>3171</v>
      </c>
    </row>
    <row r="1261" spans="1:88">
      <c r="A1261" s="28">
        <v>7.5215964236143735</v>
      </c>
      <c r="B1261" s="28">
        <f t="shared" si="40"/>
        <v>4.4211592668474733</v>
      </c>
      <c r="C1261" s="28">
        <v>4214</v>
      </c>
      <c r="F1261" s="28" t="s">
        <v>3</v>
      </c>
      <c r="G1261" s="22">
        <f t="shared" si="42"/>
        <v>0.58779533198125877</v>
      </c>
      <c r="N1261" s="28" t="s">
        <v>2506</v>
      </c>
      <c r="O1261" s="28" t="s">
        <v>2506</v>
      </c>
      <c r="Q1261" s="28" t="s">
        <v>2506</v>
      </c>
      <c r="Z1261" s="28" t="s">
        <v>2523</v>
      </c>
      <c r="AA1261" s="28" t="s">
        <v>2535</v>
      </c>
      <c r="AC1261" s="28" t="s">
        <v>38</v>
      </c>
      <c r="AG1261" s="28" t="s">
        <v>2507</v>
      </c>
      <c r="AH1261" s="28" t="s">
        <v>38</v>
      </c>
      <c r="AL1261" s="28" t="s">
        <v>641</v>
      </c>
      <c r="AS1261" s="28" t="s">
        <v>2531</v>
      </c>
      <c r="AU1261" s="28" t="s">
        <v>2505</v>
      </c>
      <c r="AX1261" s="28" t="s">
        <v>2507</v>
      </c>
      <c r="BX1261" s="28">
        <v>1974</v>
      </c>
      <c r="BY1261" s="28" t="s">
        <v>17</v>
      </c>
      <c r="BZ1261" s="28" t="s">
        <v>3172</v>
      </c>
      <c r="CA1261" s="28" t="s">
        <v>43</v>
      </c>
      <c r="CB1261" s="28">
        <v>46021</v>
      </c>
      <c r="CC1261" s="28">
        <v>7.5215964236143966</v>
      </c>
      <c r="CD1261" s="28" t="s">
        <v>20</v>
      </c>
      <c r="CE1261" s="28" t="s">
        <v>93</v>
      </c>
      <c r="CF1261" s="28" t="s">
        <v>184</v>
      </c>
      <c r="CG1261" s="29">
        <v>0.91666666666666696</v>
      </c>
      <c r="CH1261" s="29">
        <v>0.33333333333333298</v>
      </c>
      <c r="CI1261" s="28" t="s">
        <v>641</v>
      </c>
    </row>
    <row r="1262" spans="1:88">
      <c r="A1262" s="28">
        <v>7.5215964236143735</v>
      </c>
      <c r="B1262" s="28">
        <f t="shared" si="40"/>
        <v>4.4211592668474733</v>
      </c>
      <c r="C1262" s="28">
        <v>2787162</v>
      </c>
      <c r="D1262" s="31">
        <v>40735.513668981483</v>
      </c>
      <c r="E1262" s="31">
        <v>40735.513668981483</v>
      </c>
      <c r="F1262" s="28" t="s">
        <v>3</v>
      </c>
      <c r="G1262" s="22">
        <f t="shared" si="42"/>
        <v>0.58779533198125877</v>
      </c>
      <c r="Z1262" s="28" t="s">
        <v>25</v>
      </c>
      <c r="AA1262" s="28" t="s">
        <v>9</v>
      </c>
      <c r="AC1262" s="28" t="s">
        <v>38</v>
      </c>
      <c r="AE1262" s="28">
        <v>18</v>
      </c>
      <c r="AF1262" s="28" t="s">
        <v>74</v>
      </c>
      <c r="AG1262" s="28" t="s">
        <v>4</v>
      </c>
      <c r="AH1262" s="28" t="s">
        <v>10</v>
      </c>
      <c r="AJ1262" s="28">
        <v>18</v>
      </c>
      <c r="AL1262" s="28" t="s">
        <v>4</v>
      </c>
      <c r="AM1262" s="28" t="s">
        <v>75</v>
      </c>
      <c r="AO1262" s="28" t="s">
        <v>75</v>
      </c>
      <c r="AP1262" s="28" t="s">
        <v>76</v>
      </c>
      <c r="AQ1262" s="28" t="s">
        <v>9</v>
      </c>
      <c r="AS1262" s="28" t="s">
        <v>36</v>
      </c>
      <c r="AU1262" s="28" t="s">
        <v>15</v>
      </c>
      <c r="AX1262" s="28" t="s">
        <v>7</v>
      </c>
      <c r="BX1262" s="28">
        <v>1962</v>
      </c>
      <c r="BY1262" s="28" t="s">
        <v>17</v>
      </c>
      <c r="BZ1262" s="28" t="s">
        <v>77</v>
      </c>
      <c r="CA1262" s="28" t="s">
        <v>57</v>
      </c>
      <c r="CB1262" s="28">
        <v>46021</v>
      </c>
      <c r="CC1262" s="28">
        <v>7.5215964236143966</v>
      </c>
      <c r="CD1262" s="28" t="s">
        <v>20</v>
      </c>
      <c r="CE1262" s="28" t="s">
        <v>44</v>
      </c>
      <c r="CF1262" s="28" t="s">
        <v>22</v>
      </c>
      <c r="CG1262" s="30">
        <v>0.33333333333333331</v>
      </c>
      <c r="CH1262" s="28" t="s">
        <v>79</v>
      </c>
      <c r="CI1262" s="28" t="s">
        <v>47</v>
      </c>
      <c r="CJ1262" s="28" t="s">
        <v>80</v>
      </c>
    </row>
    <row r="1263" spans="1:88">
      <c r="A1263" s="28">
        <v>7.5215964236143735</v>
      </c>
      <c r="B1263" s="28">
        <f t="shared" si="40"/>
        <v>5.2651174965300775</v>
      </c>
      <c r="C1263" s="28">
        <v>2787222</v>
      </c>
      <c r="D1263" s="31">
        <v>40735.540254629632</v>
      </c>
      <c r="E1263" s="31">
        <v>40735.540254629632</v>
      </c>
      <c r="F1263" s="28" t="s">
        <v>6</v>
      </c>
      <c r="G1263" s="28">
        <v>0.7</v>
      </c>
      <c r="AW1263" s="28" t="s">
        <v>25</v>
      </c>
      <c r="AX1263" s="28" t="s">
        <v>2</v>
      </c>
      <c r="BW1263" s="28" t="s">
        <v>25</v>
      </c>
      <c r="BX1263" s="28">
        <v>1983</v>
      </c>
      <c r="BY1263" s="28" t="s">
        <v>17</v>
      </c>
      <c r="BZ1263" s="28" t="s">
        <v>100</v>
      </c>
      <c r="CA1263" s="28" t="s">
        <v>43</v>
      </c>
      <c r="CB1263" s="28">
        <v>46021</v>
      </c>
      <c r="CC1263" s="28">
        <v>7.5215964236143966</v>
      </c>
      <c r="CD1263" s="28" t="s">
        <v>20</v>
      </c>
      <c r="CE1263" s="28" t="s">
        <v>101</v>
      </c>
      <c r="CF1263" s="28" t="s">
        <v>22</v>
      </c>
      <c r="CG1263" s="30">
        <v>0.34375</v>
      </c>
      <c r="CH1263" s="32">
        <v>0.625</v>
      </c>
      <c r="CI1263" s="28" t="s">
        <v>47</v>
      </c>
      <c r="CJ1263" s="28" t="s">
        <v>102</v>
      </c>
    </row>
    <row r="1264" spans="1:88">
      <c r="A1264" s="28">
        <v>7.5215964236143735</v>
      </c>
      <c r="B1264" s="28">
        <f t="shared" si="40"/>
        <v>5.2651174965300775</v>
      </c>
      <c r="C1264" s="28">
        <v>2799244</v>
      </c>
      <c r="D1264" s="31">
        <v>40738.564745370371</v>
      </c>
      <c r="E1264" s="31">
        <v>40738.564745370371</v>
      </c>
      <c r="F1264" s="28" t="s">
        <v>6</v>
      </c>
      <c r="G1264" s="28">
        <v>0.7</v>
      </c>
      <c r="AW1264" s="28" t="s">
        <v>8</v>
      </c>
      <c r="AX1264" s="28" t="s">
        <v>7</v>
      </c>
      <c r="BX1264" s="28">
        <v>1984</v>
      </c>
      <c r="BY1264" s="28" t="s">
        <v>17</v>
      </c>
      <c r="BZ1264" s="28" t="s">
        <v>581</v>
      </c>
      <c r="CA1264" s="28" t="s">
        <v>57</v>
      </c>
      <c r="CB1264" s="28">
        <v>46021</v>
      </c>
      <c r="CC1264" s="28">
        <v>7.5215964236143966</v>
      </c>
      <c r="CD1264" s="28" t="s">
        <v>20</v>
      </c>
      <c r="CE1264" s="28" t="s">
        <v>101</v>
      </c>
      <c r="CF1264" s="28" t="s">
        <v>22</v>
      </c>
      <c r="CG1264" s="30">
        <v>0.33333333333333331</v>
      </c>
      <c r="CH1264" s="32">
        <v>0.64583333333333337</v>
      </c>
      <c r="CI1264" s="28" t="s">
        <v>47</v>
      </c>
      <c r="CJ1264" s="28" t="s">
        <v>582</v>
      </c>
    </row>
    <row r="1265" spans="1:88">
      <c r="A1265" s="28">
        <v>7.5215964236143735</v>
      </c>
      <c r="B1265" s="28">
        <f t="shared" si="40"/>
        <v>4.4211592668474733</v>
      </c>
      <c r="C1265" s="28">
        <v>2831952</v>
      </c>
      <c r="D1265" s="31">
        <v>40749.380150462966</v>
      </c>
      <c r="E1265" s="31">
        <v>40749.380150462966</v>
      </c>
      <c r="F1265" s="28" t="s">
        <v>3</v>
      </c>
      <c r="G1265" s="22">
        <f>0.839707617116084*0.7</f>
        <v>0.58779533198125877</v>
      </c>
      <c r="Z1265" s="28" t="s">
        <v>25</v>
      </c>
      <c r="AA1265" s="28" t="s">
        <v>9</v>
      </c>
      <c r="AC1265" s="28" t="s">
        <v>38</v>
      </c>
      <c r="AE1265" s="28">
        <v>18</v>
      </c>
      <c r="AF1265" s="28" t="s">
        <v>142</v>
      </c>
      <c r="AG1265" s="28" t="s">
        <v>4</v>
      </c>
      <c r="AH1265" s="28" t="s">
        <v>10</v>
      </c>
      <c r="AJ1265" s="28">
        <v>18</v>
      </c>
      <c r="AL1265" s="28" t="s">
        <v>35</v>
      </c>
      <c r="AQ1265" s="28" t="s">
        <v>9</v>
      </c>
      <c r="AS1265" s="28" t="s">
        <v>29</v>
      </c>
      <c r="AT1265" s="28" t="s">
        <v>1277</v>
      </c>
      <c r="AU1265" s="28" t="s">
        <v>29</v>
      </c>
      <c r="AV1265" s="28" t="s">
        <v>1278</v>
      </c>
      <c r="AX1265" s="28" t="s">
        <v>41</v>
      </c>
      <c r="AY1265" s="28" t="s">
        <v>25</v>
      </c>
      <c r="AZ1265" s="28" t="s">
        <v>9</v>
      </c>
      <c r="BA1265" s="28" t="s">
        <v>38</v>
      </c>
      <c r="BC1265" s="28">
        <v>18</v>
      </c>
      <c r="BD1265" s="28" t="s">
        <v>142</v>
      </c>
      <c r="BE1265" s="28" t="s">
        <v>35</v>
      </c>
      <c r="BF1265" s="28" t="s">
        <v>10</v>
      </c>
      <c r="BI1265" s="28" t="s">
        <v>632</v>
      </c>
      <c r="BO1265" s="28" t="s">
        <v>9</v>
      </c>
      <c r="BQ1265" s="28" t="s">
        <v>25</v>
      </c>
      <c r="BR1265" s="28" t="s">
        <v>9</v>
      </c>
      <c r="BS1265" s="28" t="s">
        <v>10</v>
      </c>
      <c r="BT1265" s="28" t="s">
        <v>27</v>
      </c>
      <c r="BV1265" s="28" t="s">
        <v>55</v>
      </c>
      <c r="BX1265" s="28">
        <v>1953</v>
      </c>
      <c r="BY1265" s="28" t="s">
        <v>17</v>
      </c>
      <c r="BZ1265" s="28" t="s">
        <v>1279</v>
      </c>
      <c r="CA1265" s="28" t="s">
        <v>43</v>
      </c>
      <c r="CB1265" s="28">
        <v>46021</v>
      </c>
      <c r="CC1265" s="28">
        <v>7.5215964236143966</v>
      </c>
      <c r="CD1265" s="28" t="s">
        <v>20</v>
      </c>
      <c r="CE1265" s="28" t="s">
        <v>44</v>
      </c>
      <c r="CF1265" s="28" t="s">
        <v>22</v>
      </c>
      <c r="CG1265" s="30">
        <v>0.32291666666666669</v>
      </c>
      <c r="CH1265" s="28" t="s">
        <v>1280</v>
      </c>
      <c r="CJ1265" s="28" t="s">
        <v>1281</v>
      </c>
    </row>
    <row r="1266" spans="1:88">
      <c r="A1266" s="28">
        <v>7.5215964236143735</v>
      </c>
      <c r="B1266" s="28">
        <f t="shared" si="40"/>
        <v>4.4211592668474733</v>
      </c>
      <c r="C1266" s="28">
        <v>2832222</v>
      </c>
      <c r="D1266" s="31">
        <v>40749.597905092596</v>
      </c>
      <c r="E1266" s="31">
        <v>40749.597905092596</v>
      </c>
      <c r="F1266" s="28" t="s">
        <v>3</v>
      </c>
      <c r="G1266" s="22">
        <f>0.839707617116084*0.7</f>
        <v>0.58779533198125877</v>
      </c>
      <c r="Z1266" s="28" t="s">
        <v>8</v>
      </c>
      <c r="AA1266" s="28" t="s">
        <v>9</v>
      </c>
      <c r="AC1266" s="28" t="s">
        <v>38</v>
      </c>
      <c r="AE1266" s="28">
        <v>18</v>
      </c>
      <c r="AF1266" s="28" t="s">
        <v>118</v>
      </c>
      <c r="AG1266" s="28" t="s">
        <v>35</v>
      </c>
      <c r="AQ1266" s="28" t="s">
        <v>9</v>
      </c>
      <c r="AS1266" s="28" t="s">
        <v>36</v>
      </c>
      <c r="AU1266" s="28" t="s">
        <v>173</v>
      </c>
      <c r="AX1266" s="28" t="s">
        <v>41</v>
      </c>
      <c r="AY1266" s="28" t="s">
        <v>8</v>
      </c>
      <c r="AZ1266" s="28" t="s">
        <v>9</v>
      </c>
      <c r="BA1266" s="28" t="s">
        <v>38</v>
      </c>
      <c r="BC1266" s="28">
        <v>18</v>
      </c>
      <c r="BD1266" s="28" t="s">
        <v>118</v>
      </c>
      <c r="BE1266" s="28" t="s">
        <v>35</v>
      </c>
      <c r="BO1266" s="28" t="s">
        <v>9</v>
      </c>
      <c r="BQ1266" s="28" t="s">
        <v>25</v>
      </c>
      <c r="BR1266" s="28" t="s">
        <v>9</v>
      </c>
      <c r="BS1266" s="28" t="s">
        <v>10</v>
      </c>
      <c r="BT1266" s="28" t="s">
        <v>27</v>
      </c>
      <c r="BV1266" s="28" t="s">
        <v>55</v>
      </c>
      <c r="BX1266" s="28">
        <v>1977</v>
      </c>
      <c r="BY1266" s="28" t="s">
        <v>17</v>
      </c>
      <c r="BZ1266" s="28" t="s">
        <v>1311</v>
      </c>
      <c r="CA1266" s="28" t="s">
        <v>19</v>
      </c>
      <c r="CB1266" s="28">
        <v>46021</v>
      </c>
      <c r="CC1266" s="28">
        <v>7.5215964236143966</v>
      </c>
      <c r="CD1266" s="28" t="s">
        <v>20</v>
      </c>
      <c r="CE1266" s="28" t="s">
        <v>44</v>
      </c>
      <c r="CF1266" s="28" t="s">
        <v>22</v>
      </c>
      <c r="CG1266" s="30">
        <v>0.33333333333333331</v>
      </c>
      <c r="CH1266" s="32">
        <v>0.625</v>
      </c>
      <c r="CJ1266" s="28" t="s">
        <v>1312</v>
      </c>
    </row>
    <row r="1267" spans="1:88">
      <c r="A1267" s="28">
        <v>7.5215964236143735</v>
      </c>
      <c r="B1267" s="28">
        <f t="shared" si="40"/>
        <v>4.4211592668474733</v>
      </c>
      <c r="C1267" s="28">
        <v>2833483</v>
      </c>
      <c r="D1267" s="31">
        <v>40749.801215277781</v>
      </c>
      <c r="E1267" s="31">
        <v>40749.801215277781</v>
      </c>
      <c r="F1267" s="28" t="s">
        <v>3</v>
      </c>
      <c r="G1267" s="22">
        <f>0.839707617116084*0.7</f>
        <v>0.58779533198125877</v>
      </c>
      <c r="Z1267" s="28" t="s">
        <v>8</v>
      </c>
      <c r="AA1267" s="28" t="s">
        <v>9</v>
      </c>
      <c r="AC1267" s="28" t="s">
        <v>75</v>
      </c>
      <c r="AE1267" s="28">
        <v>18</v>
      </c>
      <c r="AF1267" s="28" t="s">
        <v>134</v>
      </c>
      <c r="AG1267" s="28" t="s">
        <v>35</v>
      </c>
      <c r="AQ1267" s="28" t="s">
        <v>9</v>
      </c>
      <c r="AS1267" s="28" t="s">
        <v>168</v>
      </c>
      <c r="AU1267" s="28" t="s">
        <v>15</v>
      </c>
      <c r="AX1267" s="28" t="s">
        <v>41</v>
      </c>
      <c r="AY1267" s="28" t="s">
        <v>8</v>
      </c>
      <c r="AZ1267" s="28" t="s">
        <v>9</v>
      </c>
      <c r="BA1267" s="28" t="s">
        <v>38</v>
      </c>
      <c r="BC1267" s="28">
        <v>18</v>
      </c>
      <c r="BD1267" s="28" t="s">
        <v>134</v>
      </c>
      <c r="BE1267" s="28" t="s">
        <v>35</v>
      </c>
      <c r="BO1267" s="28" t="s">
        <v>9</v>
      </c>
      <c r="BQ1267" s="28" t="s">
        <v>0</v>
      </c>
      <c r="BR1267" s="28" t="s">
        <v>9</v>
      </c>
      <c r="BS1267" s="28" t="s">
        <v>10</v>
      </c>
      <c r="BT1267" s="28" t="s">
        <v>27</v>
      </c>
      <c r="BV1267" s="28" t="s">
        <v>12</v>
      </c>
      <c r="BX1267" s="28">
        <v>1959</v>
      </c>
      <c r="BY1267" s="28" t="s">
        <v>17</v>
      </c>
      <c r="BZ1267" s="28" t="s">
        <v>1339</v>
      </c>
      <c r="CA1267" s="28" t="s">
        <v>19</v>
      </c>
      <c r="CB1267" s="28">
        <v>46021</v>
      </c>
      <c r="CC1267" s="28">
        <v>7.5215964236143966</v>
      </c>
      <c r="CD1267" s="28" t="s">
        <v>20</v>
      </c>
      <c r="CE1267" s="28" t="s">
        <v>21</v>
      </c>
      <c r="CF1267" s="28" t="s">
        <v>53</v>
      </c>
      <c r="CG1267" s="30">
        <v>0.3125</v>
      </c>
      <c r="CH1267" s="28">
        <v>14.3</v>
      </c>
      <c r="CJ1267" s="28" t="s">
        <v>1340</v>
      </c>
    </row>
    <row r="1268" spans="1:88">
      <c r="A1268" s="28">
        <v>7.5215964236143735</v>
      </c>
      <c r="B1268" s="28">
        <f t="shared" si="40"/>
        <v>4.4211592668474733</v>
      </c>
      <c r="C1268" s="28">
        <v>2841094</v>
      </c>
      <c r="D1268" s="31">
        <v>40751.61074074074</v>
      </c>
      <c r="E1268" s="31">
        <v>40751.61074074074</v>
      </c>
      <c r="F1268" s="28" t="s">
        <v>3</v>
      </c>
      <c r="G1268" s="22">
        <f>0.839707617116084*0.7</f>
        <v>0.58779533198125877</v>
      </c>
      <c r="Z1268" s="28" t="s">
        <v>8</v>
      </c>
      <c r="AA1268" s="28" t="s">
        <v>33</v>
      </c>
      <c r="AC1268" s="28" t="s">
        <v>38</v>
      </c>
      <c r="AE1268" s="28">
        <v>18</v>
      </c>
      <c r="AF1268" s="28" t="s">
        <v>317</v>
      </c>
      <c r="AG1268" s="28" t="s">
        <v>35</v>
      </c>
      <c r="AQ1268" s="28" t="s">
        <v>9</v>
      </c>
      <c r="AS1268" s="28" t="s">
        <v>152</v>
      </c>
      <c r="AU1268" s="28" t="s">
        <v>29</v>
      </c>
      <c r="AV1268" s="28" t="s">
        <v>114</v>
      </c>
      <c r="AX1268" s="28" t="s">
        <v>41</v>
      </c>
      <c r="AY1268" s="28" t="s">
        <v>8</v>
      </c>
      <c r="AZ1268" s="28" t="s">
        <v>33</v>
      </c>
      <c r="BA1268" s="28" t="s">
        <v>38</v>
      </c>
      <c r="BC1268" s="28">
        <v>18</v>
      </c>
      <c r="BD1268" s="28" t="s">
        <v>317</v>
      </c>
      <c r="BE1268" s="28" t="s">
        <v>35</v>
      </c>
      <c r="BO1268" s="28" t="s">
        <v>33</v>
      </c>
      <c r="BQ1268" s="28" t="s">
        <v>8</v>
      </c>
      <c r="BR1268" s="28" t="s">
        <v>33</v>
      </c>
      <c r="BS1268" s="28" t="s">
        <v>26</v>
      </c>
      <c r="BT1268" s="28" t="s">
        <v>11</v>
      </c>
      <c r="BV1268" s="28" t="s">
        <v>12</v>
      </c>
      <c r="BX1268" s="28">
        <v>1957</v>
      </c>
      <c r="BY1268" s="28" t="s">
        <v>17</v>
      </c>
      <c r="BZ1268" s="28" t="s">
        <v>1451</v>
      </c>
      <c r="CA1268" s="28" t="s">
        <v>43</v>
      </c>
      <c r="CB1268" s="28">
        <v>46021</v>
      </c>
      <c r="CC1268" s="28">
        <v>7.5215964236143966</v>
      </c>
      <c r="CD1268" s="28" t="s">
        <v>20</v>
      </c>
      <c r="CE1268" s="28" t="s">
        <v>63</v>
      </c>
      <c r="CF1268" s="28" t="s">
        <v>22</v>
      </c>
      <c r="CG1268" s="30">
        <v>0.58333333333333337</v>
      </c>
      <c r="CH1268" s="28" t="s">
        <v>1452</v>
      </c>
      <c r="CJ1268" s="28" t="s">
        <v>1453</v>
      </c>
    </row>
    <row r="1269" spans="1:88">
      <c r="A1269" s="28">
        <v>7.5215964236143735</v>
      </c>
      <c r="B1269" s="28">
        <f t="shared" si="40"/>
        <v>4.4211592668474733</v>
      </c>
      <c r="C1269" s="28">
        <v>2846173</v>
      </c>
      <c r="D1269" s="31">
        <v>40752.581782407404</v>
      </c>
      <c r="E1269" s="31">
        <v>40752.581782407404</v>
      </c>
      <c r="F1269" s="28" t="s">
        <v>3</v>
      </c>
      <c r="G1269" s="22">
        <f>0.839707617116084*0.7</f>
        <v>0.58779533198125877</v>
      </c>
      <c r="Z1269" s="28" t="s">
        <v>8</v>
      </c>
      <c r="AA1269" s="28" t="s">
        <v>33</v>
      </c>
      <c r="AC1269" s="28" t="s">
        <v>186</v>
      </c>
      <c r="AE1269" s="28">
        <v>5</v>
      </c>
      <c r="AF1269" s="28" t="s">
        <v>1487</v>
      </c>
      <c r="AG1269" s="28" t="s">
        <v>4</v>
      </c>
      <c r="AH1269" s="28" t="s">
        <v>34</v>
      </c>
      <c r="AJ1269" s="28">
        <v>1</v>
      </c>
      <c r="AK1269" s="28" t="s">
        <v>1487</v>
      </c>
      <c r="AL1269" s="28" t="s">
        <v>35</v>
      </c>
      <c r="AQ1269" s="28" t="s">
        <v>9</v>
      </c>
      <c r="AS1269" s="28" t="s">
        <v>168</v>
      </c>
      <c r="AU1269" s="28" t="s">
        <v>15</v>
      </c>
      <c r="AX1269" s="28" t="s">
        <v>7</v>
      </c>
      <c r="BX1269" s="28">
        <v>1960</v>
      </c>
      <c r="BY1269" s="28" t="s">
        <v>17</v>
      </c>
      <c r="BZ1269" s="28" t="s">
        <v>1488</v>
      </c>
      <c r="CA1269" s="28" t="s">
        <v>19</v>
      </c>
      <c r="CB1269" s="28">
        <v>46021</v>
      </c>
      <c r="CC1269" s="28">
        <v>7.5215964236143966</v>
      </c>
      <c r="CD1269" s="28" t="s">
        <v>20</v>
      </c>
      <c r="CE1269" s="28" t="s">
        <v>44</v>
      </c>
      <c r="CF1269" s="28" t="s">
        <v>22</v>
      </c>
      <c r="CG1269" s="30">
        <v>7.55</v>
      </c>
      <c r="CH1269" s="28">
        <v>3.15</v>
      </c>
      <c r="CJ1269" s="28" t="s">
        <v>1489</v>
      </c>
    </row>
    <row r="1270" spans="1:88">
      <c r="A1270" s="28">
        <v>7.5215964236143735</v>
      </c>
      <c r="B1270" s="28">
        <f t="shared" si="40"/>
        <v>5.2651174965300775</v>
      </c>
      <c r="C1270" s="28">
        <v>2851113</v>
      </c>
      <c r="D1270" s="31">
        <v>40753.714560185188</v>
      </c>
      <c r="E1270" s="31">
        <v>40753.714560185188</v>
      </c>
      <c r="F1270" s="28" t="s">
        <v>6</v>
      </c>
      <c r="G1270" s="28">
        <v>0.7</v>
      </c>
      <c r="AW1270" s="28" t="s">
        <v>25</v>
      </c>
      <c r="AX1270" s="28" t="s">
        <v>2</v>
      </c>
      <c r="BW1270" s="28" t="s">
        <v>25</v>
      </c>
      <c r="BX1270" s="28">
        <v>1981</v>
      </c>
      <c r="BY1270" s="28" t="s">
        <v>65</v>
      </c>
      <c r="BZ1270" s="28" t="s">
        <v>1519</v>
      </c>
      <c r="CA1270" s="28" t="s">
        <v>43</v>
      </c>
      <c r="CB1270" s="28">
        <v>46021</v>
      </c>
      <c r="CC1270" s="28">
        <v>7.5215964236143966</v>
      </c>
      <c r="CD1270" s="28" t="s">
        <v>20</v>
      </c>
      <c r="CE1270" s="28" t="s">
        <v>101</v>
      </c>
      <c r="CF1270" s="28" t="s">
        <v>22</v>
      </c>
      <c r="CG1270" s="30">
        <v>0.35416666666666669</v>
      </c>
      <c r="CH1270" s="32">
        <v>0.66666666666666663</v>
      </c>
      <c r="CI1270" s="28" t="s">
        <v>23</v>
      </c>
      <c r="CJ1270" s="28" t="s">
        <v>1520</v>
      </c>
    </row>
    <row r="1271" spans="1:88">
      <c r="A1271" s="28">
        <v>7.5215964236143735</v>
      </c>
      <c r="B1271" s="28">
        <f t="shared" si="40"/>
        <v>4.4211592668474733</v>
      </c>
      <c r="C1271" s="28">
        <v>3096782</v>
      </c>
      <c r="D1271" s="31">
        <v>40815.619189814817</v>
      </c>
      <c r="E1271" s="31">
        <v>40815.619189814817</v>
      </c>
      <c r="F1271" s="28" t="s">
        <v>3</v>
      </c>
      <c r="G1271" s="22">
        <f>0.839707617116084*0.7</f>
        <v>0.58779533198125877</v>
      </c>
      <c r="Z1271" s="28" t="s">
        <v>25</v>
      </c>
      <c r="AA1271" s="28" t="s">
        <v>33</v>
      </c>
      <c r="AC1271" s="28" t="s">
        <v>38</v>
      </c>
      <c r="AE1271" s="28">
        <v>18</v>
      </c>
      <c r="AF1271" s="28" t="s">
        <v>317</v>
      </c>
      <c r="AG1271" s="28" t="s">
        <v>4</v>
      </c>
      <c r="AH1271" s="28" t="s">
        <v>75</v>
      </c>
      <c r="AJ1271" s="28" t="s">
        <v>2399</v>
      </c>
      <c r="AL1271" s="28" t="s">
        <v>4</v>
      </c>
      <c r="AM1271" s="28" t="s">
        <v>10</v>
      </c>
      <c r="AO1271" s="28" t="s">
        <v>2400</v>
      </c>
      <c r="AP1271" s="28" t="s">
        <v>2400</v>
      </c>
      <c r="AQ1271" s="28" t="s">
        <v>33</v>
      </c>
      <c r="AS1271" s="28" t="s">
        <v>36</v>
      </c>
      <c r="AU1271" s="28" t="s">
        <v>37</v>
      </c>
      <c r="AX1271" s="28" t="s">
        <v>41</v>
      </c>
      <c r="AY1271" s="28" t="s">
        <v>25</v>
      </c>
      <c r="AZ1271" s="28" t="s">
        <v>33</v>
      </c>
      <c r="BA1271" s="28" t="s">
        <v>38</v>
      </c>
      <c r="BC1271" s="28">
        <v>18</v>
      </c>
      <c r="BD1271" s="28" t="s">
        <v>317</v>
      </c>
      <c r="BO1271" s="28" t="s">
        <v>33</v>
      </c>
      <c r="BQ1271" s="28" t="s">
        <v>0</v>
      </c>
      <c r="BR1271" s="28" t="s">
        <v>33</v>
      </c>
      <c r="BS1271" s="28" t="s">
        <v>26</v>
      </c>
      <c r="BV1271" s="28" t="s">
        <v>55</v>
      </c>
      <c r="BX1271" s="28">
        <v>1967</v>
      </c>
      <c r="BY1271" s="28" t="s">
        <v>65</v>
      </c>
      <c r="CA1271" s="28" t="s">
        <v>43</v>
      </c>
      <c r="CB1271" s="28">
        <v>46021</v>
      </c>
      <c r="CC1271" s="28">
        <v>7.5215964236143966</v>
      </c>
      <c r="CD1271" s="28" t="s">
        <v>20</v>
      </c>
      <c r="CE1271" s="28" t="s">
        <v>21</v>
      </c>
      <c r="CF1271" s="28" t="s">
        <v>22</v>
      </c>
      <c r="CG1271" s="30">
        <v>8.3333333333333339</v>
      </c>
      <c r="CH1271" s="28" t="s">
        <v>286</v>
      </c>
      <c r="CJ1271" s="28" t="s">
        <v>2401</v>
      </c>
    </row>
    <row r="1272" spans="1:88">
      <c r="A1272" s="28">
        <v>5.716925672807279</v>
      </c>
      <c r="B1272" s="28">
        <f t="shared" si="40"/>
        <v>4.0018479709651071</v>
      </c>
      <c r="C1272" s="28">
        <v>2121</v>
      </c>
      <c r="F1272" s="28" t="s">
        <v>1</v>
      </c>
      <c r="G1272" s="28">
        <v>0.7</v>
      </c>
      <c r="H1272" s="28" t="s">
        <v>2542</v>
      </c>
      <c r="I1272" s="28" t="s">
        <v>2501</v>
      </c>
      <c r="J1272" s="28" t="s">
        <v>10</v>
      </c>
      <c r="K1272" s="28" t="s">
        <v>2511</v>
      </c>
      <c r="M1272" s="28" t="s">
        <v>2548</v>
      </c>
      <c r="N1272" s="28" t="s">
        <v>82</v>
      </c>
      <c r="O1272" s="28" t="s">
        <v>2592</v>
      </c>
      <c r="Q1272" s="28" t="s">
        <v>2512</v>
      </c>
      <c r="T1272" s="28">
        <v>1</v>
      </c>
      <c r="U1272" s="28">
        <v>5</v>
      </c>
      <c r="V1272" s="28">
        <v>4</v>
      </c>
      <c r="W1272" s="28">
        <v>1</v>
      </c>
      <c r="X1272" s="28">
        <v>1</v>
      </c>
      <c r="Y1272" s="28">
        <v>1</v>
      </c>
      <c r="AS1272" s="28" t="s">
        <v>2589</v>
      </c>
      <c r="AU1272" s="28">
        <v>0</v>
      </c>
      <c r="BX1272" s="28">
        <v>1957</v>
      </c>
      <c r="BY1272" s="28" t="s">
        <v>17</v>
      </c>
      <c r="BZ1272" s="28" t="s">
        <v>3180</v>
      </c>
      <c r="CA1272" s="28" t="s">
        <v>57</v>
      </c>
      <c r="CB1272" s="28">
        <v>46022</v>
      </c>
      <c r="CC1272" s="28">
        <v>5.7169256728072968</v>
      </c>
      <c r="CD1272" s="28" t="s">
        <v>20</v>
      </c>
      <c r="CE1272" s="28" t="s">
        <v>2515</v>
      </c>
      <c r="CF1272" s="28" t="s">
        <v>184</v>
      </c>
      <c r="CG1272" s="29">
        <v>0.33333333333333298</v>
      </c>
      <c r="CH1272" s="29">
        <v>0.83333333333333304</v>
      </c>
      <c r="CI1272" s="28" t="s">
        <v>641</v>
      </c>
      <c r="CJ1272" s="28" t="s">
        <v>3181</v>
      </c>
    </row>
    <row r="1273" spans="1:88">
      <c r="A1273" s="28">
        <v>5.716925672807279</v>
      </c>
      <c r="B1273" s="28">
        <f t="shared" si="40"/>
        <v>3.3603822237599461</v>
      </c>
      <c r="C1273" s="28">
        <v>2138</v>
      </c>
      <c r="F1273" s="28" t="s">
        <v>3</v>
      </c>
      <c r="G1273" s="22">
        <f>0.839707617116084*0.7</f>
        <v>0.58779533198125877</v>
      </c>
      <c r="N1273" s="28" t="s">
        <v>2506</v>
      </c>
      <c r="O1273" s="28" t="s">
        <v>2506</v>
      </c>
      <c r="Q1273" s="28" t="s">
        <v>2506</v>
      </c>
      <c r="Z1273" s="28" t="s">
        <v>2542</v>
      </c>
      <c r="AA1273" s="28" t="s">
        <v>2535</v>
      </c>
      <c r="AC1273" s="28" t="s">
        <v>34</v>
      </c>
      <c r="AE1273" s="28" t="s">
        <v>275</v>
      </c>
      <c r="AF1273" s="28" t="s">
        <v>3201</v>
      </c>
      <c r="AG1273" s="28" t="s">
        <v>641</v>
      </c>
      <c r="AQ1273" s="28" t="s">
        <v>2503</v>
      </c>
      <c r="AS1273" s="28" t="s">
        <v>2506</v>
      </c>
      <c r="AU1273" s="28" t="s">
        <v>3202</v>
      </c>
      <c r="AV1273" s="28" t="s">
        <v>3202</v>
      </c>
      <c r="AX1273" s="28" t="s">
        <v>2507</v>
      </c>
      <c r="BX1273" s="28">
        <v>1953</v>
      </c>
      <c r="BY1273" s="28" t="s">
        <v>65</v>
      </c>
      <c r="BZ1273" s="28" t="s">
        <v>3203</v>
      </c>
      <c r="CA1273" s="28" t="s">
        <v>57</v>
      </c>
      <c r="CB1273" s="28">
        <v>46022</v>
      </c>
      <c r="CC1273" s="28">
        <v>5.7169256728072968</v>
      </c>
      <c r="CD1273" s="28" t="s">
        <v>20</v>
      </c>
      <c r="CE1273" s="28" t="s">
        <v>2558</v>
      </c>
      <c r="CF1273" s="28" t="s">
        <v>22</v>
      </c>
      <c r="CG1273" s="29">
        <v>0.33333333333333298</v>
      </c>
      <c r="CH1273" s="29">
        <v>0.625</v>
      </c>
      <c r="CI1273" s="28" t="s">
        <v>641</v>
      </c>
      <c r="CJ1273" s="28" t="s">
        <v>3204</v>
      </c>
    </row>
    <row r="1274" spans="1:88">
      <c r="A1274" s="28">
        <v>5.716925672807279</v>
      </c>
      <c r="B1274" s="28">
        <f t="shared" si="40"/>
        <v>4.0018479709651071</v>
      </c>
      <c r="C1274" s="28">
        <v>2151</v>
      </c>
      <c r="F1274" s="28" t="s">
        <v>6</v>
      </c>
      <c r="G1274" s="28">
        <v>0.7</v>
      </c>
      <c r="N1274" s="28" t="s">
        <v>2506</v>
      </c>
      <c r="O1274" s="28" t="s">
        <v>2506</v>
      </c>
      <c r="Q1274" s="28" t="s">
        <v>2506</v>
      </c>
      <c r="AS1274" s="28" t="s">
        <v>2506</v>
      </c>
      <c r="AU1274" s="28">
        <v>0</v>
      </c>
      <c r="AW1274" s="28" t="s">
        <v>2542</v>
      </c>
      <c r="AX1274" s="28" t="s">
        <v>2507</v>
      </c>
      <c r="BX1274" s="28">
        <v>1968</v>
      </c>
      <c r="BY1274" s="28" t="s">
        <v>17</v>
      </c>
      <c r="BZ1274" s="28" t="s">
        <v>3190</v>
      </c>
      <c r="CA1274" s="28" t="s">
        <v>57</v>
      </c>
      <c r="CB1274" s="28">
        <v>46022</v>
      </c>
      <c r="CC1274" s="28">
        <v>5.7169256728072968</v>
      </c>
      <c r="CD1274" s="28" t="s">
        <v>20</v>
      </c>
      <c r="CE1274" s="28" t="s">
        <v>2515</v>
      </c>
      <c r="CF1274" s="28" t="s">
        <v>184</v>
      </c>
      <c r="CG1274" s="29">
        <v>0.375</v>
      </c>
      <c r="CH1274" s="29">
        <v>0.875</v>
      </c>
      <c r="CI1274" s="28" t="s">
        <v>641</v>
      </c>
      <c r="CJ1274" s="28" t="s">
        <v>3191</v>
      </c>
    </row>
    <row r="1275" spans="1:88">
      <c r="A1275" s="28">
        <v>5.716925672807279</v>
      </c>
      <c r="B1275" s="28">
        <f t="shared" si="40"/>
        <v>3.3603822237599461</v>
      </c>
      <c r="C1275" s="28">
        <v>3031</v>
      </c>
      <c r="F1275" s="28" t="s">
        <v>3</v>
      </c>
      <c r="G1275" s="22">
        <f>0.839707617116084*0.7</f>
        <v>0.58779533198125877</v>
      </c>
      <c r="N1275" s="28" t="s">
        <v>2506</v>
      </c>
      <c r="O1275" s="28" t="s">
        <v>2506</v>
      </c>
      <c r="Q1275" s="28" t="s">
        <v>2506</v>
      </c>
      <c r="Z1275" s="28" t="s">
        <v>2510</v>
      </c>
      <c r="AA1275" s="28" t="s">
        <v>2538</v>
      </c>
      <c r="AC1275" s="28" t="s">
        <v>38</v>
      </c>
      <c r="AE1275" s="28" t="s">
        <v>2564</v>
      </c>
      <c r="AG1275" s="28" t="s">
        <v>641</v>
      </c>
      <c r="AQ1275" s="28" t="s">
        <v>2503</v>
      </c>
      <c r="AS1275" s="28" t="s">
        <v>2506</v>
      </c>
      <c r="AU1275" s="28" t="s">
        <v>37</v>
      </c>
      <c r="AX1275" s="28" t="s">
        <v>2507</v>
      </c>
      <c r="BX1275" s="28">
        <v>1952</v>
      </c>
      <c r="BY1275" s="28" t="s">
        <v>17</v>
      </c>
      <c r="BZ1275" s="28" t="s">
        <v>3193</v>
      </c>
      <c r="CA1275" s="28" t="s">
        <v>57</v>
      </c>
      <c r="CB1275" s="28">
        <v>46022</v>
      </c>
      <c r="CC1275" s="28">
        <v>5.7169256728072968</v>
      </c>
      <c r="CD1275" s="28" t="s">
        <v>20</v>
      </c>
      <c r="CE1275" s="28" t="s">
        <v>2515</v>
      </c>
      <c r="CF1275" s="28" t="s">
        <v>184</v>
      </c>
      <c r="CG1275" s="29">
        <v>0.3125</v>
      </c>
      <c r="CH1275" s="29">
        <v>0.60416666666666696</v>
      </c>
      <c r="CI1275" s="28" t="s">
        <v>641</v>
      </c>
      <c r="CJ1275" s="28" t="s">
        <v>3194</v>
      </c>
    </row>
    <row r="1276" spans="1:88">
      <c r="A1276" s="28">
        <v>5.716925672807279</v>
      </c>
      <c r="B1276" s="28">
        <f t="shared" si="40"/>
        <v>3.3603822237599461</v>
      </c>
      <c r="C1276" s="28">
        <v>3105</v>
      </c>
      <c r="F1276" s="28" t="s">
        <v>3</v>
      </c>
      <c r="G1276" s="22">
        <f>0.839707617116084*0.7</f>
        <v>0.58779533198125877</v>
      </c>
      <c r="N1276" s="28" t="s">
        <v>2506</v>
      </c>
      <c r="O1276" s="28" t="s">
        <v>2506</v>
      </c>
      <c r="Q1276" s="28" t="s">
        <v>2506</v>
      </c>
      <c r="Z1276" s="28" t="s">
        <v>2510</v>
      </c>
      <c r="AA1276" s="28" t="s">
        <v>2501</v>
      </c>
      <c r="AC1276" s="28" t="s">
        <v>38</v>
      </c>
      <c r="AE1276" s="28" t="s">
        <v>2564</v>
      </c>
      <c r="AF1276" s="28" t="s">
        <v>3195</v>
      </c>
      <c r="AG1276" s="28" t="s">
        <v>2507</v>
      </c>
      <c r="AH1276" s="28" t="s">
        <v>75</v>
      </c>
      <c r="AL1276" s="28" t="s">
        <v>641</v>
      </c>
      <c r="AQ1276" s="28" t="s">
        <v>2503</v>
      </c>
      <c r="AS1276" s="28" t="s">
        <v>2506</v>
      </c>
      <c r="AU1276" s="28" t="s">
        <v>37</v>
      </c>
      <c r="AX1276" s="28" t="s">
        <v>2507</v>
      </c>
      <c r="BX1276" s="28">
        <v>1980</v>
      </c>
      <c r="BY1276" s="28" t="s">
        <v>65</v>
      </c>
      <c r="CA1276" s="28" t="s">
        <v>57</v>
      </c>
      <c r="CB1276" s="28">
        <v>46022</v>
      </c>
      <c r="CC1276" s="28">
        <v>5.7169256728072968</v>
      </c>
      <c r="CD1276" s="28" t="s">
        <v>20</v>
      </c>
      <c r="CF1276" s="28" t="s">
        <v>184</v>
      </c>
      <c r="CG1276" s="29">
        <v>0.31944444444444398</v>
      </c>
      <c r="CH1276" s="29">
        <v>0.62847222222222199</v>
      </c>
      <c r="CI1276" s="28" t="s">
        <v>641</v>
      </c>
      <c r="CJ1276" s="28" t="s">
        <v>3196</v>
      </c>
    </row>
    <row r="1277" spans="1:88">
      <c r="A1277" s="28">
        <v>5.716925672807279</v>
      </c>
      <c r="B1277" s="28">
        <f t="shared" si="40"/>
        <v>3.3603822237599461</v>
      </c>
      <c r="C1277" s="28">
        <v>3223</v>
      </c>
      <c r="F1277" s="28" t="s">
        <v>3</v>
      </c>
      <c r="G1277" s="22">
        <f>0.839707617116084*0.7</f>
        <v>0.58779533198125877</v>
      </c>
      <c r="N1277" s="28" t="s">
        <v>2506</v>
      </c>
      <c r="O1277" s="28" t="s">
        <v>2506</v>
      </c>
      <c r="Q1277" s="28" t="s">
        <v>2506</v>
      </c>
      <c r="Z1277" s="28" t="s">
        <v>2500</v>
      </c>
      <c r="AA1277" s="28" t="s">
        <v>2501</v>
      </c>
      <c r="AC1277" s="28" t="s">
        <v>34</v>
      </c>
      <c r="AG1277" s="28" t="s">
        <v>641</v>
      </c>
      <c r="AQ1277" s="28" t="s">
        <v>2503</v>
      </c>
      <c r="AS1277" s="28" t="s">
        <v>2506</v>
      </c>
      <c r="AU1277" s="28">
        <v>0</v>
      </c>
      <c r="AX1277" s="28" t="s">
        <v>2507</v>
      </c>
      <c r="BX1277" s="28">
        <v>1969</v>
      </c>
      <c r="BY1277" s="28" t="s">
        <v>17</v>
      </c>
      <c r="BZ1277" s="28" t="s">
        <v>3197</v>
      </c>
      <c r="CA1277" s="28" t="s">
        <v>57</v>
      </c>
      <c r="CB1277" s="28">
        <v>46022</v>
      </c>
      <c r="CC1277" s="28">
        <v>5.7169256728072968</v>
      </c>
      <c r="CD1277" s="28" t="s">
        <v>20</v>
      </c>
      <c r="CE1277" s="28" t="s">
        <v>2555</v>
      </c>
      <c r="CF1277" s="28" t="s">
        <v>22</v>
      </c>
      <c r="CG1277" s="29">
        <v>0.33333333333333298</v>
      </c>
      <c r="CH1277" s="29">
        <v>0.625</v>
      </c>
      <c r="CI1277" s="28" t="s">
        <v>641</v>
      </c>
      <c r="CJ1277" s="28" t="s">
        <v>3198</v>
      </c>
    </row>
    <row r="1278" spans="1:88">
      <c r="A1278" s="28">
        <v>5.716925672807279</v>
      </c>
      <c r="B1278" s="28">
        <f t="shared" si="40"/>
        <v>3.3603822237599461</v>
      </c>
      <c r="C1278" s="28">
        <v>3312</v>
      </c>
      <c r="F1278" s="28" t="s">
        <v>3</v>
      </c>
      <c r="G1278" s="22">
        <f>0.839707617116084*0.7</f>
        <v>0.58779533198125877</v>
      </c>
      <c r="N1278" s="28" t="s">
        <v>2506</v>
      </c>
      <c r="O1278" s="28" t="s">
        <v>2506</v>
      </c>
      <c r="Q1278" s="28" t="s">
        <v>2506</v>
      </c>
      <c r="Z1278" s="28" t="s">
        <v>2542</v>
      </c>
      <c r="AA1278" s="28" t="s">
        <v>2538</v>
      </c>
      <c r="AC1278" s="28" t="s">
        <v>34</v>
      </c>
      <c r="AG1278" s="28" t="s">
        <v>641</v>
      </c>
      <c r="AQ1278" s="28" t="s">
        <v>2503</v>
      </c>
      <c r="AS1278" s="28" t="s">
        <v>2506</v>
      </c>
      <c r="AU1278" s="28" t="s">
        <v>2505</v>
      </c>
      <c r="AX1278" s="28" t="s">
        <v>2507</v>
      </c>
      <c r="BX1278" s="28">
        <v>1962</v>
      </c>
      <c r="BY1278" s="28" t="s">
        <v>17</v>
      </c>
      <c r="BZ1278" s="28" t="s">
        <v>3199</v>
      </c>
      <c r="CA1278" s="28" t="s">
        <v>57</v>
      </c>
      <c r="CB1278" s="28">
        <v>46022</v>
      </c>
      <c r="CC1278" s="28">
        <v>5.7169256728072968</v>
      </c>
      <c r="CD1278" s="28" t="s">
        <v>20</v>
      </c>
      <c r="CE1278" s="28" t="s">
        <v>2555</v>
      </c>
      <c r="CF1278" s="28" t="s">
        <v>22</v>
      </c>
      <c r="CG1278" s="29">
        <v>0.33333333333333298</v>
      </c>
      <c r="CH1278" s="29">
        <v>0.625</v>
      </c>
      <c r="CI1278" s="28" t="s">
        <v>641</v>
      </c>
      <c r="CJ1278" s="28" t="s">
        <v>3200</v>
      </c>
    </row>
    <row r="1279" spans="1:88">
      <c r="A1279" s="28">
        <v>5.716925672807279</v>
      </c>
      <c r="B1279" s="28">
        <f t="shared" si="40"/>
        <v>5.7169256728072968</v>
      </c>
      <c r="C1279" s="28">
        <v>3360</v>
      </c>
      <c r="F1279" s="28" t="s">
        <v>2506</v>
      </c>
      <c r="G1279" s="28">
        <v>1</v>
      </c>
      <c r="N1279" s="28" t="s">
        <v>2506</v>
      </c>
      <c r="O1279" s="28" t="s">
        <v>2506</v>
      </c>
      <c r="Q1279" s="28" t="s">
        <v>2506</v>
      </c>
      <c r="AS1279" s="28" t="s">
        <v>2547</v>
      </c>
      <c r="AU1279" s="28">
        <v>0</v>
      </c>
      <c r="BX1279" s="28">
        <v>1969</v>
      </c>
      <c r="BY1279" s="28" t="s">
        <v>17</v>
      </c>
      <c r="CA1279" s="28" t="s">
        <v>57</v>
      </c>
      <c r="CB1279" s="28">
        <v>46022</v>
      </c>
      <c r="CC1279" s="28">
        <v>5.7169256728072968</v>
      </c>
      <c r="CD1279" s="28" t="s">
        <v>20</v>
      </c>
      <c r="CE1279" s="28" t="s">
        <v>2555</v>
      </c>
      <c r="CF1279" s="28" t="s">
        <v>184</v>
      </c>
      <c r="CG1279" s="29">
        <v>0.91666666666666696</v>
      </c>
      <c r="CH1279" s="29">
        <v>0.33333333333333298</v>
      </c>
      <c r="CI1279" s="28" t="s">
        <v>641</v>
      </c>
    </row>
    <row r="1280" spans="1:88">
      <c r="A1280" s="28">
        <v>5.716925672807279</v>
      </c>
      <c r="B1280" s="28">
        <f t="shared" si="40"/>
        <v>4.0018479709651071</v>
      </c>
      <c r="C1280" s="28">
        <v>4039</v>
      </c>
      <c r="F1280" s="28" t="s">
        <v>6</v>
      </c>
      <c r="G1280" s="28">
        <v>0.7</v>
      </c>
      <c r="N1280" s="28" t="s">
        <v>2506</v>
      </c>
      <c r="O1280" s="28" t="s">
        <v>2506</v>
      </c>
      <c r="Q1280" s="28" t="s">
        <v>2506</v>
      </c>
      <c r="AS1280" s="28" t="s">
        <v>83</v>
      </c>
      <c r="AU1280" s="28">
        <v>0</v>
      </c>
      <c r="AW1280" s="28" t="s">
        <v>2542</v>
      </c>
      <c r="AX1280" s="28" t="s">
        <v>641</v>
      </c>
      <c r="AY1280" s="28" t="s">
        <v>2542</v>
      </c>
      <c r="AZ1280" s="28" t="s">
        <v>2501</v>
      </c>
      <c r="BA1280" s="28" t="s">
        <v>34</v>
      </c>
      <c r="BD1280" s="28" t="s">
        <v>2559</v>
      </c>
      <c r="BE1280" s="28" t="s">
        <v>2507</v>
      </c>
      <c r="BF1280" s="28" t="s">
        <v>75</v>
      </c>
      <c r="BJ1280" s="28" t="s">
        <v>641</v>
      </c>
      <c r="BO1280" s="28" t="s">
        <v>2503</v>
      </c>
      <c r="BX1280" s="28">
        <v>1983</v>
      </c>
      <c r="BY1280" s="28" t="s">
        <v>17</v>
      </c>
      <c r="BZ1280" s="28" t="s">
        <v>3192</v>
      </c>
      <c r="CA1280" s="28" t="s">
        <v>43</v>
      </c>
      <c r="CB1280" s="28">
        <v>46022</v>
      </c>
      <c r="CC1280" s="28">
        <v>5.7169256728072968</v>
      </c>
      <c r="CD1280" s="28" t="s">
        <v>20</v>
      </c>
      <c r="CE1280" s="28" t="s">
        <v>2551</v>
      </c>
      <c r="CF1280" s="28" t="s">
        <v>2506</v>
      </c>
      <c r="CG1280" s="29">
        <v>0.35416666666666702</v>
      </c>
      <c r="CH1280" s="29">
        <v>0.625</v>
      </c>
      <c r="CI1280" s="28" t="s">
        <v>47</v>
      </c>
    </row>
    <row r="1281" spans="1:88">
      <c r="A1281" s="28">
        <v>5.716925672807279</v>
      </c>
      <c r="B1281" s="28">
        <f t="shared" si="40"/>
        <v>4.0018479709651071</v>
      </c>
      <c r="C1281" s="28">
        <v>4046</v>
      </c>
      <c r="F1281" s="28" t="s">
        <v>1</v>
      </c>
      <c r="G1281" s="28">
        <v>0.7</v>
      </c>
      <c r="H1281" s="28" t="s">
        <v>2500</v>
      </c>
      <c r="I1281" s="28" t="s">
        <v>2501</v>
      </c>
      <c r="J1281" s="28" t="s">
        <v>2726</v>
      </c>
      <c r="K1281" s="28" t="s">
        <v>11</v>
      </c>
      <c r="M1281" s="28" t="s">
        <v>2503</v>
      </c>
      <c r="N1281" s="28" t="s">
        <v>2506</v>
      </c>
      <c r="O1281" s="28" t="s">
        <v>3184</v>
      </c>
      <c r="P1281" s="28" t="s">
        <v>3184</v>
      </c>
      <c r="Q1281" s="28" t="s">
        <v>37</v>
      </c>
      <c r="T1281" s="28">
        <v>1</v>
      </c>
      <c r="U1281" s="28">
        <v>4</v>
      </c>
      <c r="V1281" s="28">
        <v>3</v>
      </c>
      <c r="W1281" s="28">
        <v>1</v>
      </c>
      <c r="X1281" s="28">
        <v>1</v>
      </c>
      <c r="Y1281" s="28">
        <v>1</v>
      </c>
      <c r="AS1281" s="28" t="s">
        <v>2506</v>
      </c>
      <c r="AU1281" s="28">
        <v>0</v>
      </c>
      <c r="AX1281" s="28" t="s">
        <v>2507</v>
      </c>
      <c r="BX1281" s="28">
        <v>1960</v>
      </c>
      <c r="BY1281" s="28" t="s">
        <v>17</v>
      </c>
      <c r="BZ1281" s="28" t="s">
        <v>3185</v>
      </c>
      <c r="CA1281" s="28" t="s">
        <v>43</v>
      </c>
      <c r="CB1281" s="28">
        <v>46022</v>
      </c>
      <c r="CC1281" s="28">
        <v>5.7169256728072968</v>
      </c>
      <c r="CD1281" s="28" t="s">
        <v>20</v>
      </c>
      <c r="CE1281" s="28" t="s">
        <v>2521</v>
      </c>
      <c r="CF1281" s="28" t="s">
        <v>22</v>
      </c>
      <c r="CG1281" s="29">
        <v>0.34722222222222199</v>
      </c>
      <c r="CH1281" s="29">
        <v>0.61805555555555602</v>
      </c>
      <c r="CI1281" s="28" t="s">
        <v>641</v>
      </c>
      <c r="CJ1281" s="28" t="s">
        <v>3186</v>
      </c>
    </row>
    <row r="1282" spans="1:88">
      <c r="A1282" s="28">
        <v>5.716925672807279</v>
      </c>
      <c r="B1282" s="28">
        <f t="shared" ref="B1282:B1345" si="43">+G1282*CC1282</f>
        <v>3.3603822237599461</v>
      </c>
      <c r="C1282" s="28">
        <v>4052</v>
      </c>
      <c r="F1282" s="28" t="s">
        <v>3</v>
      </c>
      <c r="G1282" s="22">
        <f>0.839707617116084*0.7</f>
        <v>0.58779533198125877</v>
      </c>
      <c r="N1282" s="28" t="s">
        <v>2506</v>
      </c>
      <c r="O1282" s="28" t="s">
        <v>2506</v>
      </c>
      <c r="Q1282" s="28" t="s">
        <v>2506</v>
      </c>
      <c r="Z1282" s="28" t="s">
        <v>2510</v>
      </c>
      <c r="AA1282" s="28" t="s">
        <v>2538</v>
      </c>
      <c r="AC1282" s="28" t="s">
        <v>34</v>
      </c>
      <c r="AG1282" s="28" t="s">
        <v>641</v>
      </c>
      <c r="AQ1282" s="28" t="s">
        <v>2503</v>
      </c>
      <c r="AS1282" s="28" t="s">
        <v>2531</v>
      </c>
      <c r="AU1282" s="28" t="s">
        <v>2512</v>
      </c>
      <c r="AX1282" s="28" t="s">
        <v>2507</v>
      </c>
      <c r="BX1282" s="28">
        <v>1976</v>
      </c>
      <c r="BY1282" s="28" t="s">
        <v>65</v>
      </c>
      <c r="BZ1282" s="28" t="s">
        <v>3205</v>
      </c>
      <c r="CA1282" s="28" t="s">
        <v>43</v>
      </c>
      <c r="CB1282" s="28">
        <v>46022</v>
      </c>
      <c r="CC1282" s="28">
        <v>5.7169256728072968</v>
      </c>
      <c r="CD1282" s="28" t="s">
        <v>20</v>
      </c>
      <c r="CE1282" s="28" t="s">
        <v>2555</v>
      </c>
      <c r="CF1282" s="28" t="s">
        <v>22</v>
      </c>
      <c r="CG1282" s="29">
        <v>0.33333333333333298</v>
      </c>
      <c r="CH1282" s="29">
        <v>0.625</v>
      </c>
      <c r="CI1282" s="28" t="s">
        <v>641</v>
      </c>
      <c r="CJ1282" s="28" t="s">
        <v>3206</v>
      </c>
    </row>
    <row r="1283" spans="1:88">
      <c r="A1283" s="28">
        <v>5.716925672807279</v>
      </c>
      <c r="B1283" s="28">
        <f t="shared" si="43"/>
        <v>3.3603822237599461</v>
      </c>
      <c r="C1283" s="28">
        <v>4213</v>
      </c>
      <c r="F1283" s="28" t="s">
        <v>3</v>
      </c>
      <c r="G1283" s="22">
        <f>0.839707617116084*0.7</f>
        <v>0.58779533198125877</v>
      </c>
      <c r="N1283" s="28" t="s">
        <v>2506</v>
      </c>
      <c r="O1283" s="28" t="s">
        <v>2506</v>
      </c>
      <c r="Q1283" s="28" t="s">
        <v>2506</v>
      </c>
      <c r="Z1283" s="28" t="s">
        <v>2523</v>
      </c>
      <c r="AA1283" s="28" t="s">
        <v>2535</v>
      </c>
      <c r="AC1283" s="28" t="s">
        <v>38</v>
      </c>
      <c r="AE1283" s="28" t="s">
        <v>2564</v>
      </c>
      <c r="AF1283" s="28" t="s">
        <v>276</v>
      </c>
      <c r="AG1283" s="28" t="s">
        <v>641</v>
      </c>
      <c r="AQ1283" s="28" t="s">
        <v>2503</v>
      </c>
      <c r="AS1283" s="28" t="s">
        <v>2506</v>
      </c>
      <c r="AU1283" s="28" t="s">
        <v>2505</v>
      </c>
      <c r="AX1283" s="28" t="s">
        <v>2507</v>
      </c>
      <c r="CA1283" s="28" t="s">
        <v>43</v>
      </c>
      <c r="CB1283" s="28">
        <v>46022</v>
      </c>
      <c r="CC1283" s="28">
        <v>5.7169256728072968</v>
      </c>
      <c r="CD1283" s="28" t="s">
        <v>20</v>
      </c>
      <c r="CE1283" s="28" t="s">
        <v>2515</v>
      </c>
      <c r="CF1283" s="28" t="s">
        <v>184</v>
      </c>
      <c r="CG1283" s="29">
        <v>0.625</v>
      </c>
      <c r="CH1283" s="29">
        <v>0.91666666666666696</v>
      </c>
      <c r="CI1283" s="28" t="s">
        <v>47</v>
      </c>
      <c r="CJ1283" s="28" t="s">
        <v>3207</v>
      </c>
    </row>
    <row r="1284" spans="1:88">
      <c r="A1284" s="28">
        <v>5.716925672807279</v>
      </c>
      <c r="B1284" s="28">
        <f t="shared" si="43"/>
        <v>4.0018479709651071</v>
      </c>
      <c r="C1284" s="28">
        <v>2787153</v>
      </c>
      <c r="D1284" s="31">
        <v>40735.508287037039</v>
      </c>
      <c r="E1284" s="31">
        <v>40735.508287037039</v>
      </c>
      <c r="F1284" s="28" t="s">
        <v>6</v>
      </c>
      <c r="G1284" s="28">
        <v>0.7</v>
      </c>
      <c r="AW1284" s="28" t="s">
        <v>25</v>
      </c>
      <c r="AX1284" s="28" t="s">
        <v>2</v>
      </c>
      <c r="BW1284" s="28" t="s">
        <v>25</v>
      </c>
      <c r="BX1284" s="28">
        <v>1955</v>
      </c>
      <c r="BY1284" s="28" t="s">
        <v>65</v>
      </c>
      <c r="BZ1284" s="28" t="s">
        <v>66</v>
      </c>
      <c r="CA1284" s="28" t="s">
        <v>57</v>
      </c>
      <c r="CB1284" s="28">
        <v>46022</v>
      </c>
      <c r="CC1284" s="28">
        <v>5.7169256728072968</v>
      </c>
      <c r="CD1284" s="28" t="s">
        <v>20</v>
      </c>
      <c r="CE1284" s="28" t="s">
        <v>44</v>
      </c>
      <c r="CF1284" s="28" t="s">
        <v>22</v>
      </c>
      <c r="CG1284" s="30">
        <v>0.33333333333333331</v>
      </c>
      <c r="CH1284" s="32">
        <v>0.625</v>
      </c>
      <c r="CJ1284" s="28" t="s">
        <v>67</v>
      </c>
    </row>
    <row r="1285" spans="1:88">
      <c r="A1285" s="28">
        <v>5.716925672807279</v>
      </c>
      <c r="B1285" s="28">
        <f t="shared" si="43"/>
        <v>3.3603822237599461</v>
      </c>
      <c r="C1285" s="28">
        <v>2791364</v>
      </c>
      <c r="D1285" s="31">
        <v>40736.434039351851</v>
      </c>
      <c r="E1285" s="31">
        <v>40736.434039351851</v>
      </c>
      <c r="F1285" s="28" t="s">
        <v>3</v>
      </c>
      <c r="G1285" s="22">
        <f t="shared" ref="G1285:G1297" si="44">0.839707617116084*0.7</f>
        <v>0.58779533198125877</v>
      </c>
      <c r="Z1285" s="28" t="s">
        <v>25</v>
      </c>
      <c r="AA1285" s="28" t="s">
        <v>88</v>
      </c>
      <c r="AC1285" s="28" t="s">
        <v>34</v>
      </c>
      <c r="AE1285" s="28" t="s">
        <v>123</v>
      </c>
      <c r="AF1285" s="28" t="s">
        <v>295</v>
      </c>
      <c r="AG1285" s="28" t="s">
        <v>35</v>
      </c>
      <c r="AQ1285" s="28" t="s">
        <v>9</v>
      </c>
      <c r="AS1285" s="28" t="s">
        <v>40</v>
      </c>
      <c r="AU1285" s="28" t="s">
        <v>15</v>
      </c>
      <c r="AX1285" s="28" t="s">
        <v>7</v>
      </c>
      <c r="BX1285" s="28">
        <v>1978</v>
      </c>
      <c r="BY1285" s="28" t="s">
        <v>17</v>
      </c>
      <c r="BZ1285" s="28" t="s">
        <v>296</v>
      </c>
      <c r="CA1285" s="28" t="s">
        <v>57</v>
      </c>
      <c r="CB1285" s="28">
        <v>46022</v>
      </c>
      <c r="CC1285" s="28">
        <v>5.7169256728072968</v>
      </c>
      <c r="CD1285" s="28" t="s">
        <v>20</v>
      </c>
      <c r="CE1285" s="28" t="s">
        <v>21</v>
      </c>
      <c r="CF1285" s="28" t="s">
        <v>22</v>
      </c>
      <c r="CG1285" s="30">
        <v>0.33333333333333331</v>
      </c>
      <c r="CH1285" s="28">
        <v>15</v>
      </c>
      <c r="CI1285" s="28" t="s">
        <v>47</v>
      </c>
      <c r="CJ1285" s="28" t="s">
        <v>297</v>
      </c>
    </row>
    <row r="1286" spans="1:88">
      <c r="A1286" s="28">
        <v>5.716925672807279</v>
      </c>
      <c r="B1286" s="28">
        <f t="shared" si="43"/>
        <v>3.3603822237599461</v>
      </c>
      <c r="C1286" s="28">
        <v>2825017</v>
      </c>
      <c r="D1286" s="31">
        <v>40746.35015046296</v>
      </c>
      <c r="E1286" s="31">
        <v>40746.35015046296</v>
      </c>
      <c r="F1286" s="28" t="s">
        <v>3</v>
      </c>
      <c r="G1286" s="22">
        <f t="shared" si="44"/>
        <v>0.58779533198125877</v>
      </c>
      <c r="Z1286" s="28" t="s">
        <v>8</v>
      </c>
      <c r="AA1286" s="28" t="s">
        <v>33</v>
      </c>
      <c r="AC1286" s="28" t="s">
        <v>38</v>
      </c>
      <c r="AE1286" s="28">
        <v>3</v>
      </c>
      <c r="AF1286" s="28" t="s">
        <v>1100</v>
      </c>
      <c r="AG1286" s="28" t="s">
        <v>4</v>
      </c>
      <c r="AH1286" s="28" t="s">
        <v>34</v>
      </c>
      <c r="AJ1286" s="28" t="s">
        <v>1101</v>
      </c>
      <c r="AL1286" s="28" t="s">
        <v>35</v>
      </c>
      <c r="AQ1286" s="28" t="s">
        <v>9</v>
      </c>
      <c r="AS1286" s="28" t="s">
        <v>135</v>
      </c>
      <c r="AU1286" s="28" t="s">
        <v>37</v>
      </c>
      <c r="AX1286" s="28" t="s">
        <v>7</v>
      </c>
      <c r="BX1286" s="28">
        <v>1952</v>
      </c>
      <c r="BY1286" s="28" t="s">
        <v>17</v>
      </c>
      <c r="BZ1286" s="28" t="s">
        <v>1102</v>
      </c>
      <c r="CA1286" s="28" t="s">
        <v>43</v>
      </c>
      <c r="CB1286" s="28">
        <v>46022</v>
      </c>
      <c r="CC1286" s="28">
        <v>5.7169256728072968</v>
      </c>
      <c r="CD1286" s="28" t="s">
        <v>20</v>
      </c>
      <c r="CE1286" s="28" t="s">
        <v>44</v>
      </c>
      <c r="CF1286" s="28" t="s">
        <v>22</v>
      </c>
      <c r="CG1286" s="30">
        <v>0.32291666666666669</v>
      </c>
      <c r="CH1286" s="28" t="s">
        <v>1103</v>
      </c>
      <c r="CJ1286" s="28" t="s">
        <v>1104</v>
      </c>
    </row>
    <row r="1287" spans="1:88">
      <c r="A1287" s="28">
        <v>5.716925672807279</v>
      </c>
      <c r="B1287" s="28">
        <f t="shared" si="43"/>
        <v>3.3603822237599461</v>
      </c>
      <c r="C1287" s="28">
        <v>2825102</v>
      </c>
      <c r="D1287" s="31">
        <v>40746.384502314817</v>
      </c>
      <c r="E1287" s="31">
        <v>40746.384502314817</v>
      </c>
      <c r="F1287" s="28" t="s">
        <v>3</v>
      </c>
      <c r="G1287" s="22">
        <f t="shared" si="44"/>
        <v>0.58779533198125877</v>
      </c>
      <c r="Z1287" s="28" t="s">
        <v>25</v>
      </c>
      <c r="AA1287" s="28" t="s">
        <v>9</v>
      </c>
      <c r="AC1287" s="28" t="s">
        <v>34</v>
      </c>
      <c r="AE1287" s="28" t="s">
        <v>123</v>
      </c>
      <c r="AF1287" s="28" t="s">
        <v>1119</v>
      </c>
      <c r="AG1287" s="28" t="s">
        <v>35</v>
      </c>
      <c r="AQ1287" s="28" t="s">
        <v>9</v>
      </c>
      <c r="AS1287" s="28" t="s">
        <v>29</v>
      </c>
      <c r="AT1287" s="28" t="s">
        <v>1120</v>
      </c>
      <c r="AU1287" s="28" t="s">
        <v>29</v>
      </c>
      <c r="AV1287" s="28" t="s">
        <v>1121</v>
      </c>
      <c r="AX1287" s="28" t="s">
        <v>7</v>
      </c>
      <c r="BX1287" s="28">
        <v>1952</v>
      </c>
      <c r="BY1287" s="28" t="s">
        <v>65</v>
      </c>
      <c r="BZ1287" s="28" t="s">
        <v>1122</v>
      </c>
      <c r="CA1287" s="28" t="s">
        <v>57</v>
      </c>
      <c r="CB1287" s="28">
        <v>46022</v>
      </c>
      <c r="CC1287" s="28">
        <v>5.7169256728072968</v>
      </c>
      <c r="CD1287" s="28" t="s">
        <v>20</v>
      </c>
      <c r="CE1287" s="28" t="s">
        <v>21</v>
      </c>
      <c r="CF1287" s="28" t="s">
        <v>22</v>
      </c>
      <c r="CG1287" s="30">
        <v>8.15</v>
      </c>
      <c r="CH1287" s="28">
        <v>15.15</v>
      </c>
      <c r="CJ1287" s="28" t="s">
        <v>1123</v>
      </c>
    </row>
    <row r="1288" spans="1:88">
      <c r="A1288" s="28">
        <v>5.716925672807279</v>
      </c>
      <c r="B1288" s="28">
        <f t="shared" si="43"/>
        <v>3.3603822237599461</v>
      </c>
      <c r="C1288" s="28">
        <v>2825396</v>
      </c>
      <c r="D1288" s="31">
        <v>40746.509039351855</v>
      </c>
      <c r="E1288" s="31">
        <v>40746.509039351855</v>
      </c>
      <c r="F1288" s="28" t="s">
        <v>3</v>
      </c>
      <c r="G1288" s="22">
        <f t="shared" si="44"/>
        <v>0.58779533198125877</v>
      </c>
      <c r="Z1288" s="28" t="s">
        <v>8</v>
      </c>
      <c r="AA1288" s="28" t="s">
        <v>88</v>
      </c>
      <c r="AC1288" s="28" t="s">
        <v>38</v>
      </c>
      <c r="AE1288" s="28">
        <v>18</v>
      </c>
      <c r="AF1288" s="28" t="s">
        <v>118</v>
      </c>
      <c r="AG1288" s="28" t="s">
        <v>35</v>
      </c>
      <c r="AQ1288" s="28" t="s">
        <v>9</v>
      </c>
      <c r="AS1288" s="28" t="s">
        <v>36</v>
      </c>
      <c r="AU1288" s="28" t="s">
        <v>15</v>
      </c>
      <c r="AX1288" s="28" t="s">
        <v>7</v>
      </c>
      <c r="BX1288" s="28">
        <v>1985</v>
      </c>
      <c r="BY1288" s="28" t="s">
        <v>17</v>
      </c>
      <c r="BZ1288" s="28" t="s">
        <v>1167</v>
      </c>
      <c r="CA1288" s="28" t="s">
        <v>19</v>
      </c>
      <c r="CB1288" s="28">
        <v>46022</v>
      </c>
      <c r="CC1288" s="28">
        <v>5.7169256728072968</v>
      </c>
      <c r="CD1288" s="28" t="s">
        <v>20</v>
      </c>
      <c r="CE1288" s="28" t="s">
        <v>101</v>
      </c>
      <c r="CF1288" s="28" t="s">
        <v>22</v>
      </c>
      <c r="CG1288" s="30">
        <v>0.34375</v>
      </c>
      <c r="CH1288" s="32">
        <v>0.625</v>
      </c>
      <c r="CI1288" s="28" t="s">
        <v>23</v>
      </c>
      <c r="CJ1288" s="28" t="s">
        <v>1168</v>
      </c>
    </row>
    <row r="1289" spans="1:88">
      <c r="A1289" s="28">
        <v>5.716925672807279</v>
      </c>
      <c r="B1289" s="28">
        <f t="shared" si="43"/>
        <v>3.3603822237599461</v>
      </c>
      <c r="C1289" s="28">
        <v>2828822</v>
      </c>
      <c r="D1289" s="31">
        <v>40747.393634259257</v>
      </c>
      <c r="E1289" s="31">
        <v>40747.393634259257</v>
      </c>
      <c r="F1289" s="28" t="s">
        <v>3</v>
      </c>
      <c r="G1289" s="22">
        <f t="shared" si="44"/>
        <v>0.58779533198125877</v>
      </c>
      <c r="Z1289" s="28" t="s">
        <v>8</v>
      </c>
      <c r="AA1289" s="28" t="s">
        <v>88</v>
      </c>
      <c r="AC1289" s="28" t="s">
        <v>38</v>
      </c>
      <c r="AE1289" s="28">
        <v>18</v>
      </c>
      <c r="AF1289" s="28" t="s">
        <v>118</v>
      </c>
      <c r="AG1289" s="28" t="s">
        <v>35</v>
      </c>
      <c r="AQ1289" s="28" t="s">
        <v>9</v>
      </c>
      <c r="AS1289" s="28" t="s">
        <v>36</v>
      </c>
      <c r="AU1289" s="28" t="s">
        <v>15</v>
      </c>
      <c r="AX1289" s="28" t="s">
        <v>7</v>
      </c>
      <c r="BX1289" s="28">
        <v>1985</v>
      </c>
      <c r="BY1289" s="28" t="s">
        <v>65</v>
      </c>
      <c r="BZ1289" s="28" t="s">
        <v>1234</v>
      </c>
      <c r="CA1289" s="28" t="s">
        <v>19</v>
      </c>
      <c r="CB1289" s="28">
        <v>46022</v>
      </c>
      <c r="CC1289" s="28">
        <v>5.7169256728072968</v>
      </c>
      <c r="CD1289" s="28" t="s">
        <v>20</v>
      </c>
      <c r="CE1289" s="28" t="s">
        <v>101</v>
      </c>
      <c r="CF1289" s="28" t="s">
        <v>22</v>
      </c>
      <c r="CG1289" s="30">
        <v>0.34375</v>
      </c>
      <c r="CH1289" s="32">
        <v>0.625</v>
      </c>
      <c r="CI1289" s="28" t="s">
        <v>47</v>
      </c>
      <c r="CJ1289" s="28" t="s">
        <v>1235</v>
      </c>
    </row>
    <row r="1290" spans="1:88">
      <c r="A1290" s="28">
        <v>5.716925672807279</v>
      </c>
      <c r="B1290" s="28">
        <f t="shared" si="43"/>
        <v>3.3603822237599461</v>
      </c>
      <c r="C1290" s="28">
        <v>2840933</v>
      </c>
      <c r="D1290" s="31">
        <v>40751.570925925924</v>
      </c>
      <c r="E1290" s="31">
        <v>40751.570925925924</v>
      </c>
      <c r="F1290" s="28" t="s">
        <v>3</v>
      </c>
      <c r="G1290" s="22">
        <f t="shared" si="44"/>
        <v>0.58779533198125877</v>
      </c>
      <c r="Z1290" s="28" t="s">
        <v>25</v>
      </c>
      <c r="AA1290" s="28" t="s">
        <v>33</v>
      </c>
      <c r="AC1290" s="28" t="s">
        <v>34</v>
      </c>
      <c r="AE1290" s="28" t="s">
        <v>1438</v>
      </c>
      <c r="AF1290" s="28" t="s">
        <v>275</v>
      </c>
      <c r="AG1290" s="28" t="s">
        <v>35</v>
      </c>
      <c r="AQ1290" s="28" t="s">
        <v>33</v>
      </c>
      <c r="AS1290" s="28" t="s">
        <v>36</v>
      </c>
      <c r="AU1290" s="28" t="s">
        <v>173</v>
      </c>
      <c r="AX1290" s="28" t="s">
        <v>41</v>
      </c>
      <c r="AY1290" s="28" t="s">
        <v>25</v>
      </c>
      <c r="AZ1290" s="28" t="s">
        <v>33</v>
      </c>
      <c r="BA1290" s="28" t="s">
        <v>34</v>
      </c>
      <c r="BC1290" s="28" t="s">
        <v>1438</v>
      </c>
      <c r="BD1290" s="28" t="s">
        <v>275</v>
      </c>
      <c r="BE1290" s="28" t="s">
        <v>35</v>
      </c>
      <c r="BO1290" s="28" t="s">
        <v>33</v>
      </c>
      <c r="BQ1290" s="28" t="s">
        <v>25</v>
      </c>
      <c r="BR1290" s="28" t="s">
        <v>33</v>
      </c>
      <c r="BS1290" s="28" t="s">
        <v>10</v>
      </c>
      <c r="BT1290" s="28" t="s">
        <v>27</v>
      </c>
      <c r="BV1290" s="28" t="s">
        <v>49</v>
      </c>
      <c r="BX1290" s="28">
        <v>1966</v>
      </c>
      <c r="BY1290" s="28" t="s">
        <v>17</v>
      </c>
      <c r="BZ1290" s="28" t="s">
        <v>1439</v>
      </c>
      <c r="CA1290" s="28" t="s">
        <v>43</v>
      </c>
      <c r="CB1290" s="28">
        <v>46022</v>
      </c>
      <c r="CC1290" s="28">
        <v>5.7169256728072968</v>
      </c>
      <c r="CD1290" s="28" t="s">
        <v>20</v>
      </c>
      <c r="CE1290" s="28" t="s">
        <v>93</v>
      </c>
      <c r="CF1290" s="28" t="s">
        <v>22</v>
      </c>
      <c r="CG1290" s="30">
        <v>0.33333333333333331</v>
      </c>
      <c r="CH1290" s="28">
        <v>15</v>
      </c>
      <c r="CJ1290" s="28" t="s">
        <v>1440</v>
      </c>
    </row>
    <row r="1291" spans="1:88">
      <c r="A1291" s="28">
        <v>5.716925672807279</v>
      </c>
      <c r="B1291" s="28">
        <f t="shared" si="43"/>
        <v>3.3603822237599461</v>
      </c>
      <c r="C1291" s="28">
        <v>2845808</v>
      </c>
      <c r="D1291" s="31">
        <v>40752.346064814818</v>
      </c>
      <c r="E1291" s="31">
        <v>40752.346064814818</v>
      </c>
      <c r="F1291" s="28" t="s">
        <v>3</v>
      </c>
      <c r="G1291" s="22">
        <f t="shared" si="44"/>
        <v>0.58779533198125877</v>
      </c>
      <c r="Z1291" s="28" t="s">
        <v>8</v>
      </c>
      <c r="AA1291" s="28" t="s">
        <v>33</v>
      </c>
      <c r="AC1291" s="28" t="s">
        <v>38</v>
      </c>
      <c r="AE1291" s="28">
        <v>2</v>
      </c>
      <c r="AF1291" s="28" t="s">
        <v>1100</v>
      </c>
      <c r="AG1291" s="28" t="s">
        <v>4</v>
      </c>
      <c r="AH1291" s="28" t="s">
        <v>34</v>
      </c>
      <c r="AJ1291" s="28" t="s">
        <v>1475</v>
      </c>
      <c r="AL1291" s="28" t="s">
        <v>35</v>
      </c>
      <c r="AQ1291" s="28" t="s">
        <v>9</v>
      </c>
      <c r="AS1291" s="28" t="s">
        <v>135</v>
      </c>
      <c r="AU1291" s="28" t="s">
        <v>15</v>
      </c>
      <c r="AX1291" s="28" t="s">
        <v>7</v>
      </c>
      <c r="BX1291" s="28">
        <v>1952</v>
      </c>
      <c r="BY1291" s="28" t="s">
        <v>17</v>
      </c>
      <c r="BZ1291" s="28" t="s">
        <v>1476</v>
      </c>
      <c r="CA1291" s="28" t="s">
        <v>43</v>
      </c>
      <c r="CB1291" s="28">
        <v>46022</v>
      </c>
      <c r="CC1291" s="28">
        <v>5.7169256728072968</v>
      </c>
      <c r="CD1291" s="28" t="s">
        <v>20</v>
      </c>
      <c r="CE1291" s="28" t="s">
        <v>44</v>
      </c>
      <c r="CF1291" s="28" t="s">
        <v>22</v>
      </c>
      <c r="CG1291" s="30">
        <v>0.33333333333333331</v>
      </c>
      <c r="CH1291" s="28" t="s">
        <v>79</v>
      </c>
      <c r="CJ1291" s="28" t="s">
        <v>1477</v>
      </c>
    </row>
    <row r="1292" spans="1:88">
      <c r="A1292" s="28">
        <v>5.716925672807279</v>
      </c>
      <c r="B1292" s="28">
        <f t="shared" si="43"/>
        <v>3.3603822237599461</v>
      </c>
      <c r="C1292" s="28">
        <v>2850221</v>
      </c>
      <c r="D1292" s="31">
        <v>40753.383599537039</v>
      </c>
      <c r="E1292" s="31">
        <v>40753.383599537039</v>
      </c>
      <c r="F1292" s="28" t="s">
        <v>3</v>
      </c>
      <c r="G1292" s="22">
        <f t="shared" si="44"/>
        <v>0.58779533198125877</v>
      </c>
      <c r="Z1292" s="28" t="s">
        <v>0</v>
      </c>
      <c r="AA1292" s="28" t="s">
        <v>33</v>
      </c>
      <c r="AC1292" s="28" t="s">
        <v>104</v>
      </c>
      <c r="AE1292" s="28" t="s">
        <v>112</v>
      </c>
      <c r="AF1292" s="28" t="s">
        <v>1503</v>
      </c>
      <c r="AG1292" s="28" t="s">
        <v>35</v>
      </c>
      <c r="AQ1292" s="28" t="s">
        <v>88</v>
      </c>
      <c r="AS1292" s="28" t="s">
        <v>162</v>
      </c>
      <c r="AU1292" s="28" t="s">
        <v>15</v>
      </c>
      <c r="AX1292" s="28" t="s">
        <v>41</v>
      </c>
      <c r="AY1292" s="28" t="s">
        <v>0</v>
      </c>
      <c r="AZ1292" s="28" t="s">
        <v>33</v>
      </c>
      <c r="BA1292" s="28" t="s">
        <v>104</v>
      </c>
      <c r="BC1292" s="28" t="s">
        <v>112</v>
      </c>
      <c r="BD1292" s="28" t="s">
        <v>1503</v>
      </c>
      <c r="BE1292" s="28" t="s">
        <v>35</v>
      </c>
      <c r="BO1292" s="28" t="s">
        <v>33</v>
      </c>
      <c r="BQ1292" s="28" t="s">
        <v>0</v>
      </c>
      <c r="BR1292" s="28" t="s">
        <v>88</v>
      </c>
      <c r="BS1292" s="28" t="s">
        <v>10</v>
      </c>
      <c r="BT1292" s="28" t="s">
        <v>27</v>
      </c>
      <c r="BV1292" s="28" t="s">
        <v>88</v>
      </c>
      <c r="BX1292" s="28">
        <v>1972</v>
      </c>
      <c r="BY1292" s="28" t="s">
        <v>17</v>
      </c>
      <c r="BZ1292" s="28" t="s">
        <v>1504</v>
      </c>
      <c r="CA1292" s="28" t="s">
        <v>19</v>
      </c>
      <c r="CB1292" s="28">
        <v>46022</v>
      </c>
      <c r="CC1292" s="28">
        <v>5.7169256728072968</v>
      </c>
      <c r="CD1292" s="28" t="s">
        <v>20</v>
      </c>
      <c r="CE1292" s="28" t="s">
        <v>21</v>
      </c>
      <c r="CF1292" s="28" t="s">
        <v>22</v>
      </c>
      <c r="CG1292" s="30">
        <v>0.33680555555555558</v>
      </c>
      <c r="CH1292" s="32">
        <v>0.61111111111111105</v>
      </c>
      <c r="CJ1292" s="28" t="s">
        <v>1505</v>
      </c>
    </row>
    <row r="1293" spans="1:88">
      <c r="A1293" s="28">
        <v>5.716925672807279</v>
      </c>
      <c r="B1293" s="28">
        <f t="shared" si="43"/>
        <v>3.3603822237599461</v>
      </c>
      <c r="C1293" s="28">
        <v>2871854</v>
      </c>
      <c r="D1293" s="31">
        <v>40759.328067129631</v>
      </c>
      <c r="E1293" s="31">
        <v>40759.328067129631</v>
      </c>
      <c r="F1293" s="28" t="s">
        <v>3</v>
      </c>
      <c r="G1293" s="22">
        <f t="shared" si="44"/>
        <v>0.58779533198125877</v>
      </c>
      <c r="Z1293" s="28" t="s">
        <v>8</v>
      </c>
      <c r="AA1293" s="28" t="s">
        <v>33</v>
      </c>
      <c r="AC1293" s="28" t="s">
        <v>38</v>
      </c>
      <c r="AE1293" s="28" t="s">
        <v>1678</v>
      </c>
      <c r="AF1293" s="28" t="s">
        <v>1679</v>
      </c>
      <c r="AG1293" s="28" t="s">
        <v>4</v>
      </c>
      <c r="AH1293" s="28" t="s">
        <v>133</v>
      </c>
      <c r="AJ1293" s="28" t="s">
        <v>1680</v>
      </c>
      <c r="AK1293" s="28" t="s">
        <v>1681</v>
      </c>
      <c r="AL1293" s="28" t="s">
        <v>35</v>
      </c>
      <c r="AQ1293" s="28" t="s">
        <v>9</v>
      </c>
      <c r="AS1293" s="28" t="s">
        <v>135</v>
      </c>
      <c r="AU1293" s="28" t="s">
        <v>15</v>
      </c>
      <c r="AX1293" s="28" t="s">
        <v>7</v>
      </c>
      <c r="BX1293" s="28">
        <v>1952</v>
      </c>
      <c r="BY1293" s="28" t="s">
        <v>17</v>
      </c>
      <c r="BZ1293" s="28" t="s">
        <v>1682</v>
      </c>
      <c r="CA1293" s="28" t="s">
        <v>43</v>
      </c>
      <c r="CB1293" s="28">
        <v>46022</v>
      </c>
      <c r="CC1293" s="28">
        <v>5.7169256728072968</v>
      </c>
      <c r="CD1293" s="28" t="s">
        <v>20</v>
      </c>
      <c r="CE1293" s="28" t="s">
        <v>44</v>
      </c>
      <c r="CF1293" s="28" t="s">
        <v>22</v>
      </c>
      <c r="CG1293" s="30">
        <v>14.315972222222221</v>
      </c>
      <c r="CH1293" s="28" t="s">
        <v>79</v>
      </c>
      <c r="CJ1293" s="28" t="s">
        <v>1683</v>
      </c>
    </row>
    <row r="1294" spans="1:88">
      <c r="A1294" s="28">
        <v>5.716925672807279</v>
      </c>
      <c r="B1294" s="28">
        <f t="shared" si="43"/>
        <v>3.3603822237599461</v>
      </c>
      <c r="C1294" s="28">
        <v>3063950</v>
      </c>
      <c r="D1294" s="31">
        <v>40809.505706018521</v>
      </c>
      <c r="E1294" s="31">
        <v>40809.505706018521</v>
      </c>
      <c r="F1294" s="28" t="s">
        <v>3</v>
      </c>
      <c r="G1294" s="22">
        <f t="shared" si="44"/>
        <v>0.58779533198125877</v>
      </c>
      <c r="Z1294" s="28" t="s">
        <v>25</v>
      </c>
      <c r="AA1294" s="28" t="s">
        <v>88</v>
      </c>
      <c r="AC1294" s="28" t="s">
        <v>38</v>
      </c>
      <c r="AE1294" s="28">
        <v>18</v>
      </c>
      <c r="AF1294" s="28" t="s">
        <v>118</v>
      </c>
      <c r="AG1294" s="28" t="s">
        <v>4</v>
      </c>
      <c r="AH1294" s="28" t="s">
        <v>75</v>
      </c>
      <c r="AJ1294" s="28" t="s">
        <v>216</v>
      </c>
      <c r="AL1294" s="28" t="s">
        <v>4</v>
      </c>
      <c r="AM1294" s="28" t="s">
        <v>10</v>
      </c>
      <c r="AO1294" s="28" t="s">
        <v>216</v>
      </c>
      <c r="AP1294" s="28" t="s">
        <v>2348</v>
      </c>
      <c r="AQ1294" s="28" t="s">
        <v>9</v>
      </c>
      <c r="AS1294" s="28" t="s">
        <v>40</v>
      </c>
      <c r="AU1294" s="28" t="s">
        <v>15</v>
      </c>
      <c r="AX1294" s="28" t="s">
        <v>41</v>
      </c>
      <c r="AY1294" s="28" t="s">
        <v>8</v>
      </c>
      <c r="AZ1294" s="28" t="s">
        <v>33</v>
      </c>
      <c r="BA1294" s="28" t="s">
        <v>133</v>
      </c>
      <c r="BC1294" s="28">
        <v>18</v>
      </c>
      <c r="BD1294" s="28" t="s">
        <v>118</v>
      </c>
      <c r="BE1294" s="28" t="s">
        <v>4</v>
      </c>
      <c r="BF1294" s="28" t="s">
        <v>75</v>
      </c>
      <c r="BJ1294" s="28" t="s">
        <v>35</v>
      </c>
      <c r="BO1294" s="28" t="s">
        <v>88</v>
      </c>
      <c r="BQ1294" s="28" t="s">
        <v>8</v>
      </c>
      <c r="BR1294" s="28" t="s">
        <v>33</v>
      </c>
      <c r="BS1294" s="28" t="s">
        <v>26</v>
      </c>
      <c r="BV1294" s="28" t="s">
        <v>12</v>
      </c>
      <c r="BX1294" s="28">
        <v>1966</v>
      </c>
      <c r="BY1294" s="28" t="s">
        <v>17</v>
      </c>
      <c r="BZ1294" s="28" t="s">
        <v>2349</v>
      </c>
      <c r="CA1294" s="28" t="s">
        <v>19</v>
      </c>
      <c r="CB1294" s="28">
        <v>46022</v>
      </c>
      <c r="CC1294" s="28">
        <v>5.7169256728072968</v>
      </c>
      <c r="CD1294" s="28" t="s">
        <v>20</v>
      </c>
      <c r="CE1294" s="28" t="s">
        <v>63</v>
      </c>
      <c r="CF1294" s="28" t="s">
        <v>22</v>
      </c>
      <c r="CG1294" s="30">
        <v>0.33333333333333331</v>
      </c>
      <c r="CH1294" s="28">
        <v>15</v>
      </c>
      <c r="CJ1294" s="28" t="s">
        <v>2350</v>
      </c>
    </row>
    <row r="1295" spans="1:88">
      <c r="A1295" s="28">
        <v>4.1057383778076382</v>
      </c>
      <c r="B1295" s="28">
        <f t="shared" si="43"/>
        <v>2.4133338528116428</v>
      </c>
      <c r="C1295" s="28">
        <v>2207</v>
      </c>
      <c r="F1295" s="28" t="s">
        <v>3</v>
      </c>
      <c r="G1295" s="22">
        <f t="shared" si="44"/>
        <v>0.58779533198125877</v>
      </c>
      <c r="N1295" s="28" t="s">
        <v>2506</v>
      </c>
      <c r="O1295" s="28" t="s">
        <v>2506</v>
      </c>
      <c r="Q1295" s="28" t="s">
        <v>2506</v>
      </c>
      <c r="Z1295" s="28" t="s">
        <v>2500</v>
      </c>
      <c r="AA1295" s="28" t="s">
        <v>2535</v>
      </c>
      <c r="AC1295" s="28" t="s">
        <v>34</v>
      </c>
      <c r="AG1295" s="28" t="s">
        <v>641</v>
      </c>
      <c r="AQ1295" s="28" t="s">
        <v>2503</v>
      </c>
      <c r="AS1295" s="28" t="s">
        <v>2506</v>
      </c>
      <c r="AU1295" s="28" t="s">
        <v>2505</v>
      </c>
      <c r="AX1295" s="28" t="s">
        <v>2507</v>
      </c>
      <c r="BX1295" s="28">
        <v>1959</v>
      </c>
      <c r="BY1295" s="28" t="s">
        <v>17</v>
      </c>
      <c r="BZ1295" s="28" t="s">
        <v>3218</v>
      </c>
      <c r="CB1295" s="28">
        <v>46023</v>
      </c>
      <c r="CC1295" s="28">
        <v>4.1057383778076506</v>
      </c>
      <c r="CD1295" s="28" t="s">
        <v>20</v>
      </c>
      <c r="CE1295" s="28" t="s">
        <v>2515</v>
      </c>
      <c r="CF1295" s="28" t="s">
        <v>184</v>
      </c>
      <c r="CG1295" s="29">
        <v>0.33333333333333298</v>
      </c>
      <c r="CH1295" s="29">
        <v>0.625</v>
      </c>
      <c r="CI1295" s="28" t="s">
        <v>641</v>
      </c>
      <c r="CJ1295" s="28" t="s">
        <v>3219</v>
      </c>
    </row>
    <row r="1296" spans="1:88">
      <c r="A1296" s="28">
        <v>4.1057383778076382</v>
      </c>
      <c r="B1296" s="28">
        <f t="shared" si="43"/>
        <v>2.4133338528116428</v>
      </c>
      <c r="C1296" s="28">
        <v>2217</v>
      </c>
      <c r="F1296" s="28" t="s">
        <v>3</v>
      </c>
      <c r="G1296" s="22">
        <f t="shared" si="44"/>
        <v>0.58779533198125877</v>
      </c>
      <c r="N1296" s="28" t="s">
        <v>2506</v>
      </c>
      <c r="O1296" s="28" t="s">
        <v>2506</v>
      </c>
      <c r="Q1296" s="28" t="s">
        <v>2506</v>
      </c>
      <c r="Z1296" s="28" t="s">
        <v>2542</v>
      </c>
      <c r="AA1296" s="28" t="s">
        <v>2535</v>
      </c>
      <c r="AC1296" s="28" t="s">
        <v>34</v>
      </c>
      <c r="AG1296" s="28" t="s">
        <v>641</v>
      </c>
      <c r="AQ1296" s="28" t="s">
        <v>2503</v>
      </c>
      <c r="AS1296" s="28" t="s">
        <v>2506</v>
      </c>
      <c r="AU1296" s="28" t="s">
        <v>37</v>
      </c>
      <c r="AV1296" s="28" t="s">
        <v>3220</v>
      </c>
      <c r="AX1296" s="28" t="s">
        <v>2507</v>
      </c>
      <c r="BX1296" s="28">
        <v>1968</v>
      </c>
      <c r="BY1296" s="28" t="s">
        <v>17</v>
      </c>
      <c r="BZ1296" s="28" t="s">
        <v>3221</v>
      </c>
      <c r="CA1296" s="28" t="s">
        <v>57</v>
      </c>
      <c r="CB1296" s="28">
        <v>46023</v>
      </c>
      <c r="CC1296" s="28">
        <v>4.1057383778076506</v>
      </c>
      <c r="CD1296" s="28" t="s">
        <v>20</v>
      </c>
      <c r="CE1296" s="28" t="s">
        <v>2515</v>
      </c>
      <c r="CF1296" s="28" t="s">
        <v>184</v>
      </c>
      <c r="CG1296" s="29">
        <v>0.33333333333333298</v>
      </c>
      <c r="CH1296" s="29">
        <v>0.625</v>
      </c>
      <c r="CI1296" s="28" t="s">
        <v>641</v>
      </c>
      <c r="CJ1296" s="28" t="s">
        <v>3222</v>
      </c>
    </row>
    <row r="1297" spans="1:88">
      <c r="A1297" s="28">
        <v>4.1057383778076382</v>
      </c>
      <c r="B1297" s="28">
        <f t="shared" si="43"/>
        <v>2.4133338528116428</v>
      </c>
      <c r="C1297" s="28">
        <v>3020</v>
      </c>
      <c r="F1297" s="28" t="s">
        <v>3</v>
      </c>
      <c r="G1297" s="22">
        <f t="shared" si="44"/>
        <v>0.58779533198125877</v>
      </c>
      <c r="N1297" s="28" t="s">
        <v>2506</v>
      </c>
      <c r="O1297" s="28" t="s">
        <v>2506</v>
      </c>
      <c r="Q1297" s="28" t="s">
        <v>2506</v>
      </c>
      <c r="Z1297" s="28" t="s">
        <v>2510</v>
      </c>
      <c r="AA1297" s="28" t="s">
        <v>2535</v>
      </c>
      <c r="AC1297" s="28" t="s">
        <v>38</v>
      </c>
      <c r="AG1297" s="28" t="s">
        <v>641</v>
      </c>
      <c r="AQ1297" s="28" t="s">
        <v>2503</v>
      </c>
      <c r="AS1297" s="28" t="s">
        <v>2506</v>
      </c>
      <c r="AU1297" s="28" t="s">
        <v>37</v>
      </c>
      <c r="AX1297" s="28" t="s">
        <v>2507</v>
      </c>
      <c r="BX1297" s="28">
        <v>1958</v>
      </c>
      <c r="BY1297" s="28" t="s">
        <v>17</v>
      </c>
      <c r="BZ1297" s="28" t="s">
        <v>3214</v>
      </c>
      <c r="CA1297" s="28" t="s">
        <v>57</v>
      </c>
      <c r="CB1297" s="28">
        <v>46023</v>
      </c>
      <c r="CC1297" s="28">
        <v>4.1057383778076506</v>
      </c>
      <c r="CD1297" s="28" t="s">
        <v>20</v>
      </c>
      <c r="CE1297" s="28" t="s">
        <v>2555</v>
      </c>
      <c r="CF1297" s="28" t="s">
        <v>22</v>
      </c>
      <c r="CG1297" s="29">
        <v>0.32638888888888901</v>
      </c>
      <c r="CH1297" s="29">
        <v>0.61805555555555602</v>
      </c>
      <c r="CI1297" s="28" t="s">
        <v>641</v>
      </c>
      <c r="CJ1297" s="28" t="s">
        <v>3215</v>
      </c>
    </row>
    <row r="1298" spans="1:88">
      <c r="A1298" s="28">
        <v>4.1057383778076382</v>
      </c>
      <c r="B1298" s="28">
        <f t="shared" si="43"/>
        <v>2.8740168644653554</v>
      </c>
      <c r="C1298" s="28">
        <v>3068</v>
      </c>
      <c r="F1298" s="28" t="s">
        <v>1</v>
      </c>
      <c r="G1298" s="28">
        <v>0.7</v>
      </c>
      <c r="H1298" s="28" t="s">
        <v>2500</v>
      </c>
      <c r="I1298" s="28" t="s">
        <v>2501</v>
      </c>
      <c r="J1298" s="28" t="s">
        <v>10</v>
      </c>
      <c r="K1298" s="28" t="s">
        <v>2511</v>
      </c>
      <c r="M1298" s="28" t="s">
        <v>2548</v>
      </c>
      <c r="N1298" s="28" t="s">
        <v>59</v>
      </c>
      <c r="O1298" s="28" t="s">
        <v>2504</v>
      </c>
      <c r="Q1298" s="28" t="s">
        <v>2506</v>
      </c>
      <c r="R1298" s="28" t="s">
        <v>3211</v>
      </c>
      <c r="AS1298" s="28" t="s">
        <v>2506</v>
      </c>
      <c r="AU1298" s="28">
        <v>0</v>
      </c>
      <c r="AX1298" s="28" t="s">
        <v>2507</v>
      </c>
      <c r="BX1298" s="28">
        <v>1958</v>
      </c>
      <c r="BY1298" s="28" t="s">
        <v>17</v>
      </c>
      <c r="BZ1298" s="28" t="s">
        <v>3212</v>
      </c>
      <c r="CA1298" s="28" t="s">
        <v>57</v>
      </c>
      <c r="CB1298" s="28">
        <v>46023</v>
      </c>
      <c r="CC1298" s="28">
        <v>4.1057383778076506</v>
      </c>
      <c r="CD1298" s="28" t="s">
        <v>20</v>
      </c>
      <c r="CF1298" s="28" t="s">
        <v>2506</v>
      </c>
      <c r="CG1298" s="29">
        <v>0.33333333333333298</v>
      </c>
      <c r="CH1298" s="29">
        <v>0.625</v>
      </c>
      <c r="CI1298" s="28" t="s">
        <v>641</v>
      </c>
    </row>
    <row r="1299" spans="1:88">
      <c r="A1299" s="28">
        <v>4.1057383778076382</v>
      </c>
      <c r="B1299" s="28">
        <f t="shared" si="43"/>
        <v>2.4133338528116428</v>
      </c>
      <c r="C1299" s="28">
        <v>3118</v>
      </c>
      <c r="F1299" s="28" t="s">
        <v>3</v>
      </c>
      <c r="G1299" s="22">
        <f t="shared" ref="G1299:G1304" si="45">0.839707617116084*0.7</f>
        <v>0.58779533198125877</v>
      </c>
      <c r="N1299" s="28" t="s">
        <v>2506</v>
      </c>
      <c r="O1299" s="28" t="s">
        <v>2506</v>
      </c>
      <c r="Q1299" s="28" t="s">
        <v>2506</v>
      </c>
      <c r="Z1299" s="28" t="s">
        <v>2500</v>
      </c>
      <c r="AA1299" s="28" t="s">
        <v>2501</v>
      </c>
      <c r="AC1299" s="28" t="s">
        <v>34</v>
      </c>
      <c r="AG1299" s="28" t="s">
        <v>641</v>
      </c>
      <c r="AH1299" s="28" t="s">
        <v>38</v>
      </c>
      <c r="AL1299" s="28" t="s">
        <v>641</v>
      </c>
      <c r="AM1299" s="28" t="s">
        <v>1555</v>
      </c>
      <c r="AQ1299" s="28" t="s">
        <v>2518</v>
      </c>
      <c r="AS1299" s="28" t="s">
        <v>2506</v>
      </c>
      <c r="AU1299" s="28">
        <v>0</v>
      </c>
      <c r="AX1299" s="28" t="s">
        <v>2507</v>
      </c>
      <c r="BX1299" s="28">
        <v>1954</v>
      </c>
      <c r="BY1299" s="28" t="s">
        <v>17</v>
      </c>
      <c r="BZ1299" s="28" t="s">
        <v>3216</v>
      </c>
      <c r="CA1299" s="28" t="s">
        <v>57</v>
      </c>
      <c r="CB1299" s="28">
        <v>46023</v>
      </c>
      <c r="CC1299" s="28">
        <v>4.1057383778076506</v>
      </c>
      <c r="CD1299" s="28" t="s">
        <v>20</v>
      </c>
      <c r="CE1299" s="28" t="s">
        <v>2555</v>
      </c>
      <c r="CF1299" s="28" t="s">
        <v>22</v>
      </c>
      <c r="CG1299" s="29">
        <v>0.35416666666666702</v>
      </c>
      <c r="CH1299" s="29">
        <v>0.60416666666666696</v>
      </c>
      <c r="CI1299" s="28" t="s">
        <v>641</v>
      </c>
      <c r="CJ1299" s="28" t="s">
        <v>3217</v>
      </c>
    </row>
    <row r="1300" spans="1:88">
      <c r="A1300" s="28">
        <v>4.1057383778076382</v>
      </c>
      <c r="B1300" s="28">
        <f t="shared" si="43"/>
        <v>2.4133338528116428</v>
      </c>
      <c r="C1300" s="28">
        <v>4021</v>
      </c>
      <c r="F1300" s="28" t="s">
        <v>3</v>
      </c>
      <c r="G1300" s="22">
        <f t="shared" si="45"/>
        <v>0.58779533198125877</v>
      </c>
      <c r="N1300" s="28" t="s">
        <v>2506</v>
      </c>
      <c r="O1300" s="28" t="s">
        <v>2506</v>
      </c>
      <c r="Q1300" s="28" t="s">
        <v>2506</v>
      </c>
      <c r="Z1300" s="28" t="s">
        <v>2542</v>
      </c>
      <c r="AA1300" s="28" t="s">
        <v>2501</v>
      </c>
      <c r="AC1300" s="28" t="s">
        <v>38</v>
      </c>
      <c r="AE1300" s="28" t="s">
        <v>2564</v>
      </c>
      <c r="AF1300" s="28" t="s">
        <v>2559</v>
      </c>
      <c r="AG1300" s="28" t="s">
        <v>641</v>
      </c>
      <c r="AQ1300" s="28" t="s">
        <v>2503</v>
      </c>
      <c r="AS1300" s="28" t="s">
        <v>2506</v>
      </c>
      <c r="AT1300" s="28" t="s">
        <v>2981</v>
      </c>
      <c r="AU1300" s="28">
        <v>0</v>
      </c>
      <c r="AX1300" s="28" t="s">
        <v>2507</v>
      </c>
      <c r="BX1300" s="28">
        <v>1958</v>
      </c>
      <c r="BY1300" s="28" t="s">
        <v>17</v>
      </c>
      <c r="BZ1300" s="28" t="s">
        <v>3223</v>
      </c>
      <c r="CA1300" s="28" t="s">
        <v>43</v>
      </c>
      <c r="CB1300" s="28">
        <v>46023</v>
      </c>
      <c r="CC1300" s="28">
        <v>4.1057383778076506</v>
      </c>
      <c r="CD1300" s="28" t="s">
        <v>20</v>
      </c>
      <c r="CE1300" s="28" t="s">
        <v>2521</v>
      </c>
      <c r="CF1300" s="28" t="s">
        <v>22</v>
      </c>
      <c r="CG1300" s="29">
        <v>0.33333333333333298</v>
      </c>
      <c r="CH1300" s="29">
        <v>0.625</v>
      </c>
      <c r="CI1300" s="28" t="s">
        <v>641</v>
      </c>
      <c r="CJ1300" s="28" t="s">
        <v>3224</v>
      </c>
    </row>
    <row r="1301" spans="1:88">
      <c r="A1301" s="28">
        <v>4.1057383778076382</v>
      </c>
      <c r="B1301" s="28">
        <f t="shared" si="43"/>
        <v>2.4133338528116428</v>
      </c>
      <c r="C1301" s="28">
        <v>4042</v>
      </c>
      <c r="F1301" s="28" t="s">
        <v>3</v>
      </c>
      <c r="G1301" s="22">
        <f t="shared" si="45"/>
        <v>0.58779533198125877</v>
      </c>
      <c r="N1301" s="28" t="s">
        <v>2506</v>
      </c>
      <c r="O1301" s="28" t="s">
        <v>2506</v>
      </c>
      <c r="Q1301" s="28" t="s">
        <v>2506</v>
      </c>
      <c r="Z1301" s="28" t="s">
        <v>2542</v>
      </c>
      <c r="AA1301" s="28" t="s">
        <v>2535</v>
      </c>
      <c r="AC1301" s="28" t="s">
        <v>34</v>
      </c>
      <c r="AG1301" s="28" t="s">
        <v>641</v>
      </c>
      <c r="AQ1301" s="28" t="s">
        <v>2503</v>
      </c>
      <c r="AS1301" s="28" t="s">
        <v>2506</v>
      </c>
      <c r="AU1301" s="28">
        <v>0</v>
      </c>
      <c r="AX1301" s="28" t="s">
        <v>2507</v>
      </c>
      <c r="BX1301" s="28">
        <v>1965</v>
      </c>
      <c r="BY1301" s="28" t="s">
        <v>17</v>
      </c>
      <c r="BZ1301" s="28" t="s">
        <v>3225</v>
      </c>
      <c r="CA1301" s="28" t="s">
        <v>43</v>
      </c>
      <c r="CB1301" s="28">
        <v>46023</v>
      </c>
      <c r="CC1301" s="28">
        <v>4.1057383778076506</v>
      </c>
      <c r="CD1301" s="28" t="s">
        <v>20</v>
      </c>
      <c r="CE1301" s="28" t="s">
        <v>2515</v>
      </c>
      <c r="CF1301" s="28" t="s">
        <v>184</v>
      </c>
      <c r="CG1301" s="29">
        <v>0.33333333333333298</v>
      </c>
      <c r="CH1301" s="29">
        <v>0.625</v>
      </c>
      <c r="CI1301" s="28" t="s">
        <v>641</v>
      </c>
      <c r="CJ1301" s="28" t="s">
        <v>3226</v>
      </c>
    </row>
    <row r="1302" spans="1:88">
      <c r="A1302" s="28">
        <v>4.1057383778076382</v>
      </c>
      <c r="B1302" s="28">
        <f t="shared" si="43"/>
        <v>2.4133338528116428</v>
      </c>
      <c r="C1302" s="28">
        <v>4051</v>
      </c>
      <c r="F1302" s="28" t="s">
        <v>3</v>
      </c>
      <c r="G1302" s="22">
        <f t="shared" si="45"/>
        <v>0.58779533198125877</v>
      </c>
      <c r="N1302" s="28" t="s">
        <v>2506</v>
      </c>
      <c r="O1302" s="28" t="s">
        <v>2506</v>
      </c>
      <c r="Q1302" s="28" t="s">
        <v>2506</v>
      </c>
      <c r="Z1302" s="28" t="s">
        <v>2542</v>
      </c>
      <c r="AA1302" s="28" t="s">
        <v>2538</v>
      </c>
      <c r="AC1302" s="28" t="s">
        <v>34</v>
      </c>
      <c r="AG1302" s="28" t="s">
        <v>641</v>
      </c>
      <c r="AQ1302" s="28" t="s">
        <v>2503</v>
      </c>
      <c r="AS1302" s="28" t="s">
        <v>2531</v>
      </c>
      <c r="AU1302" s="28" t="s">
        <v>2512</v>
      </c>
      <c r="AX1302" s="28" t="s">
        <v>2507</v>
      </c>
      <c r="BX1302" s="28">
        <v>1976</v>
      </c>
      <c r="BY1302" s="28" t="s">
        <v>17</v>
      </c>
      <c r="BZ1302" s="28" t="s">
        <v>3227</v>
      </c>
      <c r="CA1302" s="28" t="s">
        <v>43</v>
      </c>
      <c r="CB1302" s="28">
        <v>46023</v>
      </c>
      <c r="CC1302" s="28">
        <v>4.1057383778076506</v>
      </c>
      <c r="CD1302" s="28" t="s">
        <v>20</v>
      </c>
      <c r="CE1302" s="28" t="s">
        <v>2555</v>
      </c>
      <c r="CF1302" s="28" t="s">
        <v>22</v>
      </c>
      <c r="CG1302" s="29">
        <v>0.33333333333333298</v>
      </c>
      <c r="CH1302" s="29">
        <v>0.625</v>
      </c>
      <c r="CI1302" s="28" t="s">
        <v>641</v>
      </c>
      <c r="CJ1302" s="28" t="s">
        <v>3228</v>
      </c>
    </row>
    <row r="1303" spans="1:88">
      <c r="A1303" s="28">
        <v>4.1057383778076382</v>
      </c>
      <c r="B1303" s="28">
        <f t="shared" si="43"/>
        <v>2.4133338528116428</v>
      </c>
      <c r="C1303" s="28">
        <v>4121</v>
      </c>
      <c r="F1303" s="28" t="s">
        <v>3</v>
      </c>
      <c r="G1303" s="22">
        <f t="shared" si="45"/>
        <v>0.58779533198125877</v>
      </c>
      <c r="N1303" s="28" t="s">
        <v>2506</v>
      </c>
      <c r="O1303" s="28" t="s">
        <v>2506</v>
      </c>
      <c r="Q1303" s="28" t="s">
        <v>2506</v>
      </c>
      <c r="Z1303" s="28" t="s">
        <v>2542</v>
      </c>
      <c r="AA1303" s="28" t="s">
        <v>2535</v>
      </c>
      <c r="AC1303" s="28" t="s">
        <v>34</v>
      </c>
      <c r="AG1303" s="28" t="s">
        <v>641</v>
      </c>
      <c r="AQ1303" s="28" t="s">
        <v>2503</v>
      </c>
      <c r="AS1303" s="28" t="s">
        <v>3148</v>
      </c>
      <c r="AU1303" s="28" t="s">
        <v>37</v>
      </c>
      <c r="AX1303" s="28" t="s">
        <v>2507</v>
      </c>
      <c r="BX1303" s="28">
        <v>1978</v>
      </c>
      <c r="BY1303" s="28" t="s">
        <v>65</v>
      </c>
      <c r="BZ1303" s="28" t="s">
        <v>3229</v>
      </c>
      <c r="CA1303" s="28" t="s">
        <v>43</v>
      </c>
      <c r="CB1303" s="28">
        <v>46023</v>
      </c>
      <c r="CC1303" s="28">
        <v>4.1057383778076506</v>
      </c>
      <c r="CD1303" s="28" t="s">
        <v>20</v>
      </c>
      <c r="CE1303" s="28" t="s">
        <v>2551</v>
      </c>
      <c r="CF1303" s="28" t="s">
        <v>22</v>
      </c>
      <c r="CG1303" s="29">
        <v>0.33333333333333298</v>
      </c>
      <c r="CH1303" s="29">
        <v>0.625</v>
      </c>
      <c r="CI1303" s="28" t="s">
        <v>641</v>
      </c>
      <c r="CJ1303" s="28" t="s">
        <v>3230</v>
      </c>
    </row>
    <row r="1304" spans="1:88">
      <c r="A1304" s="28">
        <v>4.1057383778076382</v>
      </c>
      <c r="B1304" s="28">
        <f t="shared" si="43"/>
        <v>2.4133338528116428</v>
      </c>
      <c r="C1304" s="28">
        <v>2787161</v>
      </c>
      <c r="D1304" s="31">
        <v>40735.513206018521</v>
      </c>
      <c r="E1304" s="31">
        <v>40735.513206018521</v>
      </c>
      <c r="F1304" s="28" t="s">
        <v>3</v>
      </c>
      <c r="G1304" s="22">
        <f t="shared" si="45"/>
        <v>0.58779533198125877</v>
      </c>
      <c r="Z1304" s="28" t="s">
        <v>0</v>
      </c>
      <c r="AA1304" s="28" t="s">
        <v>9</v>
      </c>
      <c r="AC1304" s="28" t="s">
        <v>34</v>
      </c>
      <c r="AE1304" s="28" t="s">
        <v>68</v>
      </c>
      <c r="AF1304" s="28" t="s">
        <v>69</v>
      </c>
      <c r="AG1304" s="28" t="s">
        <v>35</v>
      </c>
      <c r="AQ1304" s="28" t="s">
        <v>9</v>
      </c>
      <c r="AS1304" s="28" t="s">
        <v>29</v>
      </c>
      <c r="AT1304" s="28" t="s">
        <v>70</v>
      </c>
      <c r="AU1304" s="28" t="s">
        <v>29</v>
      </c>
      <c r="AV1304" s="28" t="s">
        <v>71</v>
      </c>
      <c r="AX1304" s="28" t="s">
        <v>7</v>
      </c>
      <c r="BX1304" s="28">
        <v>1979</v>
      </c>
      <c r="BY1304" s="28" t="s">
        <v>17</v>
      </c>
      <c r="BZ1304" s="28" t="s">
        <v>72</v>
      </c>
      <c r="CA1304" s="28" t="s">
        <v>57</v>
      </c>
      <c r="CB1304" s="28">
        <v>46023</v>
      </c>
      <c r="CC1304" s="28">
        <v>4.1057383778076506</v>
      </c>
      <c r="CD1304" s="28" t="s">
        <v>20</v>
      </c>
      <c r="CE1304" s="28" t="s">
        <v>63</v>
      </c>
      <c r="CF1304" s="28" t="s">
        <v>22</v>
      </c>
      <c r="CG1304" s="30">
        <v>0.33333333333333331</v>
      </c>
      <c r="CH1304" s="32">
        <v>0.625</v>
      </c>
      <c r="CI1304" s="28" t="s">
        <v>47</v>
      </c>
      <c r="CJ1304" s="28" t="s">
        <v>73</v>
      </c>
    </row>
    <row r="1305" spans="1:88">
      <c r="A1305" s="28">
        <v>4.1057383778076382</v>
      </c>
      <c r="B1305" s="28">
        <f t="shared" si="43"/>
        <v>2.8740168644653554</v>
      </c>
      <c r="C1305" s="28">
        <v>2791728</v>
      </c>
      <c r="D1305" s="31">
        <v>40736.605543981481</v>
      </c>
      <c r="E1305" s="31">
        <v>40736.605543981481</v>
      </c>
      <c r="F1305" s="28" t="s">
        <v>6</v>
      </c>
      <c r="G1305" s="28">
        <v>0.7</v>
      </c>
      <c r="AW1305" s="28" t="s">
        <v>0</v>
      </c>
      <c r="AX1305" s="28" t="s">
        <v>2</v>
      </c>
      <c r="BW1305" s="28" t="s">
        <v>0</v>
      </c>
      <c r="BX1305" s="28">
        <v>1983</v>
      </c>
      <c r="BY1305" s="28" t="s">
        <v>65</v>
      </c>
      <c r="BZ1305" s="28" t="s">
        <v>378</v>
      </c>
      <c r="CA1305" s="28" t="s">
        <v>19</v>
      </c>
      <c r="CB1305" s="28">
        <v>46023</v>
      </c>
      <c r="CC1305" s="28">
        <v>4.1057383778076506</v>
      </c>
      <c r="CD1305" s="28" t="s">
        <v>20</v>
      </c>
      <c r="CE1305" s="28" t="s">
        <v>101</v>
      </c>
      <c r="CF1305" s="28" t="s">
        <v>22</v>
      </c>
      <c r="CG1305" s="30">
        <v>0.34375</v>
      </c>
      <c r="CH1305" s="32">
        <v>0.625</v>
      </c>
      <c r="CI1305" s="28" t="s">
        <v>23</v>
      </c>
      <c r="CJ1305" s="28" t="s">
        <v>379</v>
      </c>
    </row>
    <row r="1306" spans="1:88">
      <c r="A1306" s="28">
        <v>4.1057383778076382</v>
      </c>
      <c r="B1306" s="28">
        <f t="shared" si="43"/>
        <v>2.4133338528116428</v>
      </c>
      <c r="C1306" s="28">
        <v>2793041</v>
      </c>
      <c r="D1306" s="31">
        <v>40736.829050925924</v>
      </c>
      <c r="E1306" s="31">
        <v>40736.829050925924</v>
      </c>
      <c r="F1306" s="28" t="s">
        <v>3</v>
      </c>
      <c r="G1306" s="22">
        <f>0.839707617116084*0.7</f>
        <v>0.58779533198125877</v>
      </c>
      <c r="Z1306" s="28" t="s">
        <v>0</v>
      </c>
      <c r="AA1306" s="28" t="s">
        <v>33</v>
      </c>
      <c r="AC1306" s="28" t="s">
        <v>34</v>
      </c>
      <c r="AE1306" s="28" t="s">
        <v>401</v>
      </c>
      <c r="AF1306" s="28" t="s">
        <v>402</v>
      </c>
      <c r="AG1306" s="28" t="s">
        <v>4</v>
      </c>
      <c r="AH1306" s="28" t="s">
        <v>10</v>
      </c>
      <c r="AJ1306" s="28" t="s">
        <v>403</v>
      </c>
      <c r="AK1306" s="28" t="s">
        <v>404</v>
      </c>
      <c r="AL1306" s="28" t="s">
        <v>35</v>
      </c>
      <c r="AQ1306" s="28" t="s">
        <v>9</v>
      </c>
      <c r="AS1306" s="28" t="s">
        <v>29</v>
      </c>
      <c r="AT1306" s="28" t="s">
        <v>405</v>
      </c>
      <c r="AU1306" s="28" t="s">
        <v>259</v>
      </c>
      <c r="AX1306" s="28" t="s">
        <v>7</v>
      </c>
      <c r="BX1306" s="28">
        <v>1970</v>
      </c>
      <c r="BY1306" s="28" t="s">
        <v>17</v>
      </c>
      <c r="BZ1306" s="28" t="s">
        <v>406</v>
      </c>
      <c r="CA1306" s="28" t="s">
        <v>57</v>
      </c>
      <c r="CB1306" s="28">
        <v>46023</v>
      </c>
      <c r="CC1306" s="28">
        <v>4.1057383778076506</v>
      </c>
      <c r="CD1306" s="28" t="s">
        <v>20</v>
      </c>
      <c r="CE1306" s="28" t="s">
        <v>44</v>
      </c>
      <c r="CF1306" s="28" t="s">
        <v>184</v>
      </c>
      <c r="CG1306" s="30">
        <v>0.625</v>
      </c>
      <c r="CH1306" s="28" t="s">
        <v>201</v>
      </c>
      <c r="CJ1306" s="28" t="s">
        <v>407</v>
      </c>
    </row>
    <row r="1307" spans="1:88">
      <c r="A1307" s="28">
        <v>4.1057383778076382</v>
      </c>
      <c r="B1307" s="28">
        <f t="shared" si="43"/>
        <v>2.8740168644653554</v>
      </c>
      <c r="C1307" s="28">
        <v>2799315</v>
      </c>
      <c r="D1307" s="31">
        <v>40738.588761574072</v>
      </c>
      <c r="E1307" s="31">
        <v>40738.588761574072</v>
      </c>
      <c r="F1307" s="28" t="s">
        <v>6</v>
      </c>
      <c r="G1307" s="28">
        <v>0.7</v>
      </c>
      <c r="AW1307" s="28" t="s">
        <v>0</v>
      </c>
      <c r="AX1307" s="28" t="s">
        <v>7</v>
      </c>
      <c r="BX1307" s="28">
        <v>1978</v>
      </c>
      <c r="BY1307" s="28" t="s">
        <v>65</v>
      </c>
      <c r="BZ1307" s="28" t="s">
        <v>588</v>
      </c>
      <c r="CA1307" s="28" t="s">
        <v>19</v>
      </c>
      <c r="CB1307" s="28">
        <v>46023</v>
      </c>
      <c r="CC1307" s="28">
        <v>4.1057383778076506</v>
      </c>
      <c r="CD1307" s="28" t="s">
        <v>20</v>
      </c>
      <c r="CE1307" s="28" t="s">
        <v>21</v>
      </c>
      <c r="CF1307" s="28" t="s">
        <v>53</v>
      </c>
      <c r="CG1307" s="30">
        <v>8.4166666666666661</v>
      </c>
      <c r="CH1307" s="28">
        <v>17</v>
      </c>
      <c r="CI1307" s="28" t="s">
        <v>589</v>
      </c>
      <c r="CJ1307" s="28" t="s">
        <v>590</v>
      </c>
    </row>
    <row r="1308" spans="1:88">
      <c r="A1308" s="28">
        <v>4.1057383778076382</v>
      </c>
      <c r="B1308" s="28">
        <f t="shared" si="43"/>
        <v>2.4133338528116428</v>
      </c>
      <c r="C1308" s="28">
        <v>2809487</v>
      </c>
      <c r="D1308" s="31">
        <v>40741.913564814815</v>
      </c>
      <c r="E1308" s="31">
        <v>40741.913564814815</v>
      </c>
      <c r="F1308" s="28" t="s">
        <v>3</v>
      </c>
      <c r="G1308" s="22">
        <f>0.839707617116084*0.7</f>
        <v>0.58779533198125877</v>
      </c>
      <c r="Z1308" s="28" t="s">
        <v>25</v>
      </c>
      <c r="AA1308" s="28" t="s">
        <v>9</v>
      </c>
      <c r="AC1308" s="28" t="s">
        <v>38</v>
      </c>
      <c r="AE1308" s="28">
        <v>18</v>
      </c>
      <c r="AF1308" s="28" t="s">
        <v>118</v>
      </c>
      <c r="AG1308" s="28" t="s">
        <v>35</v>
      </c>
      <c r="AQ1308" s="28" t="s">
        <v>9</v>
      </c>
      <c r="AS1308" s="28" t="s">
        <v>36</v>
      </c>
      <c r="AU1308" s="28" t="s">
        <v>29</v>
      </c>
      <c r="AV1308" s="28" t="s">
        <v>673</v>
      </c>
      <c r="AX1308" s="28" t="s">
        <v>41</v>
      </c>
      <c r="AY1308" s="28" t="s">
        <v>25</v>
      </c>
      <c r="AZ1308" s="28" t="s">
        <v>9</v>
      </c>
      <c r="BA1308" s="28" t="s">
        <v>38</v>
      </c>
      <c r="BC1308" s="28">
        <v>18</v>
      </c>
      <c r="BD1308" s="28" t="s">
        <v>118</v>
      </c>
      <c r="BE1308" s="28" t="s">
        <v>35</v>
      </c>
      <c r="BO1308" s="28" t="s">
        <v>9</v>
      </c>
      <c r="BQ1308" s="28" t="s">
        <v>0</v>
      </c>
      <c r="BR1308" s="28" t="s">
        <v>9</v>
      </c>
      <c r="BS1308" s="28" t="s">
        <v>10</v>
      </c>
      <c r="BT1308" s="28" t="s">
        <v>11</v>
      </c>
      <c r="BV1308" s="28" t="s">
        <v>55</v>
      </c>
      <c r="BX1308" s="28">
        <v>1983</v>
      </c>
      <c r="BY1308" s="28" t="s">
        <v>65</v>
      </c>
      <c r="BZ1308" s="28" t="s">
        <v>674</v>
      </c>
      <c r="CA1308" s="28" t="s">
        <v>57</v>
      </c>
      <c r="CB1308" s="28">
        <v>46023</v>
      </c>
      <c r="CC1308" s="28">
        <v>4.1057383778076506</v>
      </c>
      <c r="CD1308" s="28" t="s">
        <v>20</v>
      </c>
      <c r="CE1308" s="28" t="s">
        <v>44</v>
      </c>
      <c r="CF1308" s="28" t="s">
        <v>184</v>
      </c>
      <c r="CG1308" s="30">
        <v>0.33333333333333331</v>
      </c>
      <c r="CH1308" s="28">
        <v>15</v>
      </c>
      <c r="CI1308" s="28" t="s">
        <v>47</v>
      </c>
      <c r="CJ1308" s="28" t="s">
        <v>675</v>
      </c>
    </row>
    <row r="1309" spans="1:88">
      <c r="A1309" s="28">
        <v>4.1057383778076382</v>
      </c>
      <c r="B1309" s="28">
        <f t="shared" si="43"/>
        <v>2.4133338528116428</v>
      </c>
      <c r="C1309" s="28">
        <v>2818588</v>
      </c>
      <c r="D1309" s="31">
        <v>40744.379293981481</v>
      </c>
      <c r="E1309" s="31">
        <v>40744.379293981481</v>
      </c>
      <c r="F1309" s="28" t="s">
        <v>3</v>
      </c>
      <c r="G1309" s="22">
        <f>0.839707617116084*0.7</f>
        <v>0.58779533198125877</v>
      </c>
      <c r="Z1309" s="28" t="s">
        <v>25</v>
      </c>
      <c r="AA1309" s="28" t="s">
        <v>9</v>
      </c>
      <c r="AC1309" s="28" t="s">
        <v>38</v>
      </c>
      <c r="AE1309" s="28">
        <v>18</v>
      </c>
      <c r="AF1309" s="28" t="s">
        <v>868</v>
      </c>
      <c r="AG1309" s="28" t="s">
        <v>35</v>
      </c>
      <c r="AQ1309" s="28" t="s">
        <v>9</v>
      </c>
      <c r="AS1309" s="28" t="s">
        <v>152</v>
      </c>
      <c r="AU1309" s="28" t="s">
        <v>15</v>
      </c>
      <c r="AX1309" s="28" t="s">
        <v>41</v>
      </c>
      <c r="AY1309" s="28" t="s">
        <v>25</v>
      </c>
      <c r="AZ1309" s="28" t="s">
        <v>9</v>
      </c>
      <c r="BA1309" s="28" t="s">
        <v>38</v>
      </c>
      <c r="BC1309" s="28">
        <v>18</v>
      </c>
      <c r="BD1309" s="28" t="s">
        <v>869</v>
      </c>
      <c r="BE1309" s="28" t="s">
        <v>35</v>
      </c>
      <c r="BO1309" s="28" t="s">
        <v>9</v>
      </c>
      <c r="BQ1309" s="28" t="s">
        <v>25</v>
      </c>
      <c r="BR1309" s="28" t="s">
        <v>9</v>
      </c>
      <c r="BS1309" s="28" t="s">
        <v>26</v>
      </c>
      <c r="BT1309" s="28" t="s">
        <v>27</v>
      </c>
      <c r="BV1309" s="28" t="s">
        <v>55</v>
      </c>
      <c r="BX1309" s="28">
        <v>1984</v>
      </c>
      <c r="BY1309" s="28" t="s">
        <v>17</v>
      </c>
      <c r="BZ1309" s="28" t="s">
        <v>870</v>
      </c>
      <c r="CA1309" s="28" t="s">
        <v>57</v>
      </c>
      <c r="CB1309" s="28">
        <v>46023</v>
      </c>
      <c r="CC1309" s="28">
        <v>4.1057383778076506</v>
      </c>
      <c r="CD1309" s="28" t="s">
        <v>20</v>
      </c>
      <c r="CE1309" s="28" t="s">
        <v>101</v>
      </c>
      <c r="CF1309" s="28" t="s">
        <v>22</v>
      </c>
      <c r="CG1309" s="30">
        <v>0.33333333333333331</v>
      </c>
      <c r="CH1309" s="28">
        <v>15</v>
      </c>
      <c r="CJ1309" s="28" t="s">
        <v>871</v>
      </c>
    </row>
    <row r="1310" spans="1:88">
      <c r="A1310" s="28">
        <v>4.1057383778076382</v>
      </c>
      <c r="B1310" s="28">
        <f t="shared" si="43"/>
        <v>2.4133338528116428</v>
      </c>
      <c r="C1310" s="28">
        <v>2821964</v>
      </c>
      <c r="D1310" s="31">
        <v>40745.5781712963</v>
      </c>
      <c r="E1310" s="31">
        <v>40745.5781712963</v>
      </c>
      <c r="F1310" s="28" t="s">
        <v>3</v>
      </c>
      <c r="G1310" s="22">
        <f>0.839707617116084*0.7</f>
        <v>0.58779533198125877</v>
      </c>
      <c r="Z1310" s="28" t="s">
        <v>0</v>
      </c>
      <c r="AA1310" s="28" t="s">
        <v>9</v>
      </c>
      <c r="AC1310" s="28" t="s">
        <v>34</v>
      </c>
      <c r="AE1310" s="28" t="s">
        <v>1008</v>
      </c>
      <c r="AF1310" s="28" t="s">
        <v>123</v>
      </c>
      <c r="AG1310" s="28" t="s">
        <v>35</v>
      </c>
      <c r="AQ1310" s="28" t="s">
        <v>9</v>
      </c>
      <c r="AS1310" s="28" t="s">
        <v>152</v>
      </c>
      <c r="AU1310" s="28" t="s">
        <v>15</v>
      </c>
      <c r="AX1310" s="28" t="s">
        <v>7</v>
      </c>
      <c r="BX1310" s="28">
        <v>1986</v>
      </c>
      <c r="BY1310" s="28" t="s">
        <v>65</v>
      </c>
      <c r="BZ1310" s="28" t="s">
        <v>1009</v>
      </c>
      <c r="CA1310" s="28" t="s">
        <v>57</v>
      </c>
      <c r="CB1310" s="28">
        <v>46023</v>
      </c>
      <c r="CC1310" s="28">
        <v>4.1057383778076506</v>
      </c>
      <c r="CD1310" s="28" t="s">
        <v>20</v>
      </c>
      <c r="CE1310" s="28" t="s">
        <v>101</v>
      </c>
      <c r="CF1310" s="28" t="s">
        <v>22</v>
      </c>
      <c r="CG1310" s="30">
        <v>0.35416666666666669</v>
      </c>
      <c r="CH1310" s="32">
        <v>0.60416666666666663</v>
      </c>
      <c r="CJ1310" s="28" t="s">
        <v>1010</v>
      </c>
    </row>
    <row r="1311" spans="1:88">
      <c r="A1311" s="28">
        <v>4.1057383778076382</v>
      </c>
      <c r="B1311" s="28">
        <f t="shared" si="43"/>
        <v>2.4133338528116428</v>
      </c>
      <c r="C1311" s="28">
        <v>2825601</v>
      </c>
      <c r="D1311" s="31">
        <v>40746.587858796294</v>
      </c>
      <c r="E1311" s="31">
        <v>40746.587858796294</v>
      </c>
      <c r="F1311" s="28" t="s">
        <v>3</v>
      </c>
      <c r="G1311" s="22">
        <f>0.839707617116084*0.7</f>
        <v>0.58779533198125877</v>
      </c>
      <c r="Z1311" s="28" t="s">
        <v>0</v>
      </c>
      <c r="AA1311" s="28" t="s">
        <v>33</v>
      </c>
      <c r="AC1311" s="28" t="s">
        <v>34</v>
      </c>
      <c r="AE1311" s="28" t="s">
        <v>68</v>
      </c>
      <c r="AF1311" s="28" t="s">
        <v>1197</v>
      </c>
      <c r="AG1311" s="28" t="s">
        <v>35</v>
      </c>
      <c r="AQ1311" s="28" t="s">
        <v>9</v>
      </c>
      <c r="AS1311" s="28" t="s">
        <v>29</v>
      </c>
      <c r="AT1311" s="28" t="s">
        <v>1198</v>
      </c>
      <c r="AU1311" s="28" t="s">
        <v>37</v>
      </c>
      <c r="AX1311" s="28" t="s">
        <v>7</v>
      </c>
      <c r="BX1311" s="28">
        <v>1968</v>
      </c>
      <c r="BY1311" s="28" t="s">
        <v>65</v>
      </c>
      <c r="BZ1311" s="28" t="s">
        <v>1199</v>
      </c>
      <c r="CA1311" s="28" t="s">
        <v>57</v>
      </c>
      <c r="CB1311" s="28">
        <v>46023</v>
      </c>
      <c r="CC1311" s="28">
        <v>4.1057383778076506</v>
      </c>
      <c r="CD1311" s="28" t="s">
        <v>20</v>
      </c>
      <c r="CE1311" s="28" t="s">
        <v>44</v>
      </c>
      <c r="CF1311" s="28" t="s">
        <v>53</v>
      </c>
      <c r="CG1311" s="30">
        <v>0.33333333333333331</v>
      </c>
      <c r="CH1311" s="28">
        <v>15</v>
      </c>
      <c r="CJ1311" s="28" t="s">
        <v>1200</v>
      </c>
    </row>
    <row r="1312" spans="1:88">
      <c r="A1312" s="28">
        <v>4.1057383778076382</v>
      </c>
      <c r="B1312" s="28">
        <f t="shared" si="43"/>
        <v>2.8740168644653554</v>
      </c>
      <c r="C1312" s="28">
        <v>2837358</v>
      </c>
      <c r="D1312" s="31">
        <v>40750.685324074075</v>
      </c>
      <c r="E1312" s="31">
        <v>40750.685324074075</v>
      </c>
      <c r="F1312" s="28" t="s">
        <v>6</v>
      </c>
      <c r="G1312" s="28">
        <v>0.7</v>
      </c>
      <c r="AW1312" s="28" t="s">
        <v>0</v>
      </c>
      <c r="AX1312" s="28" t="s">
        <v>7</v>
      </c>
      <c r="BX1312" s="28">
        <v>1983</v>
      </c>
      <c r="BY1312" s="28" t="s">
        <v>65</v>
      </c>
      <c r="BZ1312" s="28" t="s">
        <v>1378</v>
      </c>
      <c r="CA1312" s="28" t="s">
        <v>57</v>
      </c>
      <c r="CB1312" s="28">
        <v>46023</v>
      </c>
      <c r="CC1312" s="28">
        <v>4.1057383778076506</v>
      </c>
      <c r="CD1312" s="28" t="s">
        <v>20</v>
      </c>
      <c r="CE1312" s="28" t="s">
        <v>101</v>
      </c>
      <c r="CF1312" s="28" t="s">
        <v>53</v>
      </c>
      <c r="CG1312" s="30">
        <v>0.35416666666666669</v>
      </c>
      <c r="CH1312" s="32">
        <v>0.625</v>
      </c>
      <c r="CJ1312" s="28" t="s">
        <v>1379</v>
      </c>
    </row>
    <row r="1313" spans="1:88">
      <c r="A1313" s="28">
        <v>4.1057383778076382</v>
      </c>
      <c r="B1313" s="28">
        <f t="shared" si="43"/>
        <v>4.1057383778076506</v>
      </c>
      <c r="C1313" s="28">
        <v>2837471</v>
      </c>
      <c r="D1313" s="31">
        <v>40750.694490740738</v>
      </c>
      <c r="E1313" s="31">
        <v>40750.694490740738</v>
      </c>
      <c r="G1313" s="28">
        <v>1</v>
      </c>
      <c r="BX1313" s="28">
        <v>1974</v>
      </c>
      <c r="BY1313" s="28" t="s">
        <v>17</v>
      </c>
      <c r="CA1313" s="28" t="s">
        <v>57</v>
      </c>
      <c r="CB1313" s="28">
        <v>46023</v>
      </c>
      <c r="CC1313" s="28">
        <v>4.1057383778076506</v>
      </c>
      <c r="CD1313" s="28" t="s">
        <v>20</v>
      </c>
      <c r="CE1313" s="28" t="s">
        <v>44</v>
      </c>
      <c r="CF1313" s="28" t="s">
        <v>184</v>
      </c>
      <c r="CG1313" s="30">
        <v>0.33333333333333331</v>
      </c>
      <c r="CH1313" s="32">
        <v>0.70833333333333337</v>
      </c>
      <c r="CJ1313" s="28" t="s">
        <v>1383</v>
      </c>
    </row>
    <row r="1314" spans="1:88">
      <c r="A1314" s="28">
        <v>4.1057383778076382</v>
      </c>
      <c r="B1314" s="28">
        <f t="shared" si="43"/>
        <v>2.4133338528116428</v>
      </c>
      <c r="C1314" s="28">
        <v>2871981</v>
      </c>
      <c r="D1314" s="31">
        <v>40759.418368055558</v>
      </c>
      <c r="E1314" s="31">
        <v>40759.418368055558</v>
      </c>
      <c r="F1314" s="28" t="s">
        <v>3</v>
      </c>
      <c r="G1314" s="22">
        <f>0.839707617116084*0.7</f>
        <v>0.58779533198125877</v>
      </c>
      <c r="Z1314" s="28" t="s">
        <v>8</v>
      </c>
      <c r="AA1314" s="28" t="s">
        <v>88</v>
      </c>
      <c r="AC1314" s="28" t="s">
        <v>34</v>
      </c>
      <c r="AE1314" s="28" t="s">
        <v>275</v>
      </c>
      <c r="AF1314" s="28" t="s">
        <v>1684</v>
      </c>
      <c r="AG1314" s="28" t="s">
        <v>35</v>
      </c>
      <c r="AQ1314" s="28" t="s">
        <v>9</v>
      </c>
      <c r="AS1314" s="28" t="s">
        <v>152</v>
      </c>
      <c r="AU1314" s="28" t="s">
        <v>15</v>
      </c>
      <c r="AX1314" s="28" t="s">
        <v>41</v>
      </c>
      <c r="AY1314" s="28" t="s">
        <v>8</v>
      </c>
      <c r="AZ1314" s="28" t="s">
        <v>9</v>
      </c>
      <c r="BA1314" s="28" t="s">
        <v>34</v>
      </c>
      <c r="BC1314" s="28" t="s">
        <v>275</v>
      </c>
      <c r="BD1314" s="28" t="s">
        <v>1684</v>
      </c>
      <c r="BE1314" s="28" t="s">
        <v>35</v>
      </c>
      <c r="BO1314" s="28" t="s">
        <v>88</v>
      </c>
      <c r="BQ1314" s="28" t="s">
        <v>0</v>
      </c>
      <c r="BR1314" s="28" t="s">
        <v>33</v>
      </c>
      <c r="BS1314" s="28" t="s">
        <v>26</v>
      </c>
      <c r="BT1314" s="28" t="s">
        <v>27</v>
      </c>
      <c r="BV1314" s="28" t="s">
        <v>55</v>
      </c>
      <c r="BX1314" s="28">
        <v>1976</v>
      </c>
      <c r="BY1314" s="28" t="s">
        <v>17</v>
      </c>
      <c r="CA1314" s="28" t="s">
        <v>43</v>
      </c>
      <c r="CB1314" s="28">
        <v>46023</v>
      </c>
      <c r="CC1314" s="28">
        <v>4.1057383778076506</v>
      </c>
      <c r="CD1314" s="28" t="s">
        <v>20</v>
      </c>
      <c r="CE1314" s="28" t="s">
        <v>63</v>
      </c>
      <c r="CF1314" s="28" t="s">
        <v>22</v>
      </c>
      <c r="CG1314" s="30">
        <v>8.3333333333333339</v>
      </c>
      <c r="CH1314" s="28">
        <v>15</v>
      </c>
      <c r="CJ1314" s="28" t="s">
        <v>1685</v>
      </c>
    </row>
    <row r="1315" spans="1:88">
      <c r="A1315" s="28">
        <v>4.1057383778076382</v>
      </c>
      <c r="B1315" s="28">
        <f t="shared" si="43"/>
        <v>2.4133338528116428</v>
      </c>
      <c r="C1315" s="28">
        <v>2940187</v>
      </c>
      <c r="D1315" s="31">
        <v>40780.517453703702</v>
      </c>
      <c r="E1315" s="31">
        <v>40780.517453703702</v>
      </c>
      <c r="F1315" s="28" t="s">
        <v>3</v>
      </c>
      <c r="G1315" s="22">
        <f>0.839707617116084*0.7</f>
        <v>0.58779533198125877</v>
      </c>
      <c r="Z1315" s="28" t="s">
        <v>8</v>
      </c>
      <c r="AA1315" s="28" t="s">
        <v>88</v>
      </c>
      <c r="AC1315" s="28" t="s">
        <v>34</v>
      </c>
      <c r="AE1315" s="28" t="s">
        <v>2054</v>
      </c>
      <c r="AF1315" s="28" t="s">
        <v>2055</v>
      </c>
      <c r="AG1315" s="28" t="s">
        <v>35</v>
      </c>
      <c r="AQ1315" s="28" t="s">
        <v>9</v>
      </c>
      <c r="AS1315" s="28" t="s">
        <v>152</v>
      </c>
      <c r="AU1315" s="28" t="s">
        <v>15</v>
      </c>
      <c r="AX1315" s="28" t="s">
        <v>5</v>
      </c>
      <c r="BQ1315" s="28" t="s">
        <v>0</v>
      </c>
      <c r="BR1315" s="28" t="s">
        <v>9</v>
      </c>
      <c r="BS1315" s="28" t="s">
        <v>26</v>
      </c>
      <c r="BV1315" s="28" t="s">
        <v>55</v>
      </c>
      <c r="BX1315" s="28">
        <v>1975</v>
      </c>
      <c r="BY1315" s="28" t="s">
        <v>65</v>
      </c>
      <c r="BZ1315" s="28" t="s">
        <v>2056</v>
      </c>
      <c r="CA1315" s="28" t="s">
        <v>43</v>
      </c>
      <c r="CB1315" s="28">
        <v>46023</v>
      </c>
      <c r="CC1315" s="28">
        <v>4.1057383778076506</v>
      </c>
      <c r="CD1315" s="28" t="s">
        <v>20</v>
      </c>
      <c r="CE1315" s="28" t="s">
        <v>63</v>
      </c>
      <c r="CF1315" s="28" t="s">
        <v>22</v>
      </c>
      <c r="CG1315" s="30">
        <v>8</v>
      </c>
      <c r="CH1315" s="32">
        <v>0.61458333333333337</v>
      </c>
      <c r="CJ1315" s="28" t="s">
        <v>2057</v>
      </c>
    </row>
    <row r="1316" spans="1:88">
      <c r="A1316" s="28">
        <v>4.1057383778076382</v>
      </c>
      <c r="B1316" s="28">
        <f t="shared" si="43"/>
        <v>2.4133338528116428</v>
      </c>
      <c r="C1316" s="28">
        <v>2990793</v>
      </c>
      <c r="D1316" s="31">
        <v>40793.341909722221</v>
      </c>
      <c r="E1316" s="31">
        <v>40793.341909722221</v>
      </c>
      <c r="F1316" s="28" t="s">
        <v>3</v>
      </c>
      <c r="G1316" s="22">
        <f>0.839707617116084*0.7</f>
        <v>0.58779533198125877</v>
      </c>
      <c r="Z1316" s="28" t="s">
        <v>25</v>
      </c>
      <c r="AA1316" s="28" t="s">
        <v>33</v>
      </c>
      <c r="AC1316" s="28" t="s">
        <v>34</v>
      </c>
      <c r="AE1316" s="28" t="s">
        <v>275</v>
      </c>
      <c r="AF1316" s="28" t="s">
        <v>275</v>
      </c>
      <c r="AG1316" s="28" t="s">
        <v>35</v>
      </c>
      <c r="AQ1316" s="28" t="s">
        <v>9</v>
      </c>
      <c r="AS1316" s="28" t="s">
        <v>152</v>
      </c>
      <c r="AU1316" s="28" t="s">
        <v>31</v>
      </c>
      <c r="AX1316" s="28" t="s">
        <v>41</v>
      </c>
      <c r="AY1316" s="28" t="s">
        <v>8</v>
      </c>
      <c r="AZ1316" s="28" t="s">
        <v>9</v>
      </c>
      <c r="BA1316" s="28" t="s">
        <v>34</v>
      </c>
      <c r="BC1316" s="28" t="s">
        <v>275</v>
      </c>
      <c r="BD1316" s="28" t="s">
        <v>275</v>
      </c>
      <c r="BE1316" s="28" t="s">
        <v>35</v>
      </c>
      <c r="BO1316" s="28" t="s">
        <v>33</v>
      </c>
      <c r="BQ1316" s="28" t="s">
        <v>0</v>
      </c>
      <c r="BR1316" s="28" t="s">
        <v>33</v>
      </c>
      <c r="BS1316" s="28" t="s">
        <v>26</v>
      </c>
      <c r="BV1316" s="28" t="s">
        <v>12</v>
      </c>
      <c r="BX1316" s="28">
        <v>1965</v>
      </c>
      <c r="BY1316" s="28" t="s">
        <v>17</v>
      </c>
      <c r="BZ1316" s="28" t="s">
        <v>2216</v>
      </c>
      <c r="CA1316" s="28" t="s">
        <v>43</v>
      </c>
      <c r="CB1316" s="28">
        <v>46023</v>
      </c>
      <c r="CC1316" s="28">
        <v>4.1057383778076506</v>
      </c>
      <c r="CD1316" s="28" t="s">
        <v>20</v>
      </c>
      <c r="CE1316" s="28" t="s">
        <v>44</v>
      </c>
      <c r="CF1316" s="28" t="s">
        <v>184</v>
      </c>
      <c r="CG1316" s="30">
        <v>0.32291666666666669</v>
      </c>
      <c r="CH1316" s="32">
        <v>0.625</v>
      </c>
      <c r="CJ1316" s="28" t="s">
        <v>2217</v>
      </c>
    </row>
    <row r="1317" spans="1:88">
      <c r="A1317" s="28">
        <v>4.1057383778076382</v>
      </c>
      <c r="B1317" s="28">
        <f t="shared" si="43"/>
        <v>2.4133338528116428</v>
      </c>
      <c r="C1317" s="28">
        <v>3020294</v>
      </c>
      <c r="D1317" s="31">
        <v>40800.567037037035</v>
      </c>
      <c r="E1317" s="31">
        <v>40800.567037037035</v>
      </c>
      <c r="F1317" s="28" t="s">
        <v>3</v>
      </c>
      <c r="G1317" s="22">
        <f>0.839707617116084*0.7</f>
        <v>0.58779533198125877</v>
      </c>
      <c r="Z1317" s="28" t="s">
        <v>8</v>
      </c>
      <c r="AA1317" s="28" t="s">
        <v>33</v>
      </c>
      <c r="AC1317" s="28" t="s">
        <v>38</v>
      </c>
      <c r="AE1317" s="28">
        <v>18</v>
      </c>
      <c r="AF1317" s="28" t="s">
        <v>176</v>
      </c>
      <c r="AG1317" s="28" t="s">
        <v>35</v>
      </c>
      <c r="AQ1317" s="28" t="s">
        <v>9</v>
      </c>
      <c r="AS1317" s="28" t="s">
        <v>36</v>
      </c>
      <c r="AU1317" s="28" t="s">
        <v>173</v>
      </c>
      <c r="AX1317" s="28" t="s">
        <v>5</v>
      </c>
      <c r="BQ1317" s="28" t="s">
        <v>0</v>
      </c>
      <c r="BR1317" s="28" t="s">
        <v>9</v>
      </c>
      <c r="BS1317" s="28" t="s">
        <v>26</v>
      </c>
      <c r="BV1317" s="28" t="s">
        <v>55</v>
      </c>
      <c r="BX1317" s="28">
        <v>1979</v>
      </c>
      <c r="BY1317" s="28" t="s">
        <v>17</v>
      </c>
      <c r="BZ1317" s="28" t="s">
        <v>2307</v>
      </c>
      <c r="CA1317" s="28" t="s">
        <v>57</v>
      </c>
      <c r="CB1317" s="28">
        <v>46023</v>
      </c>
      <c r="CC1317" s="28">
        <v>4.1057383778076506</v>
      </c>
      <c r="CD1317" s="28" t="s">
        <v>20</v>
      </c>
      <c r="CE1317" s="28" t="s">
        <v>21</v>
      </c>
      <c r="CF1317" s="28" t="s">
        <v>22</v>
      </c>
      <c r="CG1317" s="30">
        <v>8.15</v>
      </c>
      <c r="CH1317" s="28">
        <v>15.3</v>
      </c>
      <c r="CJ1317" s="28" t="s">
        <v>2308</v>
      </c>
    </row>
    <row r="1318" spans="1:88">
      <c r="A1318" s="28">
        <v>4.1057383778076382</v>
      </c>
      <c r="B1318" s="28">
        <f t="shared" si="43"/>
        <v>2.4133338528116428</v>
      </c>
      <c r="C1318" s="28">
        <v>3089508</v>
      </c>
      <c r="D1318" s="31">
        <v>40814.566122685188</v>
      </c>
      <c r="E1318" s="31">
        <v>40814.566122685188</v>
      </c>
      <c r="F1318" s="28" t="s">
        <v>3</v>
      </c>
      <c r="G1318" s="22">
        <f>0.839707617116084*0.7</f>
        <v>0.58779533198125877</v>
      </c>
      <c r="Z1318" s="28" t="s">
        <v>103</v>
      </c>
      <c r="AA1318" s="28" t="s">
        <v>88</v>
      </c>
      <c r="AC1318" s="28" t="s">
        <v>34</v>
      </c>
      <c r="AE1318" s="28" t="s">
        <v>275</v>
      </c>
      <c r="AF1318" s="28" t="s">
        <v>876</v>
      </c>
      <c r="AG1318" s="28" t="s">
        <v>35</v>
      </c>
      <c r="AQ1318" s="28" t="s">
        <v>9</v>
      </c>
      <c r="AS1318" s="28" t="s">
        <v>152</v>
      </c>
      <c r="AU1318" s="28" t="s">
        <v>15</v>
      </c>
      <c r="AX1318" s="28" t="s">
        <v>41</v>
      </c>
      <c r="AY1318" s="28" t="s">
        <v>8</v>
      </c>
      <c r="AZ1318" s="28" t="s">
        <v>9</v>
      </c>
      <c r="BA1318" s="28" t="s">
        <v>34</v>
      </c>
      <c r="BC1318" s="28" t="s">
        <v>275</v>
      </c>
      <c r="BD1318" s="28" t="s">
        <v>876</v>
      </c>
      <c r="BE1318" s="28" t="s">
        <v>35</v>
      </c>
      <c r="BO1318" s="28" t="s">
        <v>49</v>
      </c>
      <c r="BQ1318" s="28" t="s">
        <v>0</v>
      </c>
      <c r="BR1318" s="28" t="s">
        <v>9</v>
      </c>
      <c r="BS1318" s="28" t="s">
        <v>26</v>
      </c>
      <c r="BV1318" s="28" t="s">
        <v>55</v>
      </c>
      <c r="BX1318" s="28">
        <v>1977</v>
      </c>
      <c r="BY1318" s="28" t="s">
        <v>17</v>
      </c>
      <c r="BZ1318" s="28" t="s">
        <v>2389</v>
      </c>
      <c r="CA1318" s="28" t="s">
        <v>43</v>
      </c>
      <c r="CB1318" s="28">
        <v>46023</v>
      </c>
      <c r="CC1318" s="28">
        <v>4.1057383778076506</v>
      </c>
      <c r="CD1318" s="28" t="s">
        <v>20</v>
      </c>
      <c r="CE1318" s="28" t="s">
        <v>63</v>
      </c>
      <c r="CF1318" s="28" t="s">
        <v>22</v>
      </c>
      <c r="CG1318" s="30">
        <v>8.3333333333333339</v>
      </c>
      <c r="CH1318" s="28">
        <v>15</v>
      </c>
      <c r="CJ1318" s="28" t="s">
        <v>2390</v>
      </c>
    </row>
    <row r="1319" spans="1:88">
      <c r="A1319" s="28">
        <v>2.2876744882882432</v>
      </c>
      <c r="B1319" s="28">
        <f t="shared" si="43"/>
        <v>2.2876744882882503</v>
      </c>
      <c r="C1319" s="28">
        <v>2136</v>
      </c>
      <c r="F1319" s="28" t="s">
        <v>2506</v>
      </c>
      <c r="G1319" s="28">
        <v>1</v>
      </c>
      <c r="N1319" s="28" t="s">
        <v>2506</v>
      </c>
      <c r="O1319" s="28" t="s">
        <v>2506</v>
      </c>
      <c r="Q1319" s="28" t="s">
        <v>2506</v>
      </c>
      <c r="AS1319" s="28" t="s">
        <v>2531</v>
      </c>
      <c r="AU1319" s="28">
        <v>0</v>
      </c>
      <c r="BX1319" s="28">
        <v>1966</v>
      </c>
      <c r="BY1319" s="28" t="s">
        <v>17</v>
      </c>
      <c r="BZ1319" s="28" t="s">
        <v>3231</v>
      </c>
      <c r="CA1319" s="28" t="s">
        <v>57</v>
      </c>
      <c r="CB1319" s="28">
        <v>46024</v>
      </c>
      <c r="CC1319" s="28">
        <v>2.2876744882882503</v>
      </c>
      <c r="CD1319" s="28" t="s">
        <v>20</v>
      </c>
      <c r="CE1319" s="28" t="s">
        <v>2515</v>
      </c>
      <c r="CF1319" s="28" t="s">
        <v>22</v>
      </c>
      <c r="CG1319" s="29">
        <v>0.33333333333333298</v>
      </c>
      <c r="CH1319" s="29">
        <v>0.625</v>
      </c>
      <c r="CI1319" s="28" t="s">
        <v>641</v>
      </c>
      <c r="CJ1319" s="28" t="s">
        <v>3232</v>
      </c>
    </row>
    <row r="1320" spans="1:88">
      <c r="A1320" s="28">
        <v>2.2876744882882432</v>
      </c>
      <c r="B1320" s="28">
        <f t="shared" si="43"/>
        <v>1.3446843853084482</v>
      </c>
      <c r="C1320" s="28">
        <v>2192</v>
      </c>
      <c r="F1320" s="28" t="s">
        <v>3</v>
      </c>
      <c r="G1320" s="22">
        <f t="shared" ref="G1320:G1326" si="46">0.839707617116084*0.7</f>
        <v>0.58779533198125877</v>
      </c>
      <c r="N1320" s="28" t="s">
        <v>2506</v>
      </c>
      <c r="O1320" s="28" t="s">
        <v>2506</v>
      </c>
      <c r="Q1320" s="28" t="s">
        <v>2506</v>
      </c>
      <c r="Z1320" s="28" t="s">
        <v>2542</v>
      </c>
      <c r="AA1320" s="28" t="s">
        <v>2535</v>
      </c>
      <c r="AC1320" s="28" t="s">
        <v>34</v>
      </c>
      <c r="AG1320" s="28" t="s">
        <v>641</v>
      </c>
      <c r="AQ1320" s="28" t="s">
        <v>2518</v>
      </c>
      <c r="AS1320" s="28" t="s">
        <v>3236</v>
      </c>
      <c r="AU1320" s="28" t="s">
        <v>2505</v>
      </c>
      <c r="AX1320" s="28" t="s">
        <v>2507</v>
      </c>
      <c r="BX1320" s="28">
        <v>1966</v>
      </c>
      <c r="BY1320" s="28" t="s">
        <v>17</v>
      </c>
      <c r="BZ1320" s="28" t="s">
        <v>3237</v>
      </c>
      <c r="CA1320" s="28" t="s">
        <v>57</v>
      </c>
      <c r="CB1320" s="28">
        <v>46024</v>
      </c>
      <c r="CC1320" s="28">
        <v>2.2876744882882503</v>
      </c>
      <c r="CD1320" s="28" t="s">
        <v>20</v>
      </c>
      <c r="CE1320" s="28" t="s">
        <v>2515</v>
      </c>
      <c r="CF1320" s="28" t="s">
        <v>184</v>
      </c>
      <c r="CG1320" s="29">
        <v>0.33333333333333298</v>
      </c>
      <c r="CH1320" s="29">
        <v>0.625</v>
      </c>
      <c r="CI1320" s="28" t="s">
        <v>641</v>
      </c>
      <c r="CJ1320" s="28" t="s">
        <v>3238</v>
      </c>
    </row>
    <row r="1321" spans="1:88">
      <c r="A1321" s="28">
        <v>2.2876744882882432</v>
      </c>
      <c r="B1321" s="28">
        <f t="shared" si="43"/>
        <v>1.3446843853084482</v>
      </c>
      <c r="C1321" s="28">
        <v>2208</v>
      </c>
      <c r="F1321" s="28" t="s">
        <v>3</v>
      </c>
      <c r="G1321" s="22">
        <f t="shared" si="46"/>
        <v>0.58779533198125877</v>
      </c>
      <c r="N1321" s="28" t="s">
        <v>2506</v>
      </c>
      <c r="O1321" s="28" t="s">
        <v>2506</v>
      </c>
      <c r="Q1321" s="28" t="s">
        <v>2506</v>
      </c>
      <c r="Z1321" s="28" t="s">
        <v>2500</v>
      </c>
      <c r="AA1321" s="28" t="s">
        <v>2501</v>
      </c>
      <c r="AC1321" s="28" t="s">
        <v>34</v>
      </c>
      <c r="AG1321" s="28" t="s">
        <v>641</v>
      </c>
      <c r="AQ1321" s="28" t="s">
        <v>2503</v>
      </c>
      <c r="AS1321" s="28" t="s">
        <v>2506</v>
      </c>
      <c r="AU1321" s="28" t="s">
        <v>37</v>
      </c>
      <c r="AX1321" s="28" t="s">
        <v>2507</v>
      </c>
      <c r="BX1321" s="28">
        <v>1955</v>
      </c>
      <c r="BY1321" s="28" t="s">
        <v>17</v>
      </c>
      <c r="BZ1321" s="28" t="s">
        <v>3239</v>
      </c>
      <c r="CA1321" s="28" t="s">
        <v>57</v>
      </c>
      <c r="CB1321" s="28">
        <v>46024</v>
      </c>
      <c r="CC1321" s="28">
        <v>2.2876744882882503</v>
      </c>
      <c r="CD1321" s="28" t="s">
        <v>20</v>
      </c>
      <c r="CE1321" s="28" t="s">
        <v>2515</v>
      </c>
      <c r="CF1321" s="28" t="s">
        <v>184</v>
      </c>
      <c r="CG1321" s="29">
        <v>0.33333333333333298</v>
      </c>
      <c r="CH1321" s="29">
        <v>0.625</v>
      </c>
      <c r="CI1321" s="28" t="s">
        <v>641</v>
      </c>
      <c r="CJ1321" s="28" t="s">
        <v>3240</v>
      </c>
    </row>
    <row r="1322" spans="1:88">
      <c r="A1322" s="28">
        <v>2.2876744882882432</v>
      </c>
      <c r="B1322" s="28">
        <f t="shared" si="43"/>
        <v>1.3446843853084482</v>
      </c>
      <c r="C1322" s="28">
        <v>2212</v>
      </c>
      <c r="F1322" s="28" t="s">
        <v>3</v>
      </c>
      <c r="G1322" s="22">
        <f t="shared" si="46"/>
        <v>0.58779533198125877</v>
      </c>
      <c r="N1322" s="28" t="s">
        <v>2506</v>
      </c>
      <c r="O1322" s="28" t="s">
        <v>2506</v>
      </c>
      <c r="Q1322" s="28" t="s">
        <v>2506</v>
      </c>
      <c r="Z1322" s="28" t="s">
        <v>2542</v>
      </c>
      <c r="AA1322" s="28" t="s">
        <v>2535</v>
      </c>
      <c r="AC1322" s="28" t="s">
        <v>34</v>
      </c>
      <c r="AF1322" s="28" t="s">
        <v>275</v>
      </c>
      <c r="AG1322" s="28" t="s">
        <v>641</v>
      </c>
      <c r="AQ1322" s="28" t="s">
        <v>2503</v>
      </c>
      <c r="AS1322" s="28" t="s">
        <v>83</v>
      </c>
      <c r="AU1322" s="28" t="s">
        <v>37</v>
      </c>
      <c r="AV1322" s="28" t="s">
        <v>3241</v>
      </c>
      <c r="AX1322" s="28" t="s">
        <v>2507</v>
      </c>
      <c r="BX1322" s="28">
        <v>1963</v>
      </c>
      <c r="BY1322" s="28" t="s">
        <v>17</v>
      </c>
      <c r="BZ1322" s="28" t="s">
        <v>3239</v>
      </c>
      <c r="CA1322" s="28" t="s">
        <v>57</v>
      </c>
      <c r="CB1322" s="28">
        <v>46024</v>
      </c>
      <c r="CC1322" s="28">
        <v>2.2876744882882503</v>
      </c>
      <c r="CD1322" s="28" t="s">
        <v>20</v>
      </c>
      <c r="CE1322" s="28" t="s">
        <v>2515</v>
      </c>
      <c r="CF1322" s="28" t="s">
        <v>184</v>
      </c>
      <c r="CG1322" s="29">
        <v>0.33333333333333298</v>
      </c>
      <c r="CH1322" s="29">
        <v>0.625</v>
      </c>
      <c r="CI1322" s="28" t="s">
        <v>641</v>
      </c>
      <c r="CJ1322" s="28" t="s">
        <v>3242</v>
      </c>
    </row>
    <row r="1323" spans="1:88">
      <c r="A1323" s="28">
        <v>2.2876744882882432</v>
      </c>
      <c r="B1323" s="28">
        <f t="shared" si="43"/>
        <v>1.3446843853084482</v>
      </c>
      <c r="C1323" s="28">
        <v>3082</v>
      </c>
      <c r="F1323" s="28" t="s">
        <v>3</v>
      </c>
      <c r="G1323" s="22">
        <f t="shared" si="46"/>
        <v>0.58779533198125877</v>
      </c>
      <c r="N1323" s="28" t="s">
        <v>2506</v>
      </c>
      <c r="O1323" s="28" t="s">
        <v>2506</v>
      </c>
      <c r="Q1323" s="28" t="s">
        <v>2506</v>
      </c>
      <c r="Z1323" s="28" t="s">
        <v>2510</v>
      </c>
      <c r="AA1323" s="28" t="s">
        <v>2535</v>
      </c>
      <c r="AC1323" s="28" t="s">
        <v>133</v>
      </c>
      <c r="AG1323" s="28" t="s">
        <v>641</v>
      </c>
      <c r="AQ1323" s="28" t="s">
        <v>2518</v>
      </c>
      <c r="AS1323" s="28" t="s">
        <v>2506</v>
      </c>
      <c r="AU1323" s="28">
        <v>0</v>
      </c>
      <c r="AX1323" s="28" t="s">
        <v>641</v>
      </c>
      <c r="AY1323" s="28" t="s">
        <v>2510</v>
      </c>
      <c r="AZ1323" s="28" t="s">
        <v>2535</v>
      </c>
      <c r="BA1323" s="28" t="s">
        <v>34</v>
      </c>
      <c r="BE1323" s="28" t="s">
        <v>641</v>
      </c>
      <c r="BO1323" s="28" t="s">
        <v>2518</v>
      </c>
      <c r="BX1323" s="28">
        <v>1965</v>
      </c>
      <c r="BY1323" s="28" t="s">
        <v>17</v>
      </c>
      <c r="BZ1323" s="28" t="s">
        <v>3234</v>
      </c>
      <c r="CA1323" s="28" t="s">
        <v>57</v>
      </c>
      <c r="CB1323" s="28">
        <v>46024</v>
      </c>
      <c r="CC1323" s="28">
        <v>2.2876744882882503</v>
      </c>
      <c r="CD1323" s="28" t="s">
        <v>20</v>
      </c>
      <c r="CE1323" s="28" t="s">
        <v>2515</v>
      </c>
      <c r="CF1323" s="28" t="s">
        <v>184</v>
      </c>
      <c r="CG1323" s="29">
        <v>0.625</v>
      </c>
      <c r="CH1323" s="29">
        <v>0.91666666666666696</v>
      </c>
      <c r="CI1323" s="28" t="s">
        <v>641</v>
      </c>
      <c r="CJ1323" s="28" t="s">
        <v>3235</v>
      </c>
    </row>
    <row r="1324" spans="1:88">
      <c r="A1324" s="28">
        <v>2.2876744882882432</v>
      </c>
      <c r="B1324" s="28">
        <f t="shared" si="43"/>
        <v>1.3446843853084482</v>
      </c>
      <c r="C1324" s="28">
        <v>4041</v>
      </c>
      <c r="F1324" s="28" t="s">
        <v>3</v>
      </c>
      <c r="G1324" s="22">
        <f t="shared" si="46"/>
        <v>0.58779533198125877</v>
      </c>
      <c r="N1324" s="28" t="s">
        <v>2506</v>
      </c>
      <c r="O1324" s="28" t="s">
        <v>2506</v>
      </c>
      <c r="Q1324" s="28" t="s">
        <v>2506</v>
      </c>
      <c r="Z1324" s="28" t="s">
        <v>2542</v>
      </c>
      <c r="AA1324" s="28" t="s">
        <v>2501</v>
      </c>
      <c r="AC1324" s="28" t="s">
        <v>38</v>
      </c>
      <c r="AG1324" s="28" t="s">
        <v>641</v>
      </c>
      <c r="AQ1324" s="28" t="s">
        <v>2503</v>
      </c>
      <c r="AS1324" s="28" t="s">
        <v>83</v>
      </c>
      <c r="AU1324" s="28" t="s">
        <v>37</v>
      </c>
      <c r="AX1324" s="28" t="s">
        <v>2507</v>
      </c>
      <c r="BX1324" s="28">
        <v>1960</v>
      </c>
      <c r="BY1324" s="28" t="s">
        <v>17</v>
      </c>
      <c r="BZ1324" s="28" t="s">
        <v>3243</v>
      </c>
      <c r="CA1324" s="28" t="s">
        <v>43</v>
      </c>
      <c r="CB1324" s="28">
        <v>46024</v>
      </c>
      <c r="CC1324" s="28">
        <v>2.2876744882882503</v>
      </c>
      <c r="CD1324" s="28" t="s">
        <v>20</v>
      </c>
      <c r="CE1324" s="28" t="s">
        <v>2515</v>
      </c>
      <c r="CF1324" s="28" t="s">
        <v>184</v>
      </c>
      <c r="CG1324" s="29">
        <v>0.33333333333333298</v>
      </c>
      <c r="CH1324" s="29">
        <v>0.625</v>
      </c>
      <c r="CI1324" s="28" t="s">
        <v>641</v>
      </c>
      <c r="CJ1324" s="28" t="s">
        <v>3244</v>
      </c>
    </row>
    <row r="1325" spans="1:88">
      <c r="A1325" s="28">
        <v>2.2876744882882432</v>
      </c>
      <c r="B1325" s="28">
        <f t="shared" si="43"/>
        <v>1.3446843853084482</v>
      </c>
      <c r="C1325" s="28">
        <v>4163</v>
      </c>
      <c r="F1325" s="28" t="s">
        <v>3</v>
      </c>
      <c r="G1325" s="22">
        <f t="shared" si="46"/>
        <v>0.58779533198125877</v>
      </c>
      <c r="N1325" s="28" t="s">
        <v>2506</v>
      </c>
      <c r="O1325" s="28" t="s">
        <v>2506</v>
      </c>
      <c r="Q1325" s="28" t="s">
        <v>2506</v>
      </c>
      <c r="Z1325" s="28" t="s">
        <v>2500</v>
      </c>
      <c r="AA1325" s="28" t="s">
        <v>2535</v>
      </c>
      <c r="AC1325" s="28" t="s">
        <v>34</v>
      </c>
      <c r="AG1325" s="28" t="s">
        <v>641</v>
      </c>
      <c r="AQ1325" s="28" t="s">
        <v>2524</v>
      </c>
      <c r="AS1325" s="28" t="s">
        <v>2506</v>
      </c>
      <c r="AT1325" s="28" t="s">
        <v>3245</v>
      </c>
      <c r="AU1325" s="28" t="s">
        <v>2505</v>
      </c>
      <c r="AX1325" s="28" t="s">
        <v>2507</v>
      </c>
      <c r="BY1325" s="28" t="s">
        <v>17</v>
      </c>
      <c r="CA1325" s="28" t="s">
        <v>43</v>
      </c>
      <c r="CB1325" s="28">
        <v>46024</v>
      </c>
      <c r="CC1325" s="28">
        <v>2.2876744882882503</v>
      </c>
      <c r="CD1325" s="28" t="s">
        <v>20</v>
      </c>
      <c r="CE1325" s="28" t="s">
        <v>2515</v>
      </c>
      <c r="CF1325" s="28" t="s">
        <v>22</v>
      </c>
      <c r="CG1325" s="29">
        <v>0.33333333333333298</v>
      </c>
      <c r="CH1325" s="29">
        <v>0.625</v>
      </c>
      <c r="CJ1325" s="28" t="s">
        <v>3246</v>
      </c>
    </row>
    <row r="1326" spans="1:88">
      <c r="A1326" s="28">
        <v>2.2876744882882432</v>
      </c>
      <c r="B1326" s="28">
        <f t="shared" si="43"/>
        <v>1.3446843853084482</v>
      </c>
      <c r="C1326" s="28">
        <v>4206</v>
      </c>
      <c r="F1326" s="28" t="s">
        <v>3</v>
      </c>
      <c r="G1326" s="22">
        <f t="shared" si="46"/>
        <v>0.58779533198125877</v>
      </c>
      <c r="N1326" s="28" t="s">
        <v>2506</v>
      </c>
      <c r="O1326" s="28" t="s">
        <v>2506</v>
      </c>
      <c r="Q1326" s="28" t="s">
        <v>2506</v>
      </c>
      <c r="Z1326" s="28" t="s">
        <v>2542</v>
      </c>
      <c r="AA1326" s="28" t="s">
        <v>2535</v>
      </c>
      <c r="AC1326" s="28" t="s">
        <v>34</v>
      </c>
      <c r="AG1326" s="28" t="s">
        <v>641</v>
      </c>
      <c r="AQ1326" s="28" t="s">
        <v>2503</v>
      </c>
      <c r="AS1326" s="28" t="s">
        <v>2531</v>
      </c>
      <c r="AU1326" s="28">
        <v>0</v>
      </c>
      <c r="AX1326" s="28" t="s">
        <v>2507</v>
      </c>
      <c r="BX1326" s="28">
        <v>1965</v>
      </c>
      <c r="BY1326" s="28" t="s">
        <v>17</v>
      </c>
      <c r="CA1326" s="28" t="s">
        <v>43</v>
      </c>
      <c r="CB1326" s="28">
        <v>46024</v>
      </c>
      <c r="CC1326" s="28">
        <v>2.2876744882882503</v>
      </c>
      <c r="CD1326" s="28" t="s">
        <v>20</v>
      </c>
      <c r="CE1326" s="28" t="s">
        <v>2515</v>
      </c>
      <c r="CF1326" s="28" t="s">
        <v>184</v>
      </c>
      <c r="CG1326" s="29">
        <v>0.33333333333333298</v>
      </c>
      <c r="CH1326" s="29">
        <v>0.625</v>
      </c>
      <c r="CI1326" s="28" t="s">
        <v>641</v>
      </c>
      <c r="CJ1326" s="28" t="s">
        <v>3247</v>
      </c>
    </row>
    <row r="1327" spans="1:88">
      <c r="A1327" s="28">
        <v>4.6966650479251042</v>
      </c>
      <c r="B1327" s="28">
        <f t="shared" si="43"/>
        <v>4.6966650479251193</v>
      </c>
      <c r="C1327" s="28">
        <v>2107</v>
      </c>
      <c r="F1327" s="28" t="s">
        <v>2506</v>
      </c>
      <c r="G1327" s="28">
        <v>1</v>
      </c>
      <c r="N1327" s="28" t="s">
        <v>2506</v>
      </c>
      <c r="O1327" s="28" t="s">
        <v>2506</v>
      </c>
      <c r="Q1327" s="28" t="s">
        <v>2506</v>
      </c>
      <c r="AS1327" s="28" t="s">
        <v>83</v>
      </c>
      <c r="AU1327" s="28">
        <v>0</v>
      </c>
      <c r="BX1327" s="28">
        <v>1965</v>
      </c>
      <c r="BY1327" s="28" t="s">
        <v>17</v>
      </c>
      <c r="BZ1327" s="28" t="s">
        <v>3248</v>
      </c>
      <c r="CA1327" s="28" t="s">
        <v>57</v>
      </c>
      <c r="CB1327" s="28">
        <v>46025</v>
      </c>
      <c r="CC1327" s="28">
        <v>4.6966650479251193</v>
      </c>
      <c r="CD1327" s="28" t="s">
        <v>20</v>
      </c>
      <c r="CE1327" s="28" t="s">
        <v>2558</v>
      </c>
      <c r="CF1327" s="28" t="s">
        <v>184</v>
      </c>
      <c r="CG1327" s="29">
        <v>0.375</v>
      </c>
      <c r="CH1327" s="29">
        <v>0.875</v>
      </c>
      <c r="CJ1327" s="28" t="s">
        <v>3249</v>
      </c>
    </row>
    <row r="1328" spans="1:88">
      <c r="A1328" s="28">
        <v>4.6966650479251042</v>
      </c>
      <c r="B1328" s="28">
        <f t="shared" si="43"/>
        <v>4.6966650479251193</v>
      </c>
      <c r="C1328" s="28">
        <v>2167</v>
      </c>
      <c r="F1328" s="28" t="s">
        <v>2506</v>
      </c>
      <c r="G1328" s="28">
        <v>1</v>
      </c>
      <c r="N1328" s="28" t="s">
        <v>2506</v>
      </c>
      <c r="O1328" s="28" t="s">
        <v>2506</v>
      </c>
      <c r="Q1328" s="28" t="s">
        <v>2506</v>
      </c>
      <c r="AS1328" s="28" t="s">
        <v>2506</v>
      </c>
      <c r="AU1328" s="28">
        <v>0</v>
      </c>
      <c r="BX1328" s="28">
        <v>1975</v>
      </c>
      <c r="BY1328" s="28" t="s">
        <v>17</v>
      </c>
      <c r="BZ1328" s="28" t="s">
        <v>3250</v>
      </c>
      <c r="CA1328" s="28" t="s">
        <v>57</v>
      </c>
      <c r="CB1328" s="28">
        <v>46025</v>
      </c>
      <c r="CC1328" s="28">
        <v>4.6966650479251193</v>
      </c>
      <c r="CD1328" s="28" t="s">
        <v>20</v>
      </c>
      <c r="CE1328" s="28" t="s">
        <v>2534</v>
      </c>
      <c r="CF1328" s="28" t="s">
        <v>22</v>
      </c>
      <c r="CG1328" s="29">
        <v>0.60416666666666696</v>
      </c>
      <c r="CH1328" s="29">
        <v>0.89583333333333304</v>
      </c>
      <c r="CI1328" s="28" t="s">
        <v>641</v>
      </c>
      <c r="CJ1328" s="28" t="s">
        <v>3251</v>
      </c>
    </row>
    <row r="1329" spans="1:88">
      <c r="A1329" s="28">
        <v>4.6966650479251042</v>
      </c>
      <c r="B1329" s="28">
        <f t="shared" si="43"/>
        <v>4.6966650479251193</v>
      </c>
      <c r="C1329" s="28">
        <v>2169</v>
      </c>
      <c r="F1329" s="28" t="s">
        <v>2506</v>
      </c>
      <c r="G1329" s="28">
        <v>1</v>
      </c>
      <c r="N1329" s="28" t="s">
        <v>2506</v>
      </c>
      <c r="O1329" s="28" t="s">
        <v>2506</v>
      </c>
      <c r="Q1329" s="28" t="s">
        <v>2506</v>
      </c>
      <c r="AS1329" s="28" t="s">
        <v>2506</v>
      </c>
      <c r="AU1329" s="28">
        <v>0</v>
      </c>
      <c r="AX1329" s="28" t="s">
        <v>2507</v>
      </c>
      <c r="BX1329" s="28">
        <v>1952</v>
      </c>
      <c r="BY1329" s="28" t="s">
        <v>17</v>
      </c>
      <c r="BZ1329" s="28" t="s">
        <v>3252</v>
      </c>
      <c r="CA1329" s="28" t="s">
        <v>57</v>
      </c>
      <c r="CB1329" s="28">
        <v>46025</v>
      </c>
      <c r="CC1329" s="28">
        <v>4.6966650479251193</v>
      </c>
      <c r="CD1329" s="28" t="s">
        <v>20</v>
      </c>
      <c r="CE1329" s="28" t="s">
        <v>2534</v>
      </c>
      <c r="CF1329" s="28" t="s">
        <v>22</v>
      </c>
      <c r="CG1329" s="29">
        <v>0.89583333333333304</v>
      </c>
      <c r="CH1329" s="29">
        <v>0.27083333333333298</v>
      </c>
      <c r="CI1329" s="28" t="s">
        <v>641</v>
      </c>
    </row>
    <row r="1330" spans="1:88">
      <c r="A1330" s="28">
        <v>4.6966650479251042</v>
      </c>
      <c r="B1330" s="28">
        <f t="shared" si="43"/>
        <v>2.7606777910499201</v>
      </c>
      <c r="C1330" s="28">
        <v>2176</v>
      </c>
      <c r="F1330" s="28" t="s">
        <v>3</v>
      </c>
      <c r="G1330" s="22">
        <f t="shared" ref="G1330:G1357" si="47">0.839707617116084*0.7</f>
        <v>0.58779533198125877</v>
      </c>
      <c r="N1330" s="28" t="s">
        <v>2506</v>
      </c>
      <c r="O1330" s="28" t="s">
        <v>2506</v>
      </c>
      <c r="Q1330" s="28" t="s">
        <v>2506</v>
      </c>
      <c r="Z1330" s="28" t="s">
        <v>2510</v>
      </c>
      <c r="AA1330" s="28" t="s">
        <v>2535</v>
      </c>
      <c r="AC1330" s="28" t="s">
        <v>38</v>
      </c>
      <c r="AG1330" s="28" t="s">
        <v>2507</v>
      </c>
      <c r="AH1330" s="28" t="s">
        <v>10</v>
      </c>
      <c r="AL1330" s="28" t="s">
        <v>641</v>
      </c>
      <c r="AQ1330" s="28" t="s">
        <v>2518</v>
      </c>
      <c r="AS1330" s="28" t="s">
        <v>2506</v>
      </c>
      <c r="AU1330" s="28">
        <v>0</v>
      </c>
      <c r="AX1330" s="28" t="s">
        <v>2507</v>
      </c>
      <c r="BX1330" s="28">
        <v>1980</v>
      </c>
      <c r="BY1330" s="28" t="s">
        <v>17</v>
      </c>
      <c r="BZ1330" s="28" t="s">
        <v>3277</v>
      </c>
      <c r="CA1330" s="28" t="s">
        <v>2927</v>
      </c>
      <c r="CB1330" s="28">
        <v>46025</v>
      </c>
      <c r="CC1330" s="28">
        <v>4.6966650479251193</v>
      </c>
      <c r="CD1330" s="28" t="s">
        <v>20</v>
      </c>
      <c r="CE1330" s="28" t="s">
        <v>2534</v>
      </c>
      <c r="CF1330" s="28" t="s">
        <v>22</v>
      </c>
      <c r="CG1330" s="29">
        <v>0.58333333333333304</v>
      </c>
      <c r="CH1330" s="29">
        <v>0.875</v>
      </c>
      <c r="CI1330" s="28" t="s">
        <v>641</v>
      </c>
    </row>
    <row r="1331" spans="1:88">
      <c r="A1331" s="28">
        <v>4.6966650479251042</v>
      </c>
      <c r="B1331" s="28">
        <f t="shared" si="43"/>
        <v>2.7606777910499201</v>
      </c>
      <c r="C1331" s="28">
        <v>2179</v>
      </c>
      <c r="F1331" s="28" t="s">
        <v>3</v>
      </c>
      <c r="G1331" s="22">
        <f t="shared" si="47"/>
        <v>0.58779533198125877</v>
      </c>
      <c r="N1331" s="28" t="s">
        <v>2506</v>
      </c>
      <c r="O1331" s="28" t="s">
        <v>2506</v>
      </c>
      <c r="Q1331" s="28" t="s">
        <v>2506</v>
      </c>
      <c r="Z1331" s="28" t="s">
        <v>2542</v>
      </c>
      <c r="AA1331" s="28" t="s">
        <v>2501</v>
      </c>
      <c r="AC1331" s="28" t="s">
        <v>38</v>
      </c>
      <c r="AG1331" s="28" t="s">
        <v>641</v>
      </c>
      <c r="AQ1331" s="28" t="s">
        <v>2503</v>
      </c>
      <c r="AS1331" s="28" t="s">
        <v>2547</v>
      </c>
      <c r="AU1331" s="28" t="s">
        <v>2505</v>
      </c>
      <c r="AX1331" s="28" t="s">
        <v>2507</v>
      </c>
      <c r="BX1331" s="28">
        <v>1953</v>
      </c>
      <c r="BY1331" s="28" t="s">
        <v>17</v>
      </c>
      <c r="BZ1331" s="28" t="s">
        <v>3278</v>
      </c>
      <c r="CA1331" s="28" t="s">
        <v>57</v>
      </c>
      <c r="CB1331" s="28">
        <v>46025</v>
      </c>
      <c r="CC1331" s="28">
        <v>4.6966650479251193</v>
      </c>
      <c r="CD1331" s="28" t="s">
        <v>20</v>
      </c>
      <c r="CE1331" s="28" t="s">
        <v>2534</v>
      </c>
      <c r="CF1331" s="28" t="s">
        <v>22</v>
      </c>
      <c r="CG1331" s="29">
        <v>0.91666666666666696</v>
      </c>
      <c r="CH1331" s="29">
        <v>0.29166666666666702</v>
      </c>
    </row>
    <row r="1332" spans="1:88">
      <c r="A1332" s="28">
        <v>4.6966650479251042</v>
      </c>
      <c r="B1332" s="28">
        <f t="shared" si="43"/>
        <v>2.7606777910499201</v>
      </c>
      <c r="C1332" s="28">
        <v>2209</v>
      </c>
      <c r="F1332" s="28" t="s">
        <v>3</v>
      </c>
      <c r="G1332" s="22">
        <f t="shared" si="47"/>
        <v>0.58779533198125877</v>
      </c>
      <c r="N1332" s="28" t="s">
        <v>2506</v>
      </c>
      <c r="O1332" s="28" t="s">
        <v>2506</v>
      </c>
      <c r="Q1332" s="28" t="s">
        <v>2506</v>
      </c>
      <c r="Z1332" s="28" t="s">
        <v>2510</v>
      </c>
      <c r="AA1332" s="28" t="s">
        <v>2535</v>
      </c>
      <c r="AC1332" s="28" t="s">
        <v>38</v>
      </c>
      <c r="AE1332" s="28" t="s">
        <v>2539</v>
      </c>
      <c r="AG1332" s="28" t="s">
        <v>641</v>
      </c>
      <c r="AQ1332" s="28" t="s">
        <v>2503</v>
      </c>
      <c r="AS1332" s="28" t="s">
        <v>2506</v>
      </c>
      <c r="AU1332" s="28" t="s">
        <v>2512</v>
      </c>
      <c r="AX1332" s="28" t="s">
        <v>2507</v>
      </c>
      <c r="BX1332" s="28">
        <v>1970</v>
      </c>
      <c r="BY1332" s="28" t="s">
        <v>17</v>
      </c>
      <c r="BZ1332" s="28" t="s">
        <v>3279</v>
      </c>
      <c r="CA1332" s="28" t="s">
        <v>57</v>
      </c>
      <c r="CB1332" s="28">
        <v>46025</v>
      </c>
      <c r="CC1332" s="28">
        <v>4.6966650479251193</v>
      </c>
      <c r="CD1332" s="28" t="s">
        <v>20</v>
      </c>
      <c r="CE1332" s="28" t="s">
        <v>2515</v>
      </c>
      <c r="CF1332" s="28" t="s">
        <v>22</v>
      </c>
      <c r="CG1332" s="29">
        <v>0.33333333333333298</v>
      </c>
      <c r="CH1332" s="29">
        <v>0.625</v>
      </c>
      <c r="CI1332" s="28" t="s">
        <v>641</v>
      </c>
      <c r="CJ1332" s="28" t="s">
        <v>3280</v>
      </c>
    </row>
    <row r="1333" spans="1:88">
      <c r="A1333" s="28">
        <v>4.6966650479251042</v>
      </c>
      <c r="B1333" s="28">
        <f t="shared" si="43"/>
        <v>2.7606777910499201</v>
      </c>
      <c r="C1333" s="28">
        <v>3055</v>
      </c>
      <c r="F1333" s="28" t="s">
        <v>3</v>
      </c>
      <c r="G1333" s="22">
        <f t="shared" si="47"/>
        <v>0.58779533198125877</v>
      </c>
      <c r="N1333" s="28" t="s">
        <v>2506</v>
      </c>
      <c r="O1333" s="28" t="s">
        <v>2506</v>
      </c>
      <c r="Q1333" s="28" t="s">
        <v>2506</v>
      </c>
      <c r="Z1333" s="28" t="s">
        <v>2510</v>
      </c>
      <c r="AA1333" s="28" t="s">
        <v>2501</v>
      </c>
      <c r="AC1333" s="28" t="s">
        <v>38</v>
      </c>
      <c r="AE1333" s="28" t="s">
        <v>2539</v>
      </c>
      <c r="AG1333" s="28" t="s">
        <v>641</v>
      </c>
      <c r="AQ1333" s="28" t="s">
        <v>2503</v>
      </c>
      <c r="AS1333" s="28" t="s">
        <v>2645</v>
      </c>
      <c r="AU1333" s="28" t="s">
        <v>37</v>
      </c>
      <c r="AX1333" s="28" t="s">
        <v>2507</v>
      </c>
      <c r="BX1333" s="28">
        <v>1958</v>
      </c>
      <c r="BY1333" s="28" t="s">
        <v>17</v>
      </c>
      <c r="BZ1333" s="28" t="s">
        <v>3259</v>
      </c>
      <c r="CA1333" s="28" t="s">
        <v>57</v>
      </c>
      <c r="CB1333" s="28">
        <v>46025</v>
      </c>
      <c r="CC1333" s="28">
        <v>4.6966650479251193</v>
      </c>
      <c r="CD1333" s="28" t="s">
        <v>20</v>
      </c>
      <c r="CE1333" s="28" t="s">
        <v>2515</v>
      </c>
      <c r="CF1333" s="28" t="s">
        <v>184</v>
      </c>
      <c r="CG1333" s="29">
        <v>0.33333333333333298</v>
      </c>
      <c r="CH1333" s="29">
        <v>0.83333333333333304</v>
      </c>
      <c r="CI1333" s="28" t="s">
        <v>641</v>
      </c>
      <c r="CJ1333" s="28" t="s">
        <v>3260</v>
      </c>
    </row>
    <row r="1334" spans="1:88">
      <c r="A1334" s="28">
        <v>4.6966650479251042</v>
      </c>
      <c r="B1334" s="28">
        <f t="shared" si="43"/>
        <v>2.7606777910499201</v>
      </c>
      <c r="C1334" s="28">
        <v>3121</v>
      </c>
      <c r="F1334" s="28" t="s">
        <v>3</v>
      </c>
      <c r="G1334" s="22">
        <f t="shared" si="47"/>
        <v>0.58779533198125877</v>
      </c>
      <c r="N1334" s="28" t="s">
        <v>2506</v>
      </c>
      <c r="O1334" s="28" t="s">
        <v>2506</v>
      </c>
      <c r="Q1334" s="28" t="s">
        <v>2506</v>
      </c>
      <c r="Z1334" s="28" t="s">
        <v>2510</v>
      </c>
      <c r="AA1334" s="28" t="s">
        <v>2535</v>
      </c>
      <c r="AC1334" s="28" t="s">
        <v>38</v>
      </c>
      <c r="AE1334" s="28" t="s">
        <v>2539</v>
      </c>
      <c r="AF1334" s="28" t="s">
        <v>74</v>
      </c>
      <c r="AG1334" s="28" t="s">
        <v>641</v>
      </c>
      <c r="AQ1334" s="28" t="s">
        <v>2503</v>
      </c>
      <c r="AS1334" s="28" t="s">
        <v>2580</v>
      </c>
      <c r="AU1334" s="28" t="s">
        <v>37</v>
      </c>
      <c r="AX1334" s="28" t="s">
        <v>2507</v>
      </c>
      <c r="BX1334" s="28">
        <v>1961</v>
      </c>
      <c r="BY1334" s="28" t="s">
        <v>17</v>
      </c>
      <c r="BZ1334" s="28" t="s">
        <v>3261</v>
      </c>
      <c r="CA1334" s="28" t="s">
        <v>57</v>
      </c>
      <c r="CB1334" s="28">
        <v>46025</v>
      </c>
      <c r="CC1334" s="28">
        <v>4.6966650479251193</v>
      </c>
      <c r="CD1334" s="28" t="s">
        <v>20</v>
      </c>
      <c r="CE1334" s="28" t="s">
        <v>2555</v>
      </c>
      <c r="CF1334" s="28" t="s">
        <v>22</v>
      </c>
      <c r="CG1334" s="30"/>
      <c r="CH1334" s="30"/>
      <c r="CI1334" s="28" t="s">
        <v>641</v>
      </c>
    </row>
    <row r="1335" spans="1:88">
      <c r="A1335" s="28">
        <v>4.6966650479251042</v>
      </c>
      <c r="B1335" s="28">
        <f t="shared" si="43"/>
        <v>2.7606777910499201</v>
      </c>
      <c r="C1335" s="28">
        <v>3146</v>
      </c>
      <c r="F1335" s="28" t="s">
        <v>3</v>
      </c>
      <c r="G1335" s="22">
        <f t="shared" si="47"/>
        <v>0.58779533198125877</v>
      </c>
      <c r="N1335" s="28" t="s">
        <v>2506</v>
      </c>
      <c r="O1335" s="28" t="s">
        <v>2506</v>
      </c>
      <c r="Q1335" s="28" t="s">
        <v>2506</v>
      </c>
      <c r="Z1335" s="28" t="s">
        <v>2510</v>
      </c>
      <c r="AA1335" s="28" t="s">
        <v>2538</v>
      </c>
      <c r="AC1335" s="28" t="s">
        <v>38</v>
      </c>
      <c r="AG1335" s="28" t="s">
        <v>641</v>
      </c>
      <c r="AS1335" s="28" t="s">
        <v>2506</v>
      </c>
      <c r="AU1335" s="28" t="s">
        <v>2512</v>
      </c>
      <c r="AV1335" s="28" t="s">
        <v>3262</v>
      </c>
      <c r="AX1335" s="28" t="s">
        <v>2507</v>
      </c>
      <c r="BX1335" s="28">
        <v>1963</v>
      </c>
      <c r="BY1335" s="28" t="s">
        <v>17</v>
      </c>
      <c r="BZ1335" s="28" t="s">
        <v>3263</v>
      </c>
      <c r="CA1335" s="28" t="s">
        <v>57</v>
      </c>
      <c r="CB1335" s="28">
        <v>46025</v>
      </c>
      <c r="CC1335" s="28">
        <v>4.6966650479251193</v>
      </c>
      <c r="CD1335" s="28" t="s">
        <v>20</v>
      </c>
      <c r="CE1335" s="28" t="s">
        <v>2534</v>
      </c>
      <c r="CF1335" s="28" t="s">
        <v>184</v>
      </c>
      <c r="CG1335" s="30"/>
      <c r="CH1335" s="30"/>
      <c r="CJ1335" s="28" t="s">
        <v>3264</v>
      </c>
    </row>
    <row r="1336" spans="1:88">
      <c r="A1336" s="28">
        <v>4.6966650479251042</v>
      </c>
      <c r="B1336" s="28">
        <f t="shared" si="43"/>
        <v>2.7606777910499201</v>
      </c>
      <c r="C1336" s="28">
        <v>3183</v>
      </c>
      <c r="F1336" s="28" t="s">
        <v>3</v>
      </c>
      <c r="G1336" s="22">
        <f t="shared" si="47"/>
        <v>0.58779533198125877</v>
      </c>
      <c r="N1336" s="28" t="s">
        <v>2506</v>
      </c>
      <c r="O1336" s="28" t="s">
        <v>2506</v>
      </c>
      <c r="Q1336" s="28" t="s">
        <v>2506</v>
      </c>
      <c r="Z1336" s="28" t="s">
        <v>2510</v>
      </c>
      <c r="AA1336" s="28" t="s">
        <v>2538</v>
      </c>
      <c r="AC1336" s="28" t="s">
        <v>38</v>
      </c>
      <c r="AG1336" s="28" t="s">
        <v>641</v>
      </c>
      <c r="AQ1336" s="28" t="s">
        <v>2518</v>
      </c>
      <c r="AS1336" s="28" t="s">
        <v>2506</v>
      </c>
      <c r="AU1336" s="28">
        <v>0</v>
      </c>
      <c r="AX1336" s="28" t="s">
        <v>2507</v>
      </c>
      <c r="BX1336" s="28">
        <v>1958</v>
      </c>
      <c r="BY1336" s="28" t="s">
        <v>17</v>
      </c>
      <c r="BZ1336" s="28" t="s">
        <v>3265</v>
      </c>
      <c r="CA1336" s="28" t="s">
        <v>57</v>
      </c>
      <c r="CB1336" s="28">
        <v>46025</v>
      </c>
      <c r="CC1336" s="28">
        <v>4.6966650479251193</v>
      </c>
      <c r="CD1336" s="28" t="s">
        <v>20</v>
      </c>
      <c r="CE1336" s="28" t="s">
        <v>2515</v>
      </c>
      <c r="CF1336" s="28" t="s">
        <v>22</v>
      </c>
      <c r="CG1336" s="29">
        <v>0.30208333333333298</v>
      </c>
      <c r="CH1336" s="29">
        <v>0.60416666666666696</v>
      </c>
      <c r="CI1336" s="28" t="s">
        <v>641</v>
      </c>
    </row>
    <row r="1337" spans="1:88">
      <c r="A1337" s="28">
        <v>4.6966650479251042</v>
      </c>
      <c r="B1337" s="28">
        <f t="shared" si="43"/>
        <v>2.7606777910499201</v>
      </c>
      <c r="C1337" s="28">
        <v>3229</v>
      </c>
      <c r="F1337" s="28" t="s">
        <v>3</v>
      </c>
      <c r="G1337" s="22">
        <f t="shared" si="47"/>
        <v>0.58779533198125877</v>
      </c>
      <c r="N1337" s="28" t="s">
        <v>2506</v>
      </c>
      <c r="O1337" s="28" t="s">
        <v>2506</v>
      </c>
      <c r="Q1337" s="28" t="s">
        <v>2506</v>
      </c>
      <c r="Z1337" s="28" t="s">
        <v>2542</v>
      </c>
      <c r="AA1337" s="28" t="s">
        <v>2535</v>
      </c>
      <c r="AC1337" s="28" t="s">
        <v>38</v>
      </c>
      <c r="AE1337" s="28" t="s">
        <v>2539</v>
      </c>
      <c r="AG1337" s="28" t="s">
        <v>641</v>
      </c>
      <c r="AQ1337" s="28" t="s">
        <v>2518</v>
      </c>
      <c r="AS1337" s="28" t="s">
        <v>2506</v>
      </c>
      <c r="AU1337" s="28">
        <v>0</v>
      </c>
      <c r="AX1337" s="28" t="s">
        <v>2507</v>
      </c>
      <c r="BX1337" s="28">
        <v>1950</v>
      </c>
      <c r="BY1337" s="28" t="s">
        <v>17</v>
      </c>
      <c r="CA1337" s="28" t="s">
        <v>57</v>
      </c>
      <c r="CB1337" s="28">
        <v>46025</v>
      </c>
      <c r="CC1337" s="28">
        <v>4.6966650479251193</v>
      </c>
      <c r="CD1337" s="28" t="s">
        <v>20</v>
      </c>
      <c r="CE1337" s="28" t="s">
        <v>2555</v>
      </c>
      <c r="CF1337" s="28" t="s">
        <v>22</v>
      </c>
      <c r="CG1337" s="29">
        <v>0.33333333333333298</v>
      </c>
      <c r="CH1337" s="29">
        <v>0.625</v>
      </c>
      <c r="CI1337" s="28" t="s">
        <v>641</v>
      </c>
      <c r="CJ1337" s="28" t="s">
        <v>3266</v>
      </c>
    </row>
    <row r="1338" spans="1:88">
      <c r="A1338" s="28">
        <v>4.6966650479251042</v>
      </c>
      <c r="B1338" s="28">
        <f t="shared" si="43"/>
        <v>2.7606777910499201</v>
      </c>
      <c r="C1338" s="28">
        <v>3259</v>
      </c>
      <c r="F1338" s="28" t="s">
        <v>3</v>
      </c>
      <c r="G1338" s="22">
        <f t="shared" si="47"/>
        <v>0.58779533198125877</v>
      </c>
      <c r="N1338" s="28" t="s">
        <v>2506</v>
      </c>
      <c r="O1338" s="28" t="s">
        <v>2506</v>
      </c>
      <c r="Q1338" s="28" t="s">
        <v>2506</v>
      </c>
      <c r="Z1338" s="28" t="s">
        <v>2510</v>
      </c>
      <c r="AA1338" s="28" t="s">
        <v>2501</v>
      </c>
      <c r="AC1338" s="28" t="s">
        <v>38</v>
      </c>
      <c r="AG1338" s="28" t="s">
        <v>641</v>
      </c>
      <c r="AQ1338" s="28" t="s">
        <v>2503</v>
      </c>
      <c r="AS1338" s="28" t="s">
        <v>2547</v>
      </c>
      <c r="AU1338" s="28" t="s">
        <v>2512</v>
      </c>
      <c r="AV1338" s="28" t="s">
        <v>3267</v>
      </c>
      <c r="AX1338" s="28" t="s">
        <v>2507</v>
      </c>
      <c r="BX1338" s="28">
        <v>1970</v>
      </c>
      <c r="BY1338" s="28" t="s">
        <v>65</v>
      </c>
      <c r="BZ1338" s="28" t="s">
        <v>3268</v>
      </c>
      <c r="CA1338" s="28" t="s">
        <v>57</v>
      </c>
      <c r="CB1338" s="28">
        <v>46025</v>
      </c>
      <c r="CC1338" s="28">
        <v>4.6966650479251193</v>
      </c>
      <c r="CD1338" s="28" t="s">
        <v>20</v>
      </c>
      <c r="CE1338" s="28" t="s">
        <v>93</v>
      </c>
      <c r="CF1338" s="28" t="s">
        <v>184</v>
      </c>
      <c r="CG1338" s="29">
        <v>0.33333333333333298</v>
      </c>
      <c r="CH1338" s="29">
        <v>0.625</v>
      </c>
      <c r="CI1338" s="28" t="s">
        <v>641</v>
      </c>
      <c r="CJ1338" s="28" t="s">
        <v>3269</v>
      </c>
    </row>
    <row r="1339" spans="1:88">
      <c r="A1339" s="28">
        <v>4.6966650479251042</v>
      </c>
      <c r="B1339" s="28">
        <f t="shared" si="43"/>
        <v>2.7606777910499201</v>
      </c>
      <c r="C1339" s="28">
        <v>3269</v>
      </c>
      <c r="F1339" s="28" t="s">
        <v>3</v>
      </c>
      <c r="G1339" s="22">
        <f t="shared" si="47"/>
        <v>0.58779533198125877</v>
      </c>
      <c r="N1339" s="28" t="s">
        <v>2506</v>
      </c>
      <c r="O1339" s="28" t="s">
        <v>2506</v>
      </c>
      <c r="Q1339" s="28" t="s">
        <v>2506</v>
      </c>
      <c r="Z1339" s="28" t="s">
        <v>2510</v>
      </c>
      <c r="AA1339" s="28" t="s">
        <v>2535</v>
      </c>
      <c r="AC1339" s="28" t="s">
        <v>38</v>
      </c>
      <c r="AE1339" s="28" t="s">
        <v>2539</v>
      </c>
      <c r="AG1339" s="28" t="s">
        <v>641</v>
      </c>
      <c r="AQ1339" s="28" t="s">
        <v>2518</v>
      </c>
      <c r="AS1339" s="28" t="s">
        <v>2506</v>
      </c>
      <c r="AU1339" s="28" t="s">
        <v>2512</v>
      </c>
      <c r="AX1339" s="28" t="s">
        <v>2507</v>
      </c>
      <c r="BX1339" s="28">
        <v>1982</v>
      </c>
      <c r="BY1339" s="28" t="s">
        <v>17</v>
      </c>
      <c r="BZ1339" s="28" t="s">
        <v>3270</v>
      </c>
      <c r="CA1339" s="28" t="s">
        <v>57</v>
      </c>
      <c r="CB1339" s="28">
        <v>46025</v>
      </c>
      <c r="CC1339" s="28">
        <v>4.6966650479251193</v>
      </c>
      <c r="CD1339" s="28" t="s">
        <v>20</v>
      </c>
      <c r="CE1339" s="28" t="s">
        <v>2558</v>
      </c>
      <c r="CF1339" s="28" t="s">
        <v>2506</v>
      </c>
      <c r="CG1339" s="29">
        <v>0.375</v>
      </c>
      <c r="CH1339" s="29">
        <v>0.875</v>
      </c>
      <c r="CI1339" s="28" t="s">
        <v>641</v>
      </c>
    </row>
    <row r="1340" spans="1:88">
      <c r="A1340" s="28">
        <v>4.6966650479251042</v>
      </c>
      <c r="B1340" s="28">
        <f t="shared" si="43"/>
        <v>2.7606777910499201</v>
      </c>
      <c r="C1340" s="28">
        <v>3286</v>
      </c>
      <c r="F1340" s="28" t="s">
        <v>3</v>
      </c>
      <c r="G1340" s="22">
        <f t="shared" si="47"/>
        <v>0.58779533198125877</v>
      </c>
      <c r="N1340" s="28" t="s">
        <v>2506</v>
      </c>
      <c r="O1340" s="28" t="s">
        <v>2506</v>
      </c>
      <c r="Q1340" s="28" t="s">
        <v>2506</v>
      </c>
      <c r="Z1340" s="28" t="s">
        <v>2510</v>
      </c>
      <c r="AA1340" s="28" t="s">
        <v>2501</v>
      </c>
      <c r="AC1340" s="28" t="s">
        <v>10</v>
      </c>
      <c r="AG1340" s="28" t="s">
        <v>2507</v>
      </c>
      <c r="AH1340" s="28" t="s">
        <v>34</v>
      </c>
      <c r="AL1340" s="28" t="s">
        <v>641</v>
      </c>
      <c r="AQ1340" s="28" t="s">
        <v>2503</v>
      </c>
      <c r="AS1340" s="28" t="s">
        <v>2506</v>
      </c>
      <c r="AU1340" s="28" t="s">
        <v>2512</v>
      </c>
      <c r="AX1340" s="28" t="s">
        <v>2507</v>
      </c>
      <c r="BX1340" s="28">
        <v>1976</v>
      </c>
      <c r="BY1340" s="28" t="s">
        <v>65</v>
      </c>
      <c r="BZ1340" s="28" t="s">
        <v>3271</v>
      </c>
      <c r="CA1340" s="28" t="s">
        <v>57</v>
      </c>
      <c r="CB1340" s="28">
        <v>46025</v>
      </c>
      <c r="CC1340" s="28">
        <v>4.6966650479251193</v>
      </c>
      <c r="CD1340" s="28" t="s">
        <v>20</v>
      </c>
      <c r="CE1340" s="28" t="s">
        <v>2555</v>
      </c>
      <c r="CF1340" s="28" t="s">
        <v>22</v>
      </c>
      <c r="CG1340" s="29">
        <v>0.32291666666666702</v>
      </c>
      <c r="CH1340" s="29">
        <v>0.625</v>
      </c>
      <c r="CI1340" s="28" t="s">
        <v>641</v>
      </c>
      <c r="CJ1340" s="28" t="s">
        <v>3272</v>
      </c>
    </row>
    <row r="1341" spans="1:88">
      <c r="A1341" s="28">
        <v>4.6966650479251042</v>
      </c>
      <c r="B1341" s="28">
        <f t="shared" si="43"/>
        <v>2.7606777910499201</v>
      </c>
      <c r="C1341" s="28">
        <v>3296</v>
      </c>
      <c r="F1341" s="28" t="s">
        <v>3</v>
      </c>
      <c r="G1341" s="22">
        <f t="shared" si="47"/>
        <v>0.58779533198125877</v>
      </c>
      <c r="N1341" s="28" t="s">
        <v>2506</v>
      </c>
      <c r="O1341" s="28" t="s">
        <v>2506</v>
      </c>
      <c r="Q1341" s="28" t="s">
        <v>2506</v>
      </c>
      <c r="Z1341" s="28" t="s">
        <v>2542</v>
      </c>
      <c r="AA1341" s="28" t="s">
        <v>2535</v>
      </c>
      <c r="AC1341" s="28" t="s">
        <v>38</v>
      </c>
      <c r="AE1341" s="28" t="s">
        <v>2539</v>
      </c>
      <c r="AF1341" s="28" t="s">
        <v>317</v>
      </c>
      <c r="AG1341" s="28" t="s">
        <v>641</v>
      </c>
      <c r="AQ1341" s="28" t="s">
        <v>2518</v>
      </c>
      <c r="AS1341" s="28" t="s">
        <v>2531</v>
      </c>
      <c r="AU1341" s="28" t="s">
        <v>1208</v>
      </c>
      <c r="AV1341" s="28" t="s">
        <v>1208</v>
      </c>
      <c r="AX1341" s="28" t="s">
        <v>2507</v>
      </c>
      <c r="BX1341" s="28">
        <v>1953</v>
      </c>
      <c r="BY1341" s="28" t="s">
        <v>17</v>
      </c>
      <c r="BZ1341" s="28" t="s">
        <v>3273</v>
      </c>
      <c r="CA1341" s="28" t="s">
        <v>57</v>
      </c>
      <c r="CB1341" s="28">
        <v>46025</v>
      </c>
      <c r="CC1341" s="28">
        <v>4.6966650479251193</v>
      </c>
      <c r="CD1341" s="28" t="s">
        <v>20</v>
      </c>
      <c r="CE1341" s="28" t="s">
        <v>2515</v>
      </c>
      <c r="CF1341" s="28" t="s">
        <v>184</v>
      </c>
      <c r="CG1341" s="29">
        <v>0.625</v>
      </c>
      <c r="CH1341" s="29">
        <v>0.91666666666666696</v>
      </c>
      <c r="CI1341" s="28" t="s">
        <v>589</v>
      </c>
      <c r="CJ1341" s="28" t="s">
        <v>3274</v>
      </c>
    </row>
    <row r="1342" spans="1:88">
      <c r="A1342" s="28">
        <v>4.6966650479251042</v>
      </c>
      <c r="B1342" s="28">
        <f t="shared" si="43"/>
        <v>2.7606777910499201</v>
      </c>
      <c r="C1342" s="28">
        <v>3362</v>
      </c>
      <c r="F1342" s="28" t="s">
        <v>3</v>
      </c>
      <c r="G1342" s="22">
        <f t="shared" si="47"/>
        <v>0.58779533198125877</v>
      </c>
      <c r="N1342" s="28" t="s">
        <v>2506</v>
      </c>
      <c r="O1342" s="28" t="s">
        <v>2506</v>
      </c>
      <c r="Q1342" s="28" t="s">
        <v>2506</v>
      </c>
      <c r="Z1342" s="28" t="s">
        <v>2542</v>
      </c>
      <c r="AA1342" s="28" t="s">
        <v>2524</v>
      </c>
      <c r="AC1342" s="28" t="s">
        <v>34</v>
      </c>
      <c r="AG1342" s="28" t="s">
        <v>641</v>
      </c>
      <c r="AQ1342" s="28" t="s">
        <v>2503</v>
      </c>
      <c r="AS1342" s="28" t="s">
        <v>2506</v>
      </c>
      <c r="AU1342" s="28" t="s">
        <v>2512</v>
      </c>
      <c r="AX1342" s="28" t="s">
        <v>2507</v>
      </c>
      <c r="BX1342" s="28">
        <v>1952</v>
      </c>
      <c r="BY1342" s="28" t="s">
        <v>17</v>
      </c>
      <c r="BZ1342" s="28" t="s">
        <v>3275</v>
      </c>
      <c r="CA1342" s="28" t="s">
        <v>57</v>
      </c>
      <c r="CB1342" s="28">
        <v>46025</v>
      </c>
      <c r="CC1342" s="28">
        <v>4.6966650479251193</v>
      </c>
      <c r="CD1342" s="28" t="s">
        <v>20</v>
      </c>
      <c r="CE1342" s="28" t="s">
        <v>2555</v>
      </c>
      <c r="CF1342" s="28" t="s">
        <v>184</v>
      </c>
      <c r="CG1342" s="29">
        <v>0.91666666666666696</v>
      </c>
      <c r="CH1342" s="29">
        <v>0.33333333333333298</v>
      </c>
      <c r="CI1342" s="28" t="s">
        <v>47</v>
      </c>
      <c r="CJ1342" s="28" t="s">
        <v>3276</v>
      </c>
    </row>
    <row r="1343" spans="1:88">
      <c r="A1343" s="28">
        <v>4.6966650479251042</v>
      </c>
      <c r="B1343" s="28">
        <f t="shared" si="43"/>
        <v>2.7606777910499201</v>
      </c>
      <c r="C1343" s="28">
        <v>4061</v>
      </c>
      <c r="F1343" s="28" t="s">
        <v>3</v>
      </c>
      <c r="G1343" s="22">
        <f t="shared" si="47"/>
        <v>0.58779533198125877</v>
      </c>
      <c r="N1343" s="28" t="s">
        <v>2506</v>
      </c>
      <c r="O1343" s="28" t="s">
        <v>2506</v>
      </c>
      <c r="Q1343" s="28" t="s">
        <v>2506</v>
      </c>
      <c r="Z1343" s="28" t="s">
        <v>2542</v>
      </c>
      <c r="AA1343" s="28" t="s">
        <v>2538</v>
      </c>
      <c r="AC1343" s="28" t="s">
        <v>2611</v>
      </c>
      <c r="AD1343" s="28" t="s">
        <v>3281</v>
      </c>
      <c r="AG1343" s="28" t="s">
        <v>2507</v>
      </c>
      <c r="AH1343" s="28" t="s">
        <v>34</v>
      </c>
      <c r="AL1343" s="28" t="s">
        <v>641</v>
      </c>
      <c r="AQ1343" s="28" t="s">
        <v>2503</v>
      </c>
      <c r="AS1343" s="28" t="s">
        <v>2506</v>
      </c>
      <c r="AU1343" s="28" t="s">
        <v>2512</v>
      </c>
      <c r="AX1343" s="28" t="s">
        <v>2507</v>
      </c>
      <c r="BX1343" s="28">
        <v>1963</v>
      </c>
      <c r="BY1343" s="28" t="s">
        <v>17</v>
      </c>
      <c r="BZ1343" s="28" t="s">
        <v>3282</v>
      </c>
      <c r="CA1343" s="28" t="s">
        <v>57</v>
      </c>
      <c r="CB1343" s="28">
        <v>46025</v>
      </c>
      <c r="CC1343" s="28">
        <v>4.6966650479251193</v>
      </c>
      <c r="CD1343" s="28" t="s">
        <v>20</v>
      </c>
      <c r="CE1343" s="28" t="s">
        <v>2534</v>
      </c>
      <c r="CF1343" s="28" t="s">
        <v>22</v>
      </c>
      <c r="CG1343" s="29">
        <v>0.58333333333333304</v>
      </c>
      <c r="CH1343" s="29">
        <v>0.89583333333333304</v>
      </c>
      <c r="CI1343" s="28" t="s">
        <v>641</v>
      </c>
      <c r="CJ1343" s="28" t="s">
        <v>3283</v>
      </c>
    </row>
    <row r="1344" spans="1:88">
      <c r="A1344" s="28">
        <v>4.6966650479251042</v>
      </c>
      <c r="B1344" s="28">
        <f t="shared" si="43"/>
        <v>2.7606777910499201</v>
      </c>
      <c r="C1344" s="28">
        <v>4068</v>
      </c>
      <c r="F1344" s="28" t="s">
        <v>3</v>
      </c>
      <c r="G1344" s="22">
        <f t="shared" si="47"/>
        <v>0.58779533198125877</v>
      </c>
      <c r="N1344" s="28" t="s">
        <v>2506</v>
      </c>
      <c r="O1344" s="28" t="s">
        <v>2506</v>
      </c>
      <c r="Q1344" s="28" t="s">
        <v>2506</v>
      </c>
      <c r="Z1344" s="28" t="s">
        <v>2510</v>
      </c>
      <c r="AA1344" s="28" t="s">
        <v>2538</v>
      </c>
      <c r="AC1344" s="28" t="s">
        <v>34</v>
      </c>
      <c r="AG1344" s="28" t="s">
        <v>641</v>
      </c>
      <c r="AQ1344" s="28" t="s">
        <v>2518</v>
      </c>
      <c r="AS1344" s="28" t="s">
        <v>2506</v>
      </c>
      <c r="AU1344" s="28" t="s">
        <v>2512</v>
      </c>
      <c r="AX1344" s="28" t="s">
        <v>2507</v>
      </c>
      <c r="BX1344" s="28">
        <v>1957</v>
      </c>
      <c r="BY1344" s="28" t="s">
        <v>17</v>
      </c>
      <c r="BZ1344" s="28" t="s">
        <v>3284</v>
      </c>
      <c r="CA1344" s="28" t="s">
        <v>57</v>
      </c>
      <c r="CB1344" s="28">
        <v>46025</v>
      </c>
      <c r="CC1344" s="28">
        <v>4.6966650479251193</v>
      </c>
      <c r="CD1344" s="28" t="s">
        <v>20</v>
      </c>
      <c r="CE1344" s="28" t="s">
        <v>2534</v>
      </c>
      <c r="CF1344" s="28" t="s">
        <v>22</v>
      </c>
      <c r="CG1344" s="29">
        <v>0.29166666666666702</v>
      </c>
      <c r="CH1344" s="29">
        <v>0.58333333333333304</v>
      </c>
      <c r="CI1344" s="28" t="s">
        <v>641</v>
      </c>
      <c r="CJ1344" s="28" t="s">
        <v>3285</v>
      </c>
    </row>
    <row r="1345" spans="1:88">
      <c r="A1345" s="28">
        <v>4.6966650479251042</v>
      </c>
      <c r="B1345" s="28">
        <f t="shared" si="43"/>
        <v>2.7606777910499201</v>
      </c>
      <c r="C1345" s="28">
        <v>4106</v>
      </c>
      <c r="F1345" s="28" t="s">
        <v>3</v>
      </c>
      <c r="G1345" s="22">
        <f t="shared" si="47"/>
        <v>0.58779533198125877</v>
      </c>
      <c r="N1345" s="28" t="s">
        <v>2506</v>
      </c>
      <c r="O1345" s="28" t="s">
        <v>2506</v>
      </c>
      <c r="Q1345" s="28" t="s">
        <v>2506</v>
      </c>
      <c r="Z1345" s="28" t="s">
        <v>2510</v>
      </c>
      <c r="AA1345" s="28" t="s">
        <v>2501</v>
      </c>
      <c r="AC1345" s="28" t="s">
        <v>38</v>
      </c>
      <c r="AG1345" s="28" t="s">
        <v>641</v>
      </c>
      <c r="AQ1345" s="28" t="s">
        <v>2503</v>
      </c>
      <c r="AS1345" s="28" t="s">
        <v>2506</v>
      </c>
      <c r="AU1345" s="28" t="s">
        <v>2608</v>
      </c>
      <c r="AX1345" s="28" t="s">
        <v>2507</v>
      </c>
      <c r="BX1345" s="28">
        <v>1959</v>
      </c>
      <c r="BY1345" s="28" t="s">
        <v>17</v>
      </c>
      <c r="BZ1345" s="28" t="s">
        <v>3286</v>
      </c>
      <c r="CA1345" s="28" t="s">
        <v>57</v>
      </c>
      <c r="CB1345" s="28">
        <v>46025</v>
      </c>
      <c r="CC1345" s="28">
        <v>4.6966650479251193</v>
      </c>
      <c r="CD1345" s="28" t="s">
        <v>20</v>
      </c>
      <c r="CE1345" s="28" t="s">
        <v>2534</v>
      </c>
      <c r="CF1345" s="28" t="s">
        <v>184</v>
      </c>
      <c r="CG1345" s="29">
        <v>0.33333333333333298</v>
      </c>
      <c r="CH1345" s="29">
        <v>0.625</v>
      </c>
      <c r="CI1345" s="28" t="s">
        <v>641</v>
      </c>
      <c r="CJ1345" s="28" t="s">
        <v>3287</v>
      </c>
    </row>
    <row r="1346" spans="1:88">
      <c r="A1346" s="28">
        <v>4.6966650479251042</v>
      </c>
      <c r="B1346" s="28">
        <f t="shared" ref="B1346:B1409" si="48">+G1346*CC1346</f>
        <v>2.7606777910499201</v>
      </c>
      <c r="C1346" s="28">
        <v>4122</v>
      </c>
      <c r="F1346" s="28" t="s">
        <v>3</v>
      </c>
      <c r="G1346" s="22">
        <f t="shared" si="47"/>
        <v>0.58779533198125877</v>
      </c>
      <c r="N1346" s="28" t="s">
        <v>2506</v>
      </c>
      <c r="O1346" s="28" t="s">
        <v>2506</v>
      </c>
      <c r="Q1346" s="28" t="s">
        <v>2506</v>
      </c>
      <c r="Z1346" s="28" t="s">
        <v>2510</v>
      </c>
      <c r="AA1346" s="28" t="s">
        <v>2501</v>
      </c>
      <c r="AC1346" s="28" t="s">
        <v>38</v>
      </c>
      <c r="AE1346" s="28" t="s">
        <v>2539</v>
      </c>
      <c r="AG1346" s="28" t="s">
        <v>641</v>
      </c>
      <c r="AQ1346" s="28" t="s">
        <v>2518</v>
      </c>
      <c r="AS1346" s="28" t="s">
        <v>2506</v>
      </c>
      <c r="AU1346" s="28" t="s">
        <v>2512</v>
      </c>
      <c r="AX1346" s="28" t="s">
        <v>2507</v>
      </c>
      <c r="BX1346" s="28">
        <v>1970</v>
      </c>
      <c r="BY1346" s="28" t="s">
        <v>17</v>
      </c>
      <c r="BZ1346" s="28" t="s">
        <v>3288</v>
      </c>
      <c r="CA1346" s="28" t="s">
        <v>43</v>
      </c>
      <c r="CB1346" s="28">
        <v>46025</v>
      </c>
      <c r="CC1346" s="28">
        <v>4.6966650479251193</v>
      </c>
      <c r="CD1346" s="28" t="s">
        <v>20</v>
      </c>
      <c r="CE1346" s="28" t="s">
        <v>2515</v>
      </c>
      <c r="CF1346" s="28" t="s">
        <v>22</v>
      </c>
      <c r="CG1346" s="29">
        <v>0.375</v>
      </c>
      <c r="CH1346" s="29">
        <v>0.64583333333333304</v>
      </c>
      <c r="CI1346" s="28" t="s">
        <v>641</v>
      </c>
      <c r="CJ1346" s="28" t="s">
        <v>3289</v>
      </c>
    </row>
    <row r="1347" spans="1:88">
      <c r="A1347" s="28">
        <v>4.6966650479251042</v>
      </c>
      <c r="B1347" s="28">
        <f t="shared" si="48"/>
        <v>2.7606777910499201</v>
      </c>
      <c r="C1347" s="28">
        <v>4183</v>
      </c>
      <c r="F1347" s="28" t="s">
        <v>3</v>
      </c>
      <c r="G1347" s="22">
        <f t="shared" si="47"/>
        <v>0.58779533198125877</v>
      </c>
      <c r="N1347" s="28" t="s">
        <v>2506</v>
      </c>
      <c r="O1347" s="28" t="s">
        <v>2506</v>
      </c>
      <c r="Q1347" s="28" t="s">
        <v>2506</v>
      </c>
      <c r="Z1347" s="28" t="s">
        <v>2542</v>
      </c>
      <c r="AA1347" s="28" t="s">
        <v>2538</v>
      </c>
      <c r="AC1347" s="28" t="s">
        <v>34</v>
      </c>
      <c r="AF1347" s="28" t="s">
        <v>358</v>
      </c>
      <c r="AG1347" s="28" t="s">
        <v>641</v>
      </c>
      <c r="AQ1347" s="28" t="s">
        <v>2503</v>
      </c>
      <c r="AS1347" s="28" t="s">
        <v>83</v>
      </c>
      <c r="AU1347" s="28" t="s">
        <v>37</v>
      </c>
      <c r="AX1347" s="28" t="s">
        <v>2507</v>
      </c>
      <c r="BX1347" s="28">
        <v>1949</v>
      </c>
      <c r="BY1347" s="28" t="s">
        <v>17</v>
      </c>
      <c r="CA1347" s="28" t="s">
        <v>43</v>
      </c>
      <c r="CB1347" s="28">
        <v>46025</v>
      </c>
      <c r="CC1347" s="28">
        <v>4.6966650479251193</v>
      </c>
      <c r="CD1347" s="28" t="s">
        <v>20</v>
      </c>
      <c r="CE1347" s="28" t="s">
        <v>2555</v>
      </c>
      <c r="CF1347" s="28" t="s">
        <v>22</v>
      </c>
      <c r="CG1347" s="29">
        <v>0.33333333333333298</v>
      </c>
      <c r="CH1347" s="29">
        <v>0.625</v>
      </c>
      <c r="CI1347" s="28" t="s">
        <v>641</v>
      </c>
      <c r="CJ1347" s="28" t="s">
        <v>3290</v>
      </c>
    </row>
    <row r="1348" spans="1:88">
      <c r="A1348" s="28">
        <v>4.6966650479251042</v>
      </c>
      <c r="B1348" s="28">
        <f t="shared" si="48"/>
        <v>2.7606777910499201</v>
      </c>
      <c r="C1348" s="28">
        <v>4255</v>
      </c>
      <c r="F1348" s="28" t="s">
        <v>3</v>
      </c>
      <c r="G1348" s="22">
        <f t="shared" si="47"/>
        <v>0.58779533198125877</v>
      </c>
      <c r="N1348" s="28" t="s">
        <v>2506</v>
      </c>
      <c r="O1348" s="28" t="s">
        <v>2506</v>
      </c>
      <c r="Q1348" s="28" t="s">
        <v>2506</v>
      </c>
      <c r="Z1348" s="28" t="s">
        <v>2510</v>
      </c>
      <c r="AA1348" s="28" t="s">
        <v>2538</v>
      </c>
      <c r="AC1348" s="28" t="s">
        <v>38</v>
      </c>
      <c r="AE1348" s="28" t="s">
        <v>2539</v>
      </c>
      <c r="AG1348" s="28" t="s">
        <v>641</v>
      </c>
      <c r="AQ1348" s="28" t="s">
        <v>2503</v>
      </c>
      <c r="AS1348" s="28" t="s">
        <v>2506</v>
      </c>
      <c r="AU1348" s="28">
        <v>0</v>
      </c>
      <c r="AX1348" s="28" t="s">
        <v>2507</v>
      </c>
      <c r="BX1348" s="28">
        <v>1970</v>
      </c>
      <c r="BY1348" s="28" t="s">
        <v>17</v>
      </c>
      <c r="BZ1348" s="28" t="s">
        <v>3291</v>
      </c>
      <c r="CA1348" s="28" t="s">
        <v>43</v>
      </c>
      <c r="CB1348" s="28">
        <v>46025</v>
      </c>
      <c r="CC1348" s="28">
        <v>4.6966650479251193</v>
      </c>
      <c r="CD1348" s="28" t="s">
        <v>20</v>
      </c>
      <c r="CE1348" s="28" t="s">
        <v>2515</v>
      </c>
      <c r="CF1348" s="28" t="s">
        <v>184</v>
      </c>
      <c r="CG1348" s="29">
        <v>0.33333333333333298</v>
      </c>
      <c r="CH1348" s="29">
        <v>0.83333333333333304</v>
      </c>
      <c r="CI1348" s="28" t="s">
        <v>641</v>
      </c>
    </row>
    <row r="1349" spans="1:88">
      <c r="A1349" s="28">
        <v>4.6966650479251042</v>
      </c>
      <c r="B1349" s="28">
        <f t="shared" si="48"/>
        <v>2.7606777910499201</v>
      </c>
      <c r="C1349" s="28">
        <v>4258</v>
      </c>
      <c r="F1349" s="28" t="s">
        <v>3</v>
      </c>
      <c r="G1349" s="22">
        <f t="shared" si="47"/>
        <v>0.58779533198125877</v>
      </c>
      <c r="N1349" s="28" t="s">
        <v>2506</v>
      </c>
      <c r="O1349" s="28" t="s">
        <v>2506</v>
      </c>
      <c r="Q1349" s="28" t="s">
        <v>2506</v>
      </c>
      <c r="Z1349" s="28" t="s">
        <v>2510</v>
      </c>
      <c r="AA1349" s="28" t="s">
        <v>2538</v>
      </c>
      <c r="AC1349" s="28" t="s">
        <v>38</v>
      </c>
      <c r="AG1349" s="28" t="s">
        <v>641</v>
      </c>
      <c r="AQ1349" s="28" t="s">
        <v>2503</v>
      </c>
      <c r="AS1349" s="28" t="s">
        <v>2506</v>
      </c>
      <c r="AU1349" s="28" t="s">
        <v>37</v>
      </c>
      <c r="AX1349" s="28" t="s">
        <v>2507</v>
      </c>
      <c r="CA1349" s="28" t="s">
        <v>43</v>
      </c>
      <c r="CB1349" s="28">
        <v>46025</v>
      </c>
      <c r="CC1349" s="28">
        <v>4.6966650479251193</v>
      </c>
      <c r="CD1349" s="28" t="s">
        <v>20</v>
      </c>
      <c r="CE1349" s="28" t="s">
        <v>2515</v>
      </c>
      <c r="CF1349" s="28" t="s">
        <v>2506</v>
      </c>
      <c r="CG1349" s="30"/>
      <c r="CH1349" s="30"/>
      <c r="CJ1349" s="28" t="s">
        <v>3292</v>
      </c>
    </row>
    <row r="1350" spans="1:88">
      <c r="A1350" s="28">
        <v>4.6966650479251042</v>
      </c>
      <c r="B1350" s="28">
        <f t="shared" si="48"/>
        <v>2.7606777910499201</v>
      </c>
      <c r="C1350" s="28">
        <v>2787283</v>
      </c>
      <c r="D1350" s="31">
        <v>40735.562754629631</v>
      </c>
      <c r="E1350" s="31">
        <v>40735.562754629631</v>
      </c>
      <c r="F1350" s="28" t="s">
        <v>3</v>
      </c>
      <c r="G1350" s="22">
        <f t="shared" si="47"/>
        <v>0.58779533198125877</v>
      </c>
      <c r="Z1350" s="28" t="s">
        <v>8</v>
      </c>
      <c r="AA1350" s="28" t="s">
        <v>33</v>
      </c>
      <c r="AC1350" s="28" t="s">
        <v>38</v>
      </c>
      <c r="AE1350" s="28">
        <v>64</v>
      </c>
      <c r="AF1350" s="28" t="s">
        <v>118</v>
      </c>
      <c r="AG1350" s="28" t="s">
        <v>35</v>
      </c>
      <c r="AQ1350" s="28" t="s">
        <v>9</v>
      </c>
      <c r="AS1350" s="28" t="s">
        <v>36</v>
      </c>
      <c r="AU1350" s="28" t="s">
        <v>15</v>
      </c>
      <c r="AX1350" s="28" t="s">
        <v>41</v>
      </c>
      <c r="AY1350" s="28" t="s">
        <v>8</v>
      </c>
      <c r="AZ1350" s="28" t="s">
        <v>9</v>
      </c>
      <c r="BA1350" s="28" t="s">
        <v>38</v>
      </c>
      <c r="BC1350" s="28">
        <v>64</v>
      </c>
      <c r="BD1350" s="28" t="s">
        <v>118</v>
      </c>
      <c r="BE1350" s="28" t="s">
        <v>35</v>
      </c>
      <c r="BO1350" s="28" t="s">
        <v>9</v>
      </c>
      <c r="BQ1350" s="28" t="s">
        <v>8</v>
      </c>
      <c r="BR1350" s="28" t="s">
        <v>9</v>
      </c>
      <c r="BS1350" s="28" t="s">
        <v>26</v>
      </c>
      <c r="BT1350" s="28" t="s">
        <v>27</v>
      </c>
      <c r="BV1350" s="28" t="s">
        <v>12</v>
      </c>
      <c r="BX1350" s="28">
        <v>1971</v>
      </c>
      <c r="BY1350" s="28" t="s">
        <v>17</v>
      </c>
      <c r="BZ1350" s="28" t="s">
        <v>119</v>
      </c>
      <c r="CA1350" s="28" t="s">
        <v>19</v>
      </c>
      <c r="CB1350" s="28">
        <v>46025</v>
      </c>
      <c r="CC1350" s="28">
        <v>4.6966650479251193</v>
      </c>
      <c r="CD1350" s="28" t="s">
        <v>20</v>
      </c>
      <c r="CE1350" s="28" t="s">
        <v>120</v>
      </c>
      <c r="CF1350" s="28" t="s">
        <v>22</v>
      </c>
      <c r="CG1350" s="30">
        <v>0.33333333333333331</v>
      </c>
      <c r="CH1350" s="28">
        <v>15</v>
      </c>
      <c r="CI1350" s="28" t="s">
        <v>23</v>
      </c>
      <c r="CJ1350" s="28" t="s">
        <v>121</v>
      </c>
    </row>
    <row r="1351" spans="1:88">
      <c r="A1351" s="28">
        <v>4.6966650479251042</v>
      </c>
      <c r="B1351" s="28">
        <f t="shared" si="48"/>
        <v>2.7606777910499201</v>
      </c>
      <c r="C1351" s="28">
        <v>2838945</v>
      </c>
      <c r="D1351" s="31">
        <v>40750.935833333337</v>
      </c>
      <c r="E1351" s="31">
        <v>40750.935833333337</v>
      </c>
      <c r="F1351" s="28" t="s">
        <v>3</v>
      </c>
      <c r="G1351" s="22">
        <f t="shared" si="47"/>
        <v>0.58779533198125877</v>
      </c>
      <c r="Z1351" s="28" t="s">
        <v>8</v>
      </c>
      <c r="AA1351" s="28" t="s">
        <v>33</v>
      </c>
      <c r="AC1351" s="28" t="s">
        <v>38</v>
      </c>
      <c r="AE1351" s="28">
        <v>64</v>
      </c>
      <c r="AF1351" s="28" t="s">
        <v>134</v>
      </c>
      <c r="AG1351" s="28" t="s">
        <v>35</v>
      </c>
      <c r="AQ1351" s="28" t="s">
        <v>9</v>
      </c>
      <c r="AS1351" s="28" t="s">
        <v>36</v>
      </c>
      <c r="AU1351" s="28" t="s">
        <v>15</v>
      </c>
      <c r="AX1351" s="28" t="s">
        <v>7</v>
      </c>
      <c r="BX1351" s="28">
        <v>1987</v>
      </c>
      <c r="BY1351" s="28" t="s">
        <v>17</v>
      </c>
      <c r="BZ1351" s="28" t="s">
        <v>1406</v>
      </c>
      <c r="CA1351" s="28" t="s">
        <v>43</v>
      </c>
      <c r="CB1351" s="28">
        <v>46025</v>
      </c>
      <c r="CC1351" s="28">
        <v>4.6966650479251193</v>
      </c>
      <c r="CD1351" s="28" t="s">
        <v>20</v>
      </c>
      <c r="CE1351" s="28" t="s">
        <v>657</v>
      </c>
      <c r="CF1351" s="28" t="s">
        <v>53</v>
      </c>
      <c r="CG1351" s="30">
        <v>9.625</v>
      </c>
      <c r="CH1351" s="28">
        <v>21</v>
      </c>
      <c r="CJ1351" s="28" t="s">
        <v>1407</v>
      </c>
    </row>
    <row r="1352" spans="1:88">
      <c r="A1352" s="28">
        <v>4.6966650479251042</v>
      </c>
      <c r="B1352" s="28">
        <f t="shared" si="48"/>
        <v>2.7606777910499201</v>
      </c>
      <c r="C1352" s="28">
        <v>2845497</v>
      </c>
      <c r="D1352" s="31">
        <v>40752.19090277778</v>
      </c>
      <c r="E1352" s="31">
        <v>40752.19090277778</v>
      </c>
      <c r="F1352" s="28" t="s">
        <v>3</v>
      </c>
      <c r="G1352" s="22">
        <f t="shared" si="47"/>
        <v>0.58779533198125877</v>
      </c>
      <c r="Z1352" s="28" t="s">
        <v>8</v>
      </c>
      <c r="AA1352" s="28" t="s">
        <v>33</v>
      </c>
      <c r="AC1352" s="28" t="s">
        <v>38</v>
      </c>
      <c r="AE1352" s="28">
        <v>64</v>
      </c>
      <c r="AF1352" s="28" t="s">
        <v>118</v>
      </c>
      <c r="AG1352" s="28" t="s">
        <v>35</v>
      </c>
      <c r="AQ1352" s="28" t="s">
        <v>9</v>
      </c>
      <c r="AS1352" s="28" t="s">
        <v>168</v>
      </c>
      <c r="AU1352" s="28" t="s">
        <v>173</v>
      </c>
      <c r="AX1352" s="28" t="s">
        <v>41</v>
      </c>
      <c r="AY1352" s="28" t="s">
        <v>8</v>
      </c>
      <c r="AZ1352" s="28" t="s">
        <v>9</v>
      </c>
      <c r="BA1352" s="28" t="s">
        <v>38</v>
      </c>
      <c r="BC1352" s="28">
        <v>64</v>
      </c>
      <c r="BD1352" s="28" t="s">
        <v>151</v>
      </c>
      <c r="BE1352" s="28" t="s">
        <v>35</v>
      </c>
      <c r="BO1352" s="28" t="s">
        <v>33</v>
      </c>
      <c r="BQ1352" s="28" t="s">
        <v>25</v>
      </c>
      <c r="BR1352" s="28" t="s">
        <v>9</v>
      </c>
      <c r="BS1352" s="28" t="s">
        <v>1181</v>
      </c>
      <c r="BT1352" s="28" t="s">
        <v>29</v>
      </c>
      <c r="BU1352" s="28" t="s">
        <v>1470</v>
      </c>
      <c r="BV1352" s="28" t="s">
        <v>55</v>
      </c>
      <c r="BX1352" s="28">
        <v>1966</v>
      </c>
      <c r="BY1352" s="28" t="s">
        <v>17</v>
      </c>
      <c r="BZ1352" s="28" t="s">
        <v>1471</v>
      </c>
      <c r="CA1352" s="28" t="s">
        <v>19</v>
      </c>
      <c r="CB1352" s="28">
        <v>46025</v>
      </c>
      <c r="CC1352" s="28">
        <v>4.6966650479251193</v>
      </c>
      <c r="CD1352" s="28" t="s">
        <v>20</v>
      </c>
      <c r="CE1352" s="28" t="s">
        <v>120</v>
      </c>
      <c r="CF1352" s="28" t="s">
        <v>184</v>
      </c>
      <c r="CG1352" s="30">
        <v>0.91666666666666663</v>
      </c>
      <c r="CH1352" s="28" t="s">
        <v>97</v>
      </c>
      <c r="CJ1352" s="28" t="s">
        <v>1472</v>
      </c>
    </row>
    <row r="1353" spans="1:88">
      <c r="A1353" s="28">
        <v>4.6966650479251042</v>
      </c>
      <c r="B1353" s="28">
        <f t="shared" si="48"/>
        <v>2.7606777910499201</v>
      </c>
      <c r="C1353" s="28">
        <v>2858608</v>
      </c>
      <c r="D1353" s="31">
        <v>40756.164166666669</v>
      </c>
      <c r="E1353" s="31">
        <v>40756.164166666669</v>
      </c>
      <c r="F1353" s="28" t="s">
        <v>3</v>
      </c>
      <c r="G1353" s="22">
        <f t="shared" si="47"/>
        <v>0.58779533198125877</v>
      </c>
      <c r="Z1353" s="28" t="s">
        <v>8</v>
      </c>
      <c r="AA1353" s="28" t="s">
        <v>33</v>
      </c>
      <c r="AC1353" s="28" t="s">
        <v>133</v>
      </c>
      <c r="AE1353" s="28">
        <v>65</v>
      </c>
      <c r="AF1353" s="28" t="s">
        <v>118</v>
      </c>
      <c r="AG1353" s="28" t="s">
        <v>35</v>
      </c>
      <c r="AQ1353" s="28" t="s">
        <v>9</v>
      </c>
      <c r="AS1353" s="28" t="s">
        <v>135</v>
      </c>
      <c r="AU1353" s="28" t="s">
        <v>173</v>
      </c>
      <c r="AX1353" s="28" t="s">
        <v>7</v>
      </c>
      <c r="BX1353" s="28">
        <v>1959</v>
      </c>
      <c r="BY1353" s="28" t="s">
        <v>17</v>
      </c>
      <c r="BZ1353" s="28" t="s">
        <v>1556</v>
      </c>
      <c r="CA1353" s="28" t="s">
        <v>19</v>
      </c>
      <c r="CB1353" s="28">
        <v>46025</v>
      </c>
      <c r="CC1353" s="28">
        <v>4.6966650479251193</v>
      </c>
      <c r="CD1353" s="28" t="s">
        <v>20</v>
      </c>
      <c r="CE1353" s="28" t="s">
        <v>44</v>
      </c>
      <c r="CF1353" s="28" t="s">
        <v>184</v>
      </c>
      <c r="CG1353" s="30">
        <v>15</v>
      </c>
      <c r="CH1353" s="28">
        <v>8</v>
      </c>
      <c r="CJ1353" s="28" t="s">
        <v>1557</v>
      </c>
    </row>
    <row r="1354" spans="1:88">
      <c r="A1354" s="28">
        <v>4.6966650479251042</v>
      </c>
      <c r="B1354" s="28">
        <f t="shared" si="48"/>
        <v>2.7606777910499201</v>
      </c>
      <c r="C1354" s="28">
        <v>2868008</v>
      </c>
      <c r="D1354" s="31">
        <v>40758.594907407409</v>
      </c>
      <c r="E1354" s="31">
        <v>40758.594907407409</v>
      </c>
      <c r="F1354" s="28" t="s">
        <v>3</v>
      </c>
      <c r="G1354" s="22">
        <f t="shared" si="47"/>
        <v>0.58779533198125877</v>
      </c>
      <c r="Z1354" s="28" t="s">
        <v>8</v>
      </c>
      <c r="AA1354" s="28" t="s">
        <v>33</v>
      </c>
      <c r="AC1354" s="28" t="s">
        <v>38</v>
      </c>
      <c r="AE1354" s="28">
        <v>64</v>
      </c>
      <c r="AF1354" s="28" t="s">
        <v>142</v>
      </c>
      <c r="AG1354" s="28" t="s">
        <v>35</v>
      </c>
      <c r="AQ1354" s="28" t="s">
        <v>9</v>
      </c>
      <c r="AS1354" s="28" t="s">
        <v>29</v>
      </c>
      <c r="AT1354" s="28" t="s">
        <v>1666</v>
      </c>
      <c r="AU1354" s="28" t="s">
        <v>15</v>
      </c>
      <c r="AX1354" s="28" t="s">
        <v>7</v>
      </c>
      <c r="BX1354" s="28">
        <v>1978</v>
      </c>
      <c r="BY1354" s="28" t="s">
        <v>17</v>
      </c>
      <c r="BZ1354" s="28" t="s">
        <v>1667</v>
      </c>
      <c r="CA1354" s="28" t="s">
        <v>19</v>
      </c>
      <c r="CB1354" s="28">
        <v>46025</v>
      </c>
      <c r="CC1354" s="28">
        <v>4.6966650479251193</v>
      </c>
      <c r="CD1354" s="28" t="s">
        <v>20</v>
      </c>
      <c r="CE1354" s="28" t="s">
        <v>44</v>
      </c>
      <c r="CF1354" s="28" t="s">
        <v>184</v>
      </c>
      <c r="CG1354" s="30">
        <v>0.31944444444444448</v>
      </c>
      <c r="CH1354" s="32">
        <v>0.63541666666666663</v>
      </c>
      <c r="CJ1354" s="28" t="s">
        <v>1668</v>
      </c>
    </row>
    <row r="1355" spans="1:88">
      <c r="A1355" s="28">
        <v>4.6966650479251042</v>
      </c>
      <c r="B1355" s="28">
        <f t="shared" si="48"/>
        <v>2.7606777910499201</v>
      </c>
      <c r="C1355" s="28">
        <v>2882034</v>
      </c>
      <c r="D1355" s="31">
        <v>40763.381180555552</v>
      </c>
      <c r="E1355" s="31">
        <v>40763.381180555552</v>
      </c>
      <c r="F1355" s="28" t="s">
        <v>3</v>
      </c>
      <c r="G1355" s="22">
        <f t="shared" si="47"/>
        <v>0.58779533198125877</v>
      </c>
      <c r="Z1355" s="28" t="s">
        <v>8</v>
      </c>
      <c r="AA1355" s="28" t="s">
        <v>33</v>
      </c>
      <c r="AC1355" s="28" t="s">
        <v>38</v>
      </c>
      <c r="AE1355" s="28">
        <v>64</v>
      </c>
      <c r="AF1355" s="28" t="s">
        <v>118</v>
      </c>
      <c r="AG1355" s="28" t="s">
        <v>35</v>
      </c>
      <c r="AQ1355" s="28" t="s">
        <v>9</v>
      </c>
      <c r="AS1355" s="28" t="s">
        <v>29</v>
      </c>
      <c r="AT1355" s="28" t="s">
        <v>1770</v>
      </c>
      <c r="AU1355" s="28" t="s">
        <v>15</v>
      </c>
      <c r="AX1355" s="28" t="s">
        <v>7</v>
      </c>
      <c r="BX1355" s="28">
        <v>1971</v>
      </c>
      <c r="BY1355" s="28" t="s">
        <v>17</v>
      </c>
      <c r="BZ1355" s="28" t="s">
        <v>1771</v>
      </c>
      <c r="CA1355" s="28" t="s">
        <v>19</v>
      </c>
      <c r="CB1355" s="28">
        <v>46025</v>
      </c>
      <c r="CC1355" s="28">
        <v>4.6966650479251193</v>
      </c>
      <c r="CD1355" s="28" t="s">
        <v>20</v>
      </c>
      <c r="CE1355" s="28" t="s">
        <v>120</v>
      </c>
      <c r="CF1355" s="28" t="s">
        <v>22</v>
      </c>
      <c r="CG1355" s="30">
        <v>0.33333333333333331</v>
      </c>
      <c r="CH1355" s="32">
        <v>0.625</v>
      </c>
      <c r="CJ1355" s="28" t="s">
        <v>1772</v>
      </c>
    </row>
    <row r="1356" spans="1:88">
      <c r="A1356" s="28">
        <v>4.6966650479251042</v>
      </c>
      <c r="B1356" s="28">
        <f t="shared" si="48"/>
        <v>2.7606777910499201</v>
      </c>
      <c r="C1356" s="28">
        <v>2899601</v>
      </c>
      <c r="D1356" s="31">
        <v>40767.981759259259</v>
      </c>
      <c r="E1356" s="31">
        <v>40767.981759259259</v>
      </c>
      <c r="F1356" s="28" t="s">
        <v>3</v>
      </c>
      <c r="G1356" s="22">
        <f t="shared" si="47"/>
        <v>0.58779533198125877</v>
      </c>
      <c r="Z1356" s="28" t="s">
        <v>8</v>
      </c>
      <c r="AA1356" s="28" t="s">
        <v>9</v>
      </c>
      <c r="AC1356" s="28" t="s">
        <v>38</v>
      </c>
      <c r="AE1356" s="28">
        <v>64</v>
      </c>
      <c r="AF1356" s="28" t="s">
        <v>142</v>
      </c>
      <c r="AG1356" s="28" t="s">
        <v>35</v>
      </c>
      <c r="AQ1356" s="28" t="s">
        <v>33</v>
      </c>
      <c r="AS1356" s="28" t="s">
        <v>168</v>
      </c>
      <c r="AU1356" s="28" t="s">
        <v>15</v>
      </c>
      <c r="AX1356" s="28" t="s">
        <v>41</v>
      </c>
      <c r="AY1356" s="28" t="s">
        <v>8</v>
      </c>
      <c r="AZ1356" s="28" t="s">
        <v>33</v>
      </c>
      <c r="BA1356" s="28" t="s">
        <v>38</v>
      </c>
      <c r="BC1356" s="28">
        <v>64</v>
      </c>
      <c r="BD1356" s="28" t="s">
        <v>142</v>
      </c>
      <c r="BE1356" s="28" t="s">
        <v>35</v>
      </c>
      <c r="BO1356" s="28" t="s">
        <v>9</v>
      </c>
      <c r="BQ1356" s="28" t="s">
        <v>25</v>
      </c>
      <c r="BR1356" s="28" t="s">
        <v>33</v>
      </c>
      <c r="BS1356" s="28" t="s">
        <v>10</v>
      </c>
      <c r="BV1356" s="28" t="s">
        <v>55</v>
      </c>
      <c r="BX1356" s="28">
        <v>1957</v>
      </c>
      <c r="BY1356" s="28" t="s">
        <v>17</v>
      </c>
      <c r="BZ1356" s="28" t="s">
        <v>1841</v>
      </c>
      <c r="CA1356" s="28" t="s">
        <v>57</v>
      </c>
      <c r="CB1356" s="28">
        <v>46025</v>
      </c>
      <c r="CC1356" s="28">
        <v>4.6966650479251193</v>
      </c>
      <c r="CD1356" s="28" t="s">
        <v>20</v>
      </c>
      <c r="CE1356" s="28" t="s">
        <v>44</v>
      </c>
      <c r="CF1356" s="28" t="s">
        <v>53</v>
      </c>
      <c r="CG1356" s="30">
        <v>15</v>
      </c>
      <c r="CH1356" s="28">
        <v>8</v>
      </c>
      <c r="CJ1356" s="28" t="s">
        <v>1842</v>
      </c>
    </row>
    <row r="1357" spans="1:88">
      <c r="A1357" s="28">
        <v>4.6966650479251042</v>
      </c>
      <c r="B1357" s="28">
        <f t="shared" si="48"/>
        <v>2.7606777910499201</v>
      </c>
      <c r="C1357" s="28">
        <v>2901851</v>
      </c>
      <c r="D1357" s="31">
        <v>40769.486770833333</v>
      </c>
      <c r="E1357" s="31">
        <v>40769.486770833333</v>
      </c>
      <c r="F1357" s="28" t="s">
        <v>3</v>
      </c>
      <c r="G1357" s="22">
        <f t="shared" si="47"/>
        <v>0.58779533198125877</v>
      </c>
      <c r="Z1357" s="28" t="s">
        <v>8</v>
      </c>
      <c r="AA1357" s="28" t="s">
        <v>88</v>
      </c>
      <c r="AC1357" s="28" t="s">
        <v>34</v>
      </c>
      <c r="AE1357" s="28" t="s">
        <v>275</v>
      </c>
      <c r="AF1357" s="28" t="s">
        <v>1860</v>
      </c>
      <c r="AG1357" s="28" t="s">
        <v>35</v>
      </c>
      <c r="AQ1357" s="28" t="s">
        <v>9</v>
      </c>
      <c r="AS1357" s="28" t="s">
        <v>152</v>
      </c>
      <c r="AU1357" s="28" t="s">
        <v>15</v>
      </c>
      <c r="AX1357" s="28" t="s">
        <v>41</v>
      </c>
      <c r="AY1357" s="28" t="s">
        <v>8</v>
      </c>
      <c r="AZ1357" s="28" t="s">
        <v>9</v>
      </c>
      <c r="BA1357" s="28" t="s">
        <v>34</v>
      </c>
      <c r="BC1357" s="28" t="s">
        <v>390</v>
      </c>
      <c r="BD1357" s="28" t="s">
        <v>1861</v>
      </c>
      <c r="BE1357" s="28" t="s">
        <v>35</v>
      </c>
      <c r="BO1357" s="28" t="s">
        <v>88</v>
      </c>
      <c r="BQ1357" s="28" t="s">
        <v>8</v>
      </c>
      <c r="BR1357" s="28" t="s">
        <v>33</v>
      </c>
      <c r="BS1357" s="28" t="s">
        <v>26</v>
      </c>
      <c r="BV1357" s="28" t="s">
        <v>12</v>
      </c>
      <c r="BX1357" s="28">
        <v>1955</v>
      </c>
      <c r="BY1357" s="28" t="s">
        <v>17</v>
      </c>
      <c r="BZ1357" s="28" t="s">
        <v>1862</v>
      </c>
      <c r="CA1357" s="28" t="s">
        <v>19</v>
      </c>
      <c r="CB1357" s="28">
        <v>46025</v>
      </c>
      <c r="CC1357" s="28">
        <v>4.6966650479251193</v>
      </c>
      <c r="CD1357" s="28" t="s">
        <v>20</v>
      </c>
      <c r="CE1357" s="28" t="s">
        <v>129</v>
      </c>
      <c r="CF1357" s="28" t="s">
        <v>184</v>
      </c>
      <c r="CG1357" s="30">
        <v>0.625</v>
      </c>
      <c r="CH1357" s="28">
        <v>21</v>
      </c>
      <c r="CJ1357" s="28" t="s">
        <v>1863</v>
      </c>
    </row>
    <row r="1358" spans="1:88">
      <c r="A1358" s="28">
        <v>4.6966650479251042</v>
      </c>
      <c r="B1358" s="28">
        <f t="shared" si="48"/>
        <v>3.2876655335475835</v>
      </c>
      <c r="C1358" s="28">
        <v>2907036</v>
      </c>
      <c r="D1358" s="31">
        <v>40771.4221875</v>
      </c>
      <c r="E1358" s="31">
        <v>40771.4221875</v>
      </c>
      <c r="F1358" s="28" t="s">
        <v>6</v>
      </c>
      <c r="G1358" s="28">
        <v>0.7</v>
      </c>
      <c r="AW1358" s="28" t="s">
        <v>25</v>
      </c>
      <c r="AX1358" s="28" t="s">
        <v>7</v>
      </c>
      <c r="BX1358" s="28">
        <v>1973</v>
      </c>
      <c r="BY1358" s="28" t="s">
        <v>65</v>
      </c>
      <c r="BZ1358" s="28" t="s">
        <v>1878</v>
      </c>
      <c r="CA1358" s="28" t="s">
        <v>43</v>
      </c>
      <c r="CB1358" s="28">
        <v>46025</v>
      </c>
      <c r="CC1358" s="28">
        <v>4.6966650479251193</v>
      </c>
      <c r="CD1358" s="28" t="s">
        <v>20</v>
      </c>
      <c r="CE1358" s="28" t="s">
        <v>93</v>
      </c>
      <c r="CF1358" s="28" t="s">
        <v>22</v>
      </c>
      <c r="CG1358" s="30">
        <v>0.33333333333333331</v>
      </c>
      <c r="CH1358" s="28">
        <v>15</v>
      </c>
      <c r="CJ1358" s="28" t="s">
        <v>1879</v>
      </c>
    </row>
    <row r="1359" spans="1:88">
      <c r="A1359" s="28">
        <v>4.6966650479251042</v>
      </c>
      <c r="B1359" s="28">
        <f t="shared" si="48"/>
        <v>2.7606777910499201</v>
      </c>
      <c r="C1359" s="28">
        <v>3000677</v>
      </c>
      <c r="D1359" s="31">
        <v>40795.230104166665</v>
      </c>
      <c r="E1359" s="31">
        <v>40795.230104166665</v>
      </c>
      <c r="F1359" s="28" t="s">
        <v>3</v>
      </c>
      <c r="G1359" s="22">
        <f>0.839707617116084*0.7</f>
        <v>0.58779533198125877</v>
      </c>
      <c r="Z1359" s="28" t="s">
        <v>8</v>
      </c>
      <c r="AA1359" s="28" t="s">
        <v>9</v>
      </c>
      <c r="AC1359" s="28" t="s">
        <v>38</v>
      </c>
      <c r="AE1359" s="28">
        <v>64</v>
      </c>
      <c r="AF1359" s="28" t="s">
        <v>118</v>
      </c>
      <c r="AG1359" s="28" t="s">
        <v>35</v>
      </c>
      <c r="AQ1359" s="28" t="s">
        <v>9</v>
      </c>
      <c r="AS1359" s="28" t="s">
        <v>168</v>
      </c>
      <c r="AU1359" s="28" t="s">
        <v>15</v>
      </c>
      <c r="AX1359" s="28" t="s">
        <v>7</v>
      </c>
      <c r="BX1359" s="28">
        <v>1967</v>
      </c>
      <c r="BY1359" s="28" t="s">
        <v>17</v>
      </c>
      <c r="CA1359" s="28" t="s">
        <v>19</v>
      </c>
      <c r="CB1359" s="28">
        <v>46025</v>
      </c>
      <c r="CC1359" s="28">
        <v>4.6966650479251193</v>
      </c>
      <c r="CD1359" s="28" t="s">
        <v>20</v>
      </c>
      <c r="CE1359" s="28" t="s">
        <v>44</v>
      </c>
      <c r="CF1359" s="28" t="s">
        <v>184</v>
      </c>
      <c r="CG1359" s="30">
        <v>22</v>
      </c>
      <c r="CH1359" s="28">
        <v>8</v>
      </c>
      <c r="CJ1359" s="28" t="s">
        <v>2242</v>
      </c>
    </row>
    <row r="1360" spans="1:88">
      <c r="A1360" s="28">
        <v>4.6966650479251042</v>
      </c>
      <c r="B1360" s="28">
        <f t="shared" si="48"/>
        <v>2.7606777910499201</v>
      </c>
      <c r="C1360" s="28">
        <v>3007057</v>
      </c>
      <c r="D1360" s="31">
        <v>40797.645868055559</v>
      </c>
      <c r="E1360" s="31">
        <v>40797.645868055559</v>
      </c>
      <c r="F1360" s="28" t="s">
        <v>3</v>
      </c>
      <c r="G1360" s="22">
        <f>0.839707617116084*0.7</f>
        <v>0.58779533198125877</v>
      </c>
      <c r="Z1360" s="28" t="s">
        <v>25</v>
      </c>
      <c r="AA1360" s="28" t="s">
        <v>9</v>
      </c>
      <c r="AC1360" s="28" t="s">
        <v>10</v>
      </c>
      <c r="AE1360" s="28">
        <v>64</v>
      </c>
      <c r="AF1360" s="28" t="s">
        <v>118</v>
      </c>
      <c r="AG1360" s="28" t="s">
        <v>4</v>
      </c>
      <c r="AH1360" s="28" t="s">
        <v>38</v>
      </c>
      <c r="AJ1360" s="28">
        <v>64</v>
      </c>
      <c r="AQ1360" s="28" t="s">
        <v>9</v>
      </c>
      <c r="AS1360" s="28" t="s">
        <v>36</v>
      </c>
      <c r="AU1360" s="28" t="s">
        <v>15</v>
      </c>
      <c r="AX1360" s="28" t="s">
        <v>7</v>
      </c>
      <c r="BX1360" s="28">
        <v>1966</v>
      </c>
      <c r="BY1360" s="28" t="s">
        <v>65</v>
      </c>
      <c r="BZ1360" s="28" t="s">
        <v>2267</v>
      </c>
      <c r="CA1360" s="28" t="s">
        <v>19</v>
      </c>
      <c r="CB1360" s="28">
        <v>46025</v>
      </c>
      <c r="CC1360" s="28">
        <v>4.6966650479251193</v>
      </c>
      <c r="CD1360" s="28" t="s">
        <v>20</v>
      </c>
      <c r="CE1360" s="28" t="s">
        <v>63</v>
      </c>
      <c r="CF1360" s="28" t="s">
        <v>184</v>
      </c>
      <c r="CG1360" s="30">
        <v>0.33333333333333331</v>
      </c>
      <c r="CH1360" s="28" t="s">
        <v>79</v>
      </c>
      <c r="CJ1360" s="28" t="s">
        <v>2268</v>
      </c>
    </row>
    <row r="1361" spans="1:88">
      <c r="A1361" s="28">
        <v>17.781469886240433</v>
      </c>
      <c r="B1361" s="28">
        <f t="shared" si="48"/>
        <v>12.447028920368339</v>
      </c>
      <c r="C1361" s="28">
        <v>2791766</v>
      </c>
      <c r="D1361" s="31">
        <v>40736.616875</v>
      </c>
      <c r="E1361" s="31">
        <v>40736.616875</v>
      </c>
      <c r="F1361" s="28" t="s">
        <v>6</v>
      </c>
      <c r="G1361" s="28">
        <v>0.7</v>
      </c>
      <c r="AW1361" s="28" t="s">
        <v>0</v>
      </c>
      <c r="AX1361" s="28" t="s">
        <v>2</v>
      </c>
      <c r="BW1361" s="28" t="s">
        <v>0</v>
      </c>
      <c r="BX1361" s="28">
        <v>1986</v>
      </c>
      <c r="BY1361" s="28" t="s">
        <v>17</v>
      </c>
      <c r="BZ1361" s="28" t="s">
        <v>382</v>
      </c>
      <c r="CA1361" s="28" t="s">
        <v>57</v>
      </c>
      <c r="CB1361" s="28">
        <v>46026</v>
      </c>
      <c r="CC1361" s="28">
        <v>17.781469886240487</v>
      </c>
      <c r="CD1361" s="28" t="s">
        <v>20</v>
      </c>
      <c r="CE1361" s="28" t="s">
        <v>101</v>
      </c>
      <c r="CF1361" s="28" t="s">
        <v>53</v>
      </c>
      <c r="CG1361" s="30">
        <v>0.33333333333333331</v>
      </c>
      <c r="CH1361" s="28" t="s">
        <v>383</v>
      </c>
      <c r="CJ1361" s="28" t="s">
        <v>384</v>
      </c>
    </row>
    <row r="1362" spans="1:88">
      <c r="A1362" s="28">
        <v>6.5510678528254225</v>
      </c>
      <c r="B1362" s="28">
        <f t="shared" si="48"/>
        <v>4.5857474969778096</v>
      </c>
      <c r="C1362" s="28">
        <v>2975882</v>
      </c>
      <c r="D1362" s="31">
        <v>40789.543680555558</v>
      </c>
      <c r="E1362" s="31">
        <v>40789.543680555558</v>
      </c>
      <c r="F1362" s="28" t="s">
        <v>6</v>
      </c>
      <c r="G1362" s="28">
        <v>0.7</v>
      </c>
      <c r="AW1362" s="28" t="s">
        <v>103</v>
      </c>
      <c r="AX1362" s="28" t="s">
        <v>2</v>
      </c>
      <c r="BW1362" s="28" t="s">
        <v>103</v>
      </c>
      <c r="BX1362" s="28">
        <v>1900</v>
      </c>
      <c r="BY1362" s="28" t="s">
        <v>65</v>
      </c>
      <c r="BZ1362" s="28" t="s">
        <v>2156</v>
      </c>
      <c r="CA1362" s="28" t="s">
        <v>43</v>
      </c>
      <c r="CB1362" s="28">
        <v>46032</v>
      </c>
      <c r="CC1362" s="28">
        <v>6.5510678528254429</v>
      </c>
      <c r="CD1362" s="28" t="s">
        <v>20</v>
      </c>
      <c r="CE1362" s="28" t="s">
        <v>129</v>
      </c>
      <c r="CF1362" s="28" t="s">
        <v>184</v>
      </c>
      <c r="CG1362" s="30">
        <v>0.33333333333333331</v>
      </c>
      <c r="CH1362" s="28">
        <v>15</v>
      </c>
      <c r="CI1362" s="28" t="s">
        <v>589</v>
      </c>
      <c r="CJ1362" s="28" t="s">
        <v>2157</v>
      </c>
    </row>
    <row r="1363" spans="1:88">
      <c r="A1363" s="28">
        <v>6.5510678528254225</v>
      </c>
      <c r="B1363" s="28">
        <f t="shared" si="48"/>
        <v>3.8506871033832835</v>
      </c>
      <c r="C1363" s="28">
        <v>3106</v>
      </c>
      <c r="F1363" s="28" t="s">
        <v>3</v>
      </c>
      <c r="G1363" s="22">
        <f t="shared" ref="G1363:G1387" si="49">0.839707617116084*0.7</f>
        <v>0.58779533198125877</v>
      </c>
      <c r="N1363" s="28" t="s">
        <v>2506</v>
      </c>
      <c r="O1363" s="28" t="s">
        <v>2506</v>
      </c>
      <c r="Q1363" s="28" t="s">
        <v>2506</v>
      </c>
      <c r="Z1363" s="28" t="s">
        <v>2523</v>
      </c>
      <c r="AA1363" s="28" t="s">
        <v>2501</v>
      </c>
      <c r="AC1363" s="28" t="s">
        <v>186</v>
      </c>
      <c r="AG1363" s="28" t="s">
        <v>2507</v>
      </c>
      <c r="AH1363" s="28" t="s">
        <v>34</v>
      </c>
      <c r="AL1363" s="28" t="s">
        <v>641</v>
      </c>
      <c r="AQ1363" s="28" t="s">
        <v>2503</v>
      </c>
      <c r="AS1363" s="28" t="s">
        <v>83</v>
      </c>
      <c r="AU1363" s="28">
        <v>0</v>
      </c>
      <c r="AX1363" s="28" t="s">
        <v>2507</v>
      </c>
      <c r="BX1363" s="28">
        <v>1964</v>
      </c>
      <c r="BY1363" s="28" t="s">
        <v>17</v>
      </c>
      <c r="BZ1363" s="28" t="s">
        <v>3296</v>
      </c>
      <c r="CA1363" s="28" t="s">
        <v>57</v>
      </c>
      <c r="CB1363" s="28">
        <v>46035</v>
      </c>
      <c r="CC1363" s="28">
        <v>6.5510678528254429</v>
      </c>
      <c r="CD1363" s="28" t="s">
        <v>20</v>
      </c>
      <c r="CE1363" s="28" t="s">
        <v>2534</v>
      </c>
      <c r="CF1363" s="28" t="s">
        <v>184</v>
      </c>
      <c r="CG1363" s="29">
        <v>0.33333333333333298</v>
      </c>
      <c r="CH1363" s="29">
        <v>0.625</v>
      </c>
      <c r="CI1363" s="28" t="s">
        <v>641</v>
      </c>
      <c r="CJ1363" s="28" t="s">
        <v>3297</v>
      </c>
    </row>
    <row r="1364" spans="1:88">
      <c r="A1364" s="28">
        <v>2.8076005083537527</v>
      </c>
      <c r="B1364" s="28">
        <f t="shared" si="48"/>
        <v>1.65029447287855</v>
      </c>
      <c r="C1364" s="28">
        <v>4086</v>
      </c>
      <c r="F1364" s="28" t="s">
        <v>3</v>
      </c>
      <c r="G1364" s="22">
        <f t="shared" si="49"/>
        <v>0.58779533198125877</v>
      </c>
      <c r="N1364" s="28" t="s">
        <v>2506</v>
      </c>
      <c r="O1364" s="28" t="s">
        <v>2506</v>
      </c>
      <c r="Q1364" s="28" t="s">
        <v>2506</v>
      </c>
      <c r="Z1364" s="28" t="s">
        <v>2510</v>
      </c>
      <c r="AA1364" s="28" t="s">
        <v>2538</v>
      </c>
      <c r="AC1364" s="28" t="s">
        <v>186</v>
      </c>
      <c r="AG1364" s="28" t="s">
        <v>2507</v>
      </c>
      <c r="AH1364" s="28" t="s">
        <v>38</v>
      </c>
      <c r="AL1364" s="28" t="s">
        <v>641</v>
      </c>
      <c r="AQ1364" s="28" t="s">
        <v>2503</v>
      </c>
      <c r="AS1364" s="28" t="s">
        <v>2547</v>
      </c>
      <c r="AU1364" s="28">
        <v>0</v>
      </c>
      <c r="AX1364" s="28" t="s">
        <v>2507</v>
      </c>
      <c r="BX1364" s="28">
        <v>1960</v>
      </c>
      <c r="BY1364" s="28" t="s">
        <v>17</v>
      </c>
      <c r="BZ1364" s="28" t="s">
        <v>3298</v>
      </c>
      <c r="CB1364" s="28">
        <v>46035</v>
      </c>
      <c r="CC1364" s="28">
        <v>2.8076005083537612</v>
      </c>
      <c r="CD1364" s="28" t="s">
        <v>20</v>
      </c>
      <c r="CE1364" s="28" t="s">
        <v>2515</v>
      </c>
      <c r="CF1364" s="28" t="s">
        <v>22</v>
      </c>
      <c r="CG1364" s="29">
        <v>0.33333333333333298</v>
      </c>
      <c r="CH1364" s="29">
        <v>0.625</v>
      </c>
      <c r="CI1364" s="28" t="s">
        <v>641</v>
      </c>
    </row>
    <row r="1365" spans="1:88">
      <c r="A1365" s="28">
        <v>6.5510678528254225</v>
      </c>
      <c r="B1365" s="28">
        <f t="shared" si="48"/>
        <v>3.8506871033832835</v>
      </c>
      <c r="C1365" s="28">
        <v>2809849</v>
      </c>
      <c r="D1365" s="31">
        <v>40742.078379629631</v>
      </c>
      <c r="E1365" s="31">
        <v>40742.078379629631</v>
      </c>
      <c r="F1365" s="28" t="s">
        <v>3</v>
      </c>
      <c r="G1365" s="22">
        <f t="shared" si="49"/>
        <v>0.58779533198125877</v>
      </c>
      <c r="Z1365" s="28" t="s">
        <v>8</v>
      </c>
      <c r="AA1365" s="28" t="s">
        <v>9</v>
      </c>
      <c r="AC1365" s="28" t="s">
        <v>38</v>
      </c>
      <c r="AE1365" s="28" t="s">
        <v>676</v>
      </c>
      <c r="AF1365" s="28" t="s">
        <v>39</v>
      </c>
      <c r="AG1365" s="28" t="s">
        <v>35</v>
      </c>
      <c r="AQ1365" s="28" t="s">
        <v>9</v>
      </c>
      <c r="AS1365" s="28" t="s">
        <v>152</v>
      </c>
      <c r="AU1365" s="28" t="s">
        <v>29</v>
      </c>
      <c r="AV1365" s="28" t="s">
        <v>677</v>
      </c>
      <c r="AX1365" s="28" t="s">
        <v>41</v>
      </c>
      <c r="AY1365" s="28" t="s">
        <v>8</v>
      </c>
      <c r="AZ1365" s="28" t="s">
        <v>9</v>
      </c>
      <c r="BA1365" s="28" t="s">
        <v>38</v>
      </c>
      <c r="BC1365" s="28" t="s">
        <v>678</v>
      </c>
      <c r="BD1365" s="28" t="s">
        <v>118</v>
      </c>
      <c r="BE1365" s="28" t="s">
        <v>35</v>
      </c>
      <c r="BO1365" s="28" t="s">
        <v>9</v>
      </c>
      <c r="BQ1365" s="28" t="s">
        <v>0</v>
      </c>
      <c r="BR1365" s="28" t="s">
        <v>33</v>
      </c>
      <c r="BS1365" s="28" t="s">
        <v>26</v>
      </c>
      <c r="BT1365" s="28" t="s">
        <v>27</v>
      </c>
      <c r="BV1365" s="28" t="s">
        <v>55</v>
      </c>
      <c r="BX1365" s="28">
        <v>1965</v>
      </c>
      <c r="BY1365" s="28" t="s">
        <v>17</v>
      </c>
      <c r="BZ1365" s="28" t="s">
        <v>679</v>
      </c>
      <c r="CA1365" s="28" t="s">
        <v>19</v>
      </c>
      <c r="CB1365" s="28">
        <v>46035</v>
      </c>
      <c r="CC1365" s="28">
        <v>6.5510678528254429</v>
      </c>
      <c r="CD1365" s="28" t="s">
        <v>20</v>
      </c>
      <c r="CE1365" s="28" t="s">
        <v>120</v>
      </c>
      <c r="CF1365" s="28" t="s">
        <v>184</v>
      </c>
      <c r="CG1365" s="30">
        <v>15.625</v>
      </c>
      <c r="CH1365" s="28" t="s">
        <v>218</v>
      </c>
      <c r="CJ1365" s="28" t="s">
        <v>680</v>
      </c>
    </row>
    <row r="1366" spans="1:88">
      <c r="A1366" s="28">
        <v>2.8076005083537527</v>
      </c>
      <c r="B1366" s="28">
        <f t="shared" si="48"/>
        <v>1.65029447287855</v>
      </c>
      <c r="C1366" s="28">
        <v>2114</v>
      </c>
      <c r="F1366" s="28" t="s">
        <v>3</v>
      </c>
      <c r="G1366" s="22">
        <f t="shared" si="49"/>
        <v>0.58779533198125877</v>
      </c>
      <c r="N1366" s="28" t="s">
        <v>2506</v>
      </c>
      <c r="O1366" s="28" t="s">
        <v>2506</v>
      </c>
      <c r="Q1366" s="28" t="s">
        <v>2506</v>
      </c>
      <c r="Z1366" s="28" t="s">
        <v>2510</v>
      </c>
      <c r="AA1366" s="28" t="s">
        <v>2535</v>
      </c>
      <c r="AC1366" s="28" t="s">
        <v>186</v>
      </c>
      <c r="AG1366" s="28" t="s">
        <v>2507</v>
      </c>
      <c r="AH1366" s="28" t="s">
        <v>133</v>
      </c>
      <c r="AL1366" s="28" t="s">
        <v>641</v>
      </c>
      <c r="AQ1366" s="28" t="s">
        <v>2503</v>
      </c>
      <c r="AS1366" s="28" t="s">
        <v>83</v>
      </c>
      <c r="AU1366" s="28" t="s">
        <v>2512</v>
      </c>
      <c r="AX1366" s="28" t="s">
        <v>2507</v>
      </c>
      <c r="BY1366" s="28" t="s">
        <v>17</v>
      </c>
      <c r="CB1366" s="28">
        <v>46100</v>
      </c>
      <c r="CC1366" s="28">
        <v>2.8076005083537612</v>
      </c>
      <c r="CD1366" s="28" t="s">
        <v>20</v>
      </c>
      <c r="CE1366" s="28" t="s">
        <v>2558</v>
      </c>
      <c r="CF1366" s="28" t="s">
        <v>22</v>
      </c>
      <c r="CG1366" s="29">
        <v>0.33333333333333298</v>
      </c>
      <c r="CH1366" s="29">
        <v>0.625</v>
      </c>
      <c r="CI1366" s="28" t="s">
        <v>641</v>
      </c>
      <c r="CJ1366" s="28" t="s">
        <v>3328</v>
      </c>
    </row>
    <row r="1367" spans="1:88">
      <c r="A1367" s="28">
        <v>2.8076005083537527</v>
      </c>
      <c r="B1367" s="28">
        <f t="shared" si="48"/>
        <v>1.65029447287855</v>
      </c>
      <c r="C1367" s="28">
        <v>2173</v>
      </c>
      <c r="F1367" s="28" t="s">
        <v>3</v>
      </c>
      <c r="G1367" s="22">
        <f t="shared" si="49"/>
        <v>0.58779533198125877</v>
      </c>
      <c r="N1367" s="28" t="s">
        <v>2506</v>
      </c>
      <c r="O1367" s="28" t="s">
        <v>2506</v>
      </c>
      <c r="Q1367" s="28" t="s">
        <v>2506</v>
      </c>
      <c r="Z1367" s="28" t="s">
        <v>2523</v>
      </c>
      <c r="AA1367" s="28" t="s">
        <v>2501</v>
      </c>
      <c r="AC1367" s="28" t="s">
        <v>186</v>
      </c>
      <c r="AG1367" s="28" t="s">
        <v>2507</v>
      </c>
      <c r="AH1367" s="28" t="s">
        <v>34</v>
      </c>
      <c r="AL1367" s="28" t="s">
        <v>641</v>
      </c>
      <c r="AQ1367" s="28" t="s">
        <v>2503</v>
      </c>
      <c r="AS1367" s="28" t="s">
        <v>2506</v>
      </c>
      <c r="AU1367" s="28">
        <v>0</v>
      </c>
      <c r="AX1367" s="28" t="s">
        <v>2507</v>
      </c>
      <c r="BX1367" s="28">
        <v>1970</v>
      </c>
      <c r="BY1367" s="28" t="s">
        <v>17</v>
      </c>
      <c r="BZ1367" s="28" t="s">
        <v>3329</v>
      </c>
      <c r="CA1367" s="28" t="s">
        <v>159</v>
      </c>
      <c r="CB1367" s="28">
        <v>46100</v>
      </c>
      <c r="CC1367" s="28">
        <v>2.8076005083537612</v>
      </c>
      <c r="CD1367" s="28" t="s">
        <v>20</v>
      </c>
      <c r="CE1367" s="28" t="s">
        <v>2534</v>
      </c>
      <c r="CF1367" s="28" t="s">
        <v>2506</v>
      </c>
      <c r="CG1367" s="29">
        <v>0.58333333333333304</v>
      </c>
      <c r="CH1367" s="29">
        <v>0.875</v>
      </c>
      <c r="CI1367" s="28" t="s">
        <v>641</v>
      </c>
      <c r="CJ1367" s="28" t="s">
        <v>3330</v>
      </c>
    </row>
    <row r="1368" spans="1:88">
      <c r="A1368" s="28">
        <v>2.8076005083537527</v>
      </c>
      <c r="B1368" s="28">
        <f t="shared" si="48"/>
        <v>1.65029447287855</v>
      </c>
      <c r="C1368" s="28">
        <v>3011</v>
      </c>
      <c r="F1368" s="28" t="s">
        <v>3</v>
      </c>
      <c r="G1368" s="22">
        <f t="shared" si="49"/>
        <v>0.58779533198125877</v>
      </c>
      <c r="N1368" s="28" t="s">
        <v>2506</v>
      </c>
      <c r="O1368" s="28" t="s">
        <v>2506</v>
      </c>
      <c r="Q1368" s="28" t="s">
        <v>2506</v>
      </c>
      <c r="Z1368" s="28" t="s">
        <v>2510</v>
      </c>
      <c r="AA1368" s="28" t="s">
        <v>2538</v>
      </c>
      <c r="AC1368" s="28" t="s">
        <v>186</v>
      </c>
      <c r="AE1368" s="28" t="s">
        <v>3310</v>
      </c>
      <c r="AF1368" s="28" t="s">
        <v>3311</v>
      </c>
      <c r="AG1368" s="28" t="s">
        <v>2507</v>
      </c>
      <c r="AH1368" s="28" t="s">
        <v>38</v>
      </c>
      <c r="AJ1368" s="28" t="s">
        <v>2539</v>
      </c>
      <c r="AK1368" s="28" t="s">
        <v>3312</v>
      </c>
      <c r="AQ1368" s="28" t="s">
        <v>2548</v>
      </c>
      <c r="AS1368" s="28" t="s">
        <v>2506</v>
      </c>
      <c r="AU1368" s="28" t="s">
        <v>2512</v>
      </c>
      <c r="AX1368" s="28" t="s">
        <v>2507</v>
      </c>
      <c r="BX1368" s="28">
        <v>1962</v>
      </c>
      <c r="BY1368" s="28" t="s">
        <v>17</v>
      </c>
      <c r="BZ1368" s="28" t="s">
        <v>3313</v>
      </c>
      <c r="CA1368" s="28" t="s">
        <v>159</v>
      </c>
      <c r="CB1368" s="28">
        <v>46100</v>
      </c>
      <c r="CC1368" s="28">
        <v>2.8076005083537612</v>
      </c>
      <c r="CD1368" s="28" t="s">
        <v>20</v>
      </c>
      <c r="CE1368" s="28" t="s">
        <v>2534</v>
      </c>
      <c r="CF1368" s="28" t="s">
        <v>184</v>
      </c>
      <c r="CG1368" s="29">
        <v>0.625</v>
      </c>
      <c r="CH1368" s="29">
        <v>0.91666666666666696</v>
      </c>
      <c r="CI1368" s="28" t="s">
        <v>641</v>
      </c>
      <c r="CJ1368" s="28" t="s">
        <v>3314</v>
      </c>
    </row>
    <row r="1369" spans="1:88">
      <c r="A1369" s="28">
        <v>2.8076005083537527</v>
      </c>
      <c r="B1369" s="28">
        <f t="shared" si="48"/>
        <v>1.65029447287855</v>
      </c>
      <c r="C1369" s="28">
        <v>3015</v>
      </c>
      <c r="F1369" s="28" t="s">
        <v>3</v>
      </c>
      <c r="G1369" s="22">
        <f t="shared" si="49"/>
        <v>0.58779533198125877</v>
      </c>
      <c r="N1369" s="28" t="s">
        <v>2506</v>
      </c>
      <c r="O1369" s="28" t="s">
        <v>2506</v>
      </c>
      <c r="Q1369" s="28" t="s">
        <v>2506</v>
      </c>
      <c r="Z1369" s="28" t="s">
        <v>2510</v>
      </c>
      <c r="AA1369" s="28" t="s">
        <v>2535</v>
      </c>
      <c r="AC1369" s="28" t="s">
        <v>186</v>
      </c>
      <c r="AG1369" s="28" t="s">
        <v>2507</v>
      </c>
      <c r="AH1369" s="28" t="s">
        <v>34</v>
      </c>
      <c r="AL1369" s="28" t="s">
        <v>641</v>
      </c>
      <c r="AQ1369" s="28" t="s">
        <v>2503</v>
      </c>
      <c r="AS1369" s="28" t="s">
        <v>2506</v>
      </c>
      <c r="AU1369" s="28" t="s">
        <v>2512</v>
      </c>
      <c r="AW1369" s="28" t="s">
        <v>2510</v>
      </c>
      <c r="AX1369" s="28" t="s">
        <v>2507</v>
      </c>
      <c r="BX1369" s="28">
        <v>1982</v>
      </c>
      <c r="BY1369" s="28" t="s">
        <v>17</v>
      </c>
      <c r="BZ1369" s="28" t="s">
        <v>3315</v>
      </c>
      <c r="CA1369" s="28" t="s">
        <v>159</v>
      </c>
      <c r="CB1369" s="28">
        <v>46100</v>
      </c>
      <c r="CC1369" s="28">
        <v>2.8076005083537612</v>
      </c>
      <c r="CD1369" s="28" t="s">
        <v>20</v>
      </c>
      <c r="CE1369" s="28" t="s">
        <v>2555</v>
      </c>
      <c r="CF1369" s="28" t="s">
        <v>22</v>
      </c>
      <c r="CG1369" s="29">
        <v>0.33333333333333298</v>
      </c>
      <c r="CH1369" s="29">
        <v>0.625</v>
      </c>
      <c r="CI1369" s="28" t="s">
        <v>641</v>
      </c>
      <c r="CJ1369" s="28" t="s">
        <v>3316</v>
      </c>
    </row>
    <row r="1370" spans="1:88">
      <c r="A1370" s="28">
        <v>2.8076005083537527</v>
      </c>
      <c r="B1370" s="28">
        <f t="shared" si="48"/>
        <v>1.65029447287855</v>
      </c>
      <c r="C1370" s="28">
        <v>3071</v>
      </c>
      <c r="F1370" s="28" t="s">
        <v>3</v>
      </c>
      <c r="G1370" s="22">
        <f t="shared" si="49"/>
        <v>0.58779533198125877</v>
      </c>
      <c r="N1370" s="28" t="s">
        <v>2506</v>
      </c>
      <c r="O1370" s="28" t="s">
        <v>2506</v>
      </c>
      <c r="Q1370" s="28" t="s">
        <v>2506</v>
      </c>
      <c r="Z1370" s="28" t="s">
        <v>2510</v>
      </c>
      <c r="AA1370" s="28" t="s">
        <v>2535</v>
      </c>
      <c r="AC1370" s="28" t="s">
        <v>186</v>
      </c>
      <c r="AE1370" s="28" t="s">
        <v>3310</v>
      </c>
      <c r="AF1370" s="28" t="s">
        <v>3317</v>
      </c>
      <c r="AG1370" s="28" t="s">
        <v>2507</v>
      </c>
      <c r="AH1370" s="28" t="s">
        <v>34</v>
      </c>
      <c r="AJ1370" s="28" t="s">
        <v>3318</v>
      </c>
      <c r="AL1370" s="28" t="s">
        <v>641</v>
      </c>
      <c r="AQ1370" s="28" t="s">
        <v>2503</v>
      </c>
      <c r="AS1370" s="28" t="s">
        <v>2531</v>
      </c>
      <c r="AU1370" s="28" t="s">
        <v>37</v>
      </c>
      <c r="AX1370" s="28" t="s">
        <v>641</v>
      </c>
      <c r="BQ1370" s="28" t="s">
        <v>2542</v>
      </c>
      <c r="BR1370" s="28" t="s">
        <v>2501</v>
      </c>
      <c r="BS1370" s="28" t="s">
        <v>26</v>
      </c>
      <c r="BV1370" s="28" t="s">
        <v>2503</v>
      </c>
      <c r="BX1370" s="28">
        <v>1973</v>
      </c>
      <c r="BY1370" s="28" t="s">
        <v>17</v>
      </c>
      <c r="BZ1370" s="28" t="s">
        <v>3319</v>
      </c>
      <c r="CA1370" s="28" t="s">
        <v>159</v>
      </c>
      <c r="CB1370" s="28">
        <v>46100</v>
      </c>
      <c r="CC1370" s="28">
        <v>2.8076005083537612</v>
      </c>
      <c r="CD1370" s="28" t="s">
        <v>20</v>
      </c>
      <c r="CE1370" s="28" t="s">
        <v>2558</v>
      </c>
      <c r="CF1370" s="28" t="s">
        <v>184</v>
      </c>
      <c r="CG1370" s="29">
        <v>0.625</v>
      </c>
      <c r="CH1370" s="29">
        <v>0.91666666666666696</v>
      </c>
      <c r="CI1370" s="28" t="s">
        <v>641</v>
      </c>
      <c r="CJ1370" s="28" t="s">
        <v>3320</v>
      </c>
    </row>
    <row r="1371" spans="1:88">
      <c r="A1371" s="28">
        <v>2.8076005083537527</v>
      </c>
      <c r="B1371" s="28">
        <f t="shared" si="48"/>
        <v>1.65029447287855</v>
      </c>
      <c r="C1371" s="28">
        <v>3320</v>
      </c>
      <c r="F1371" s="28" t="s">
        <v>3</v>
      </c>
      <c r="G1371" s="22">
        <f t="shared" si="49"/>
        <v>0.58779533198125877</v>
      </c>
      <c r="N1371" s="28" t="s">
        <v>2506</v>
      </c>
      <c r="O1371" s="28" t="s">
        <v>2506</v>
      </c>
      <c r="Q1371" s="28" t="s">
        <v>2506</v>
      </c>
      <c r="Z1371" s="28" t="s">
        <v>2510</v>
      </c>
      <c r="AA1371" s="28" t="s">
        <v>2535</v>
      </c>
      <c r="AC1371" s="28" t="s">
        <v>186</v>
      </c>
      <c r="AE1371" s="28" t="s">
        <v>3310</v>
      </c>
      <c r="AF1371" s="28" t="s">
        <v>1131</v>
      </c>
      <c r="AG1371" s="28" t="s">
        <v>2507</v>
      </c>
      <c r="AH1371" s="28" t="s">
        <v>38</v>
      </c>
      <c r="AJ1371" s="28" t="s">
        <v>2539</v>
      </c>
      <c r="AK1371" s="28" t="s">
        <v>1980</v>
      </c>
      <c r="AL1371" s="28" t="s">
        <v>641</v>
      </c>
      <c r="AQ1371" s="28" t="s">
        <v>2518</v>
      </c>
      <c r="AS1371" s="28" t="s">
        <v>2531</v>
      </c>
      <c r="AU1371" s="28">
        <v>0</v>
      </c>
      <c r="AX1371" s="28" t="s">
        <v>2507</v>
      </c>
      <c r="BY1371" s="28" t="s">
        <v>17</v>
      </c>
      <c r="CA1371" s="28" t="s">
        <v>159</v>
      </c>
      <c r="CB1371" s="28">
        <v>46100</v>
      </c>
      <c r="CC1371" s="28">
        <v>2.8076005083537612</v>
      </c>
      <c r="CD1371" s="28" t="s">
        <v>20</v>
      </c>
      <c r="CE1371" s="28" t="s">
        <v>2534</v>
      </c>
      <c r="CF1371" s="28" t="s">
        <v>184</v>
      </c>
      <c r="CG1371" s="29">
        <v>0.625</v>
      </c>
      <c r="CH1371" s="29">
        <v>0.91666666666666696</v>
      </c>
      <c r="CI1371" s="28" t="s">
        <v>641</v>
      </c>
      <c r="CJ1371" s="28" t="s">
        <v>3321</v>
      </c>
    </row>
    <row r="1372" spans="1:88">
      <c r="A1372" s="28">
        <v>2.8076005083537527</v>
      </c>
      <c r="B1372" s="28">
        <f t="shared" si="48"/>
        <v>1.65029447287855</v>
      </c>
      <c r="C1372" s="28">
        <v>3365</v>
      </c>
      <c r="F1372" s="28" t="s">
        <v>3</v>
      </c>
      <c r="G1372" s="22">
        <f t="shared" si="49"/>
        <v>0.58779533198125877</v>
      </c>
      <c r="N1372" s="28" t="s">
        <v>2506</v>
      </c>
      <c r="O1372" s="28" t="s">
        <v>2506</v>
      </c>
      <c r="Q1372" s="28" t="s">
        <v>2506</v>
      </c>
      <c r="Z1372" s="28" t="s">
        <v>2510</v>
      </c>
      <c r="AA1372" s="28" t="s">
        <v>2535</v>
      </c>
      <c r="AC1372" s="28" t="s">
        <v>186</v>
      </c>
      <c r="AG1372" s="28" t="s">
        <v>2507</v>
      </c>
      <c r="AH1372" s="28" t="s">
        <v>34</v>
      </c>
      <c r="AL1372" s="28" t="s">
        <v>641</v>
      </c>
      <c r="AQ1372" s="28" t="s">
        <v>2503</v>
      </c>
      <c r="AS1372" s="28" t="s">
        <v>2506</v>
      </c>
      <c r="AU1372" s="28" t="s">
        <v>2608</v>
      </c>
      <c r="AX1372" s="28" t="s">
        <v>2507</v>
      </c>
      <c r="BX1372" s="28">
        <v>1964</v>
      </c>
      <c r="BY1372" s="28" t="s">
        <v>17</v>
      </c>
      <c r="BZ1372" s="28" t="s">
        <v>3322</v>
      </c>
      <c r="CA1372" s="28" t="s">
        <v>159</v>
      </c>
      <c r="CB1372" s="28">
        <v>46100</v>
      </c>
      <c r="CC1372" s="28">
        <v>2.8076005083537612</v>
      </c>
      <c r="CD1372" s="28" t="s">
        <v>20</v>
      </c>
      <c r="CE1372" s="28" t="s">
        <v>2534</v>
      </c>
      <c r="CF1372" s="28" t="s">
        <v>22</v>
      </c>
      <c r="CG1372" s="29">
        <v>0.29166666666666702</v>
      </c>
      <c r="CH1372" s="29">
        <v>0.58333333333333304</v>
      </c>
      <c r="CI1372" s="28" t="s">
        <v>589</v>
      </c>
      <c r="CJ1372" s="28" t="s">
        <v>3323</v>
      </c>
    </row>
    <row r="1373" spans="1:88">
      <c r="A1373" s="28">
        <v>2.8076005083537527</v>
      </c>
      <c r="B1373" s="28">
        <f t="shared" si="48"/>
        <v>1.65029447287855</v>
      </c>
      <c r="C1373" s="28">
        <v>3366</v>
      </c>
      <c r="F1373" s="28" t="s">
        <v>3</v>
      </c>
      <c r="G1373" s="22">
        <f t="shared" si="49"/>
        <v>0.58779533198125877</v>
      </c>
      <c r="N1373" s="28" t="s">
        <v>2506</v>
      </c>
      <c r="O1373" s="28" t="s">
        <v>2506</v>
      </c>
      <c r="Q1373" s="28" t="s">
        <v>2506</v>
      </c>
      <c r="Z1373" s="28" t="s">
        <v>2542</v>
      </c>
      <c r="AA1373" s="28" t="s">
        <v>2535</v>
      </c>
      <c r="AC1373" s="28" t="s">
        <v>186</v>
      </c>
      <c r="AG1373" s="28" t="s">
        <v>2507</v>
      </c>
      <c r="AH1373" s="28" t="s">
        <v>34</v>
      </c>
      <c r="AL1373" s="28" t="s">
        <v>641</v>
      </c>
      <c r="AQ1373" s="28" t="s">
        <v>2503</v>
      </c>
      <c r="AS1373" s="28" t="s">
        <v>83</v>
      </c>
      <c r="AT1373" s="28" t="s">
        <v>3301</v>
      </c>
      <c r="AU1373" s="28" t="s">
        <v>2505</v>
      </c>
      <c r="AX1373" s="28" t="s">
        <v>2507</v>
      </c>
      <c r="BX1373" s="28">
        <v>1971</v>
      </c>
      <c r="BY1373" s="28" t="s">
        <v>17</v>
      </c>
      <c r="BZ1373" s="28" t="s">
        <v>3324</v>
      </c>
      <c r="CA1373" s="28" t="s">
        <v>159</v>
      </c>
      <c r="CB1373" s="28">
        <v>46100</v>
      </c>
      <c r="CC1373" s="28">
        <v>2.8076005083537612</v>
      </c>
      <c r="CD1373" s="28" t="s">
        <v>20</v>
      </c>
      <c r="CE1373" s="28" t="s">
        <v>2534</v>
      </c>
      <c r="CF1373" s="28" t="s">
        <v>184</v>
      </c>
      <c r="CG1373" s="29">
        <v>0.625</v>
      </c>
      <c r="CH1373" s="29">
        <v>0.91666666666666696</v>
      </c>
      <c r="CI1373" s="28" t="s">
        <v>641</v>
      </c>
      <c r="CJ1373" s="28" t="s">
        <v>3325</v>
      </c>
    </row>
    <row r="1374" spans="1:88">
      <c r="A1374" s="28">
        <v>2.8076005083537527</v>
      </c>
      <c r="B1374" s="28">
        <f t="shared" si="48"/>
        <v>1.65029447287855</v>
      </c>
      <c r="C1374" s="28">
        <v>3369</v>
      </c>
      <c r="F1374" s="28" t="s">
        <v>3</v>
      </c>
      <c r="G1374" s="22">
        <f t="shared" si="49"/>
        <v>0.58779533198125877</v>
      </c>
      <c r="N1374" s="28" t="s">
        <v>2506</v>
      </c>
      <c r="O1374" s="28" t="s">
        <v>2506</v>
      </c>
      <c r="Q1374" s="28" t="s">
        <v>2506</v>
      </c>
      <c r="Z1374" s="28" t="s">
        <v>2510</v>
      </c>
      <c r="AA1374" s="28" t="s">
        <v>2535</v>
      </c>
      <c r="AC1374" s="28" t="s">
        <v>186</v>
      </c>
      <c r="AE1374" s="28" t="s">
        <v>187</v>
      </c>
      <c r="AG1374" s="28" t="s">
        <v>2507</v>
      </c>
      <c r="AH1374" s="28" t="s">
        <v>34</v>
      </c>
      <c r="AL1374" s="28" t="s">
        <v>641</v>
      </c>
      <c r="AQ1374" s="28" t="s">
        <v>2503</v>
      </c>
      <c r="AS1374" s="28" t="s">
        <v>2506</v>
      </c>
      <c r="AU1374" s="28" t="s">
        <v>2512</v>
      </c>
      <c r="AX1374" s="28" t="s">
        <v>2507</v>
      </c>
      <c r="BX1374" s="28">
        <v>1978</v>
      </c>
      <c r="BY1374" s="28" t="s">
        <v>17</v>
      </c>
      <c r="BZ1374" s="28" t="s">
        <v>3326</v>
      </c>
      <c r="CA1374" s="28" t="s">
        <v>159</v>
      </c>
      <c r="CB1374" s="28">
        <v>46100</v>
      </c>
      <c r="CC1374" s="28">
        <v>2.8076005083537612</v>
      </c>
      <c r="CD1374" s="28" t="s">
        <v>20</v>
      </c>
      <c r="CE1374" s="28" t="s">
        <v>2534</v>
      </c>
      <c r="CF1374" s="28" t="s">
        <v>184</v>
      </c>
      <c r="CG1374" s="29">
        <v>0.63541666666666696</v>
      </c>
      <c r="CH1374" s="29">
        <v>0.97916666666666696</v>
      </c>
      <c r="CI1374" s="28" t="s">
        <v>641</v>
      </c>
      <c r="CJ1374" s="28" t="s">
        <v>3327</v>
      </c>
    </row>
    <row r="1375" spans="1:88">
      <c r="A1375" s="28">
        <v>2.8076005083537527</v>
      </c>
      <c r="B1375" s="28">
        <f t="shared" si="48"/>
        <v>1.65029447287855</v>
      </c>
      <c r="C1375" s="28">
        <v>4087</v>
      </c>
      <c r="F1375" s="28" t="s">
        <v>3</v>
      </c>
      <c r="G1375" s="22">
        <f t="shared" si="49"/>
        <v>0.58779533198125877</v>
      </c>
      <c r="N1375" s="28" t="s">
        <v>2506</v>
      </c>
      <c r="O1375" s="28" t="s">
        <v>2506</v>
      </c>
      <c r="Q1375" s="28" t="s">
        <v>2506</v>
      </c>
      <c r="Z1375" s="28" t="s">
        <v>2510</v>
      </c>
      <c r="AA1375" s="28" t="s">
        <v>2535</v>
      </c>
      <c r="AC1375" s="28" t="s">
        <v>186</v>
      </c>
      <c r="AE1375" s="28" t="s">
        <v>3331</v>
      </c>
      <c r="AG1375" s="28" t="s">
        <v>2507</v>
      </c>
      <c r="AH1375" s="28" t="s">
        <v>38</v>
      </c>
      <c r="AJ1375" s="28" t="s">
        <v>2539</v>
      </c>
      <c r="AL1375" s="28" t="s">
        <v>641</v>
      </c>
      <c r="AQ1375" s="28" t="s">
        <v>2503</v>
      </c>
      <c r="AS1375" s="28" t="s">
        <v>2506</v>
      </c>
      <c r="AU1375" s="28">
        <v>0</v>
      </c>
      <c r="AX1375" s="28" t="s">
        <v>2507</v>
      </c>
      <c r="BX1375" s="28">
        <v>1965</v>
      </c>
      <c r="BY1375" s="28" t="s">
        <v>17</v>
      </c>
      <c r="BZ1375" s="28" t="s">
        <v>3332</v>
      </c>
      <c r="CA1375" s="28" t="s">
        <v>159</v>
      </c>
      <c r="CB1375" s="28">
        <v>46100</v>
      </c>
      <c r="CC1375" s="28">
        <v>2.8076005083537612</v>
      </c>
      <c r="CD1375" s="28" t="s">
        <v>20</v>
      </c>
      <c r="CE1375" s="28" t="s">
        <v>2515</v>
      </c>
      <c r="CF1375" s="28" t="s">
        <v>184</v>
      </c>
      <c r="CG1375" s="29">
        <v>0.61458333333333304</v>
      </c>
      <c r="CH1375" s="29">
        <v>0.91666666666666696</v>
      </c>
      <c r="CI1375" s="28" t="s">
        <v>641</v>
      </c>
      <c r="CJ1375" s="28" t="s">
        <v>3333</v>
      </c>
    </row>
    <row r="1376" spans="1:88">
      <c r="A1376" s="28">
        <v>2.8076005083537527</v>
      </c>
      <c r="B1376" s="28">
        <f t="shared" si="48"/>
        <v>1.65029447287855</v>
      </c>
      <c r="C1376" s="28">
        <v>4126</v>
      </c>
      <c r="F1376" s="28" t="s">
        <v>3</v>
      </c>
      <c r="G1376" s="22">
        <f t="shared" si="49"/>
        <v>0.58779533198125877</v>
      </c>
      <c r="N1376" s="28" t="s">
        <v>2506</v>
      </c>
      <c r="O1376" s="28" t="s">
        <v>2506</v>
      </c>
      <c r="Q1376" s="28" t="s">
        <v>2506</v>
      </c>
      <c r="Z1376" s="28" t="s">
        <v>2523</v>
      </c>
      <c r="AA1376" s="28" t="s">
        <v>2535</v>
      </c>
      <c r="AC1376" s="28" t="s">
        <v>186</v>
      </c>
      <c r="AE1376" s="28" t="s">
        <v>3310</v>
      </c>
      <c r="AF1376" s="28" t="s">
        <v>113</v>
      </c>
      <c r="AG1376" s="28" t="s">
        <v>2507</v>
      </c>
      <c r="AH1376" s="28" t="s">
        <v>34</v>
      </c>
      <c r="AL1376" s="28" t="s">
        <v>641</v>
      </c>
      <c r="AQ1376" s="28" t="s">
        <v>2503</v>
      </c>
      <c r="AS1376" s="28" t="s">
        <v>2562</v>
      </c>
      <c r="AU1376" s="28">
        <v>0</v>
      </c>
      <c r="AX1376" s="28" t="s">
        <v>2507</v>
      </c>
      <c r="BX1376" s="28">
        <v>1956</v>
      </c>
      <c r="BY1376" s="28" t="s">
        <v>17</v>
      </c>
      <c r="BZ1376" s="28" t="s">
        <v>3334</v>
      </c>
      <c r="CA1376" s="28" t="s">
        <v>1108</v>
      </c>
      <c r="CB1376" s="28">
        <v>46100</v>
      </c>
      <c r="CC1376" s="28">
        <v>2.8076005083537612</v>
      </c>
      <c r="CD1376" s="28" t="s">
        <v>20</v>
      </c>
      <c r="CE1376" s="28" t="s">
        <v>2558</v>
      </c>
      <c r="CF1376" s="28" t="s">
        <v>184</v>
      </c>
      <c r="CG1376" s="29">
        <v>0.625</v>
      </c>
      <c r="CH1376" s="29">
        <v>0.91666666666666696</v>
      </c>
      <c r="CI1376" s="28" t="s">
        <v>641</v>
      </c>
      <c r="CJ1376" s="28" t="s">
        <v>3335</v>
      </c>
    </row>
    <row r="1377" spans="1:88">
      <c r="A1377" s="28">
        <v>2.8076005083537527</v>
      </c>
      <c r="B1377" s="28">
        <f t="shared" si="48"/>
        <v>1.65029447287855</v>
      </c>
      <c r="C1377" s="28">
        <v>4151</v>
      </c>
      <c r="F1377" s="28" t="s">
        <v>3</v>
      </c>
      <c r="G1377" s="22">
        <f t="shared" si="49"/>
        <v>0.58779533198125877</v>
      </c>
      <c r="N1377" s="28" t="s">
        <v>2506</v>
      </c>
      <c r="O1377" s="28" t="s">
        <v>2506</v>
      </c>
      <c r="Q1377" s="28" t="s">
        <v>2506</v>
      </c>
      <c r="Z1377" s="28" t="s">
        <v>2510</v>
      </c>
      <c r="AA1377" s="28" t="s">
        <v>2501</v>
      </c>
      <c r="AC1377" s="28" t="s">
        <v>186</v>
      </c>
      <c r="AG1377" s="28" t="s">
        <v>2507</v>
      </c>
      <c r="AH1377" s="28" t="s">
        <v>38</v>
      </c>
      <c r="AI1377" s="28" t="s">
        <v>34</v>
      </c>
      <c r="AL1377" s="28" t="s">
        <v>641</v>
      </c>
      <c r="AQ1377" s="28" t="s">
        <v>2503</v>
      </c>
      <c r="AS1377" s="28" t="s">
        <v>2531</v>
      </c>
      <c r="AU1377" s="28">
        <v>0</v>
      </c>
      <c r="AX1377" s="28" t="s">
        <v>641</v>
      </c>
      <c r="AY1377" s="28" t="s">
        <v>2510</v>
      </c>
      <c r="AZ1377" s="28" t="s">
        <v>2501</v>
      </c>
      <c r="BA1377" s="28" t="s">
        <v>38</v>
      </c>
      <c r="BB1377" s="28" t="s">
        <v>34</v>
      </c>
      <c r="BE1377" s="28" t="s">
        <v>2507</v>
      </c>
      <c r="BF1377" s="28" t="s">
        <v>186</v>
      </c>
      <c r="BH1377" s="28" t="s">
        <v>3310</v>
      </c>
      <c r="BI1377" s="28" t="s">
        <v>358</v>
      </c>
      <c r="BJ1377" s="28" t="s">
        <v>641</v>
      </c>
      <c r="BO1377" s="28" t="s">
        <v>2503</v>
      </c>
      <c r="BX1377" s="28">
        <v>1960</v>
      </c>
      <c r="BZ1377" s="28" t="s">
        <v>3336</v>
      </c>
      <c r="CA1377" s="28" t="s">
        <v>1108</v>
      </c>
      <c r="CB1377" s="28">
        <v>46100</v>
      </c>
      <c r="CC1377" s="28">
        <v>2.8076005083537612</v>
      </c>
      <c r="CD1377" s="28" t="s">
        <v>20</v>
      </c>
      <c r="CE1377" s="28" t="s">
        <v>2558</v>
      </c>
      <c r="CF1377" s="28" t="s">
        <v>184</v>
      </c>
      <c r="CG1377" s="29">
        <v>0.625</v>
      </c>
      <c r="CH1377" s="29">
        <v>0.91666666666666696</v>
      </c>
      <c r="CI1377" s="28" t="s">
        <v>641</v>
      </c>
      <c r="CJ1377" s="28" t="s">
        <v>3337</v>
      </c>
    </row>
    <row r="1378" spans="1:88">
      <c r="A1378" s="28">
        <v>2.8076005083537527</v>
      </c>
      <c r="B1378" s="28">
        <f t="shared" si="48"/>
        <v>1.65029447287855</v>
      </c>
      <c r="C1378" s="28">
        <v>4217</v>
      </c>
      <c r="F1378" s="28" t="s">
        <v>3</v>
      </c>
      <c r="G1378" s="22">
        <f t="shared" si="49"/>
        <v>0.58779533198125877</v>
      </c>
      <c r="N1378" s="28" t="s">
        <v>2506</v>
      </c>
      <c r="O1378" s="28" t="s">
        <v>2506</v>
      </c>
      <c r="Q1378" s="28" t="s">
        <v>2506</v>
      </c>
      <c r="Z1378" s="28" t="s">
        <v>2523</v>
      </c>
      <c r="AA1378" s="28" t="s">
        <v>2501</v>
      </c>
      <c r="AC1378" s="28" t="s">
        <v>186</v>
      </c>
      <c r="AG1378" s="28" t="s">
        <v>2507</v>
      </c>
      <c r="AH1378" s="28" t="s">
        <v>34</v>
      </c>
      <c r="AL1378" s="28" t="s">
        <v>641</v>
      </c>
      <c r="AQ1378" s="28" t="s">
        <v>2503</v>
      </c>
      <c r="AS1378" s="28" t="s">
        <v>2506</v>
      </c>
      <c r="AT1378" s="28" t="s">
        <v>3338</v>
      </c>
      <c r="AU1378" s="28" t="s">
        <v>2512</v>
      </c>
      <c r="AX1378" s="28" t="s">
        <v>2507</v>
      </c>
      <c r="BX1378" s="28">
        <v>1989</v>
      </c>
      <c r="BY1378" s="28" t="s">
        <v>17</v>
      </c>
      <c r="BZ1378" s="28" t="s">
        <v>3339</v>
      </c>
      <c r="CA1378" s="28" t="s">
        <v>1108</v>
      </c>
      <c r="CB1378" s="28">
        <v>46100</v>
      </c>
      <c r="CC1378" s="28">
        <v>2.8076005083537612</v>
      </c>
      <c r="CF1378" s="28" t="s">
        <v>2506</v>
      </c>
      <c r="CG1378" s="30"/>
      <c r="CH1378" s="30"/>
      <c r="CI1378" s="28" t="s">
        <v>641</v>
      </c>
      <c r="CJ1378" s="28" t="s">
        <v>2883</v>
      </c>
    </row>
    <row r="1379" spans="1:88">
      <c r="A1379" s="28">
        <v>2.8076005083537527</v>
      </c>
      <c r="B1379" s="28">
        <f t="shared" si="48"/>
        <v>1.65029447287855</v>
      </c>
      <c r="C1379" s="28">
        <v>4226</v>
      </c>
      <c r="F1379" s="28" t="s">
        <v>3</v>
      </c>
      <c r="G1379" s="22">
        <f t="shared" si="49"/>
        <v>0.58779533198125877</v>
      </c>
      <c r="N1379" s="28" t="s">
        <v>2506</v>
      </c>
      <c r="O1379" s="28" t="s">
        <v>2506</v>
      </c>
      <c r="Q1379" s="28" t="s">
        <v>2506</v>
      </c>
      <c r="Z1379" s="28" t="s">
        <v>2523</v>
      </c>
      <c r="AA1379" s="28" t="s">
        <v>2538</v>
      </c>
      <c r="AC1379" s="28" t="s">
        <v>186</v>
      </c>
      <c r="AE1379" s="28" t="s">
        <v>1335</v>
      </c>
      <c r="AF1379" s="28" t="s">
        <v>517</v>
      </c>
      <c r="AG1379" s="28" t="s">
        <v>2507</v>
      </c>
      <c r="AH1379" s="28" t="s">
        <v>34</v>
      </c>
      <c r="AK1379" s="28" t="s">
        <v>276</v>
      </c>
      <c r="AL1379" s="28" t="s">
        <v>641</v>
      </c>
      <c r="AQ1379" s="28" t="s">
        <v>2503</v>
      </c>
      <c r="AS1379" s="28" t="s">
        <v>83</v>
      </c>
      <c r="AU1379" s="28" t="s">
        <v>2512</v>
      </c>
      <c r="AX1379" s="28" t="s">
        <v>2507</v>
      </c>
      <c r="BX1379" s="28">
        <v>1965</v>
      </c>
      <c r="BY1379" s="28" t="s">
        <v>17</v>
      </c>
      <c r="CA1379" s="28" t="s">
        <v>1108</v>
      </c>
      <c r="CB1379" s="28">
        <v>46100</v>
      </c>
      <c r="CC1379" s="28">
        <v>2.8076005083537612</v>
      </c>
      <c r="CD1379" s="28" t="s">
        <v>20</v>
      </c>
      <c r="CF1379" s="28" t="s">
        <v>2506</v>
      </c>
      <c r="CG1379" s="29">
        <v>0.41666666666666702</v>
      </c>
      <c r="CH1379" s="29">
        <v>0.54166666666666696</v>
      </c>
      <c r="CI1379" s="28" t="s">
        <v>641</v>
      </c>
      <c r="CJ1379" s="28" t="s">
        <v>2883</v>
      </c>
    </row>
    <row r="1380" spans="1:88">
      <c r="A1380" s="28">
        <v>2.8076005083537527</v>
      </c>
      <c r="B1380" s="28">
        <f t="shared" si="48"/>
        <v>1.65029447287855</v>
      </c>
      <c r="C1380" s="28">
        <v>2797838</v>
      </c>
      <c r="D1380" s="31">
        <v>40738.046851851854</v>
      </c>
      <c r="E1380" s="31">
        <v>40738.046851851854</v>
      </c>
      <c r="F1380" s="28" t="s">
        <v>3</v>
      </c>
      <c r="G1380" s="22">
        <f t="shared" si="49"/>
        <v>0.58779533198125877</v>
      </c>
      <c r="Z1380" s="28" t="s">
        <v>8</v>
      </c>
      <c r="AA1380" s="28" t="s">
        <v>33</v>
      </c>
      <c r="AC1380" s="28" t="s">
        <v>186</v>
      </c>
      <c r="AE1380" s="28">
        <v>1</v>
      </c>
      <c r="AF1380" s="28" t="s">
        <v>151</v>
      </c>
      <c r="AG1380" s="28" t="s">
        <v>4</v>
      </c>
      <c r="AH1380" s="28" t="s">
        <v>38</v>
      </c>
      <c r="AJ1380" s="28">
        <v>64</v>
      </c>
      <c r="AK1380" s="28" t="s">
        <v>151</v>
      </c>
      <c r="AL1380" s="28" t="s">
        <v>35</v>
      </c>
      <c r="AQ1380" s="28" t="s">
        <v>9</v>
      </c>
      <c r="AS1380" s="28" t="s">
        <v>36</v>
      </c>
      <c r="AU1380" s="28" t="s">
        <v>173</v>
      </c>
      <c r="AX1380" s="28" t="s">
        <v>41</v>
      </c>
      <c r="AY1380" s="28" t="s">
        <v>8</v>
      </c>
      <c r="AZ1380" s="28" t="s">
        <v>9</v>
      </c>
      <c r="BA1380" s="28" t="s">
        <v>34</v>
      </c>
      <c r="BC1380" s="28">
        <v>64</v>
      </c>
      <c r="BD1380" s="28" t="s">
        <v>151</v>
      </c>
      <c r="BE1380" s="28" t="s">
        <v>4</v>
      </c>
      <c r="BF1380" s="28" t="s">
        <v>186</v>
      </c>
      <c r="BH1380" s="28">
        <v>1</v>
      </c>
      <c r="BI1380" s="28" t="s">
        <v>151</v>
      </c>
      <c r="BJ1380" s="28" t="s">
        <v>35</v>
      </c>
      <c r="BO1380" s="28" t="s">
        <v>33</v>
      </c>
      <c r="BQ1380" s="28" t="s">
        <v>8</v>
      </c>
      <c r="BR1380" s="28" t="s">
        <v>88</v>
      </c>
      <c r="BS1380" s="28" t="s">
        <v>10</v>
      </c>
      <c r="BT1380" s="28" t="s">
        <v>11</v>
      </c>
      <c r="BV1380" s="28" t="s">
        <v>49</v>
      </c>
      <c r="BX1380" s="28">
        <v>1969</v>
      </c>
      <c r="BY1380" s="28" t="s">
        <v>17</v>
      </c>
      <c r="BZ1380" s="28" t="s">
        <v>522</v>
      </c>
      <c r="CA1380" s="28" t="s">
        <v>523</v>
      </c>
      <c r="CB1380" s="28">
        <v>46100</v>
      </c>
      <c r="CC1380" s="28">
        <v>2.8076005083537612</v>
      </c>
      <c r="CD1380" s="28" t="s">
        <v>20</v>
      </c>
      <c r="CE1380" s="28" t="s">
        <v>120</v>
      </c>
      <c r="CF1380" s="28" t="s">
        <v>184</v>
      </c>
      <c r="CG1380" s="30">
        <v>15.625</v>
      </c>
      <c r="CH1380" s="28">
        <v>22</v>
      </c>
      <c r="CJ1380" s="28" t="s">
        <v>524</v>
      </c>
    </row>
    <row r="1381" spans="1:88">
      <c r="A1381" s="28">
        <v>2.8076005083537527</v>
      </c>
      <c r="B1381" s="28">
        <f t="shared" si="48"/>
        <v>1.65029447287855</v>
      </c>
      <c r="C1381" s="28">
        <v>2798959</v>
      </c>
      <c r="D1381" s="31">
        <v>40738.433645833335</v>
      </c>
      <c r="E1381" s="31">
        <v>40738.433645833335</v>
      </c>
      <c r="F1381" s="28" t="s">
        <v>3</v>
      </c>
      <c r="G1381" s="22">
        <f t="shared" si="49"/>
        <v>0.58779533198125877</v>
      </c>
      <c r="Z1381" s="28" t="s">
        <v>8</v>
      </c>
      <c r="AA1381" s="28" t="s">
        <v>49</v>
      </c>
      <c r="AC1381" s="28" t="s">
        <v>34</v>
      </c>
      <c r="AE1381" s="28" t="s">
        <v>390</v>
      </c>
      <c r="AF1381" s="28" t="s">
        <v>151</v>
      </c>
      <c r="AG1381" s="28" t="s">
        <v>35</v>
      </c>
      <c r="AH1381" s="28" t="s">
        <v>10</v>
      </c>
      <c r="AL1381" s="28" t="s">
        <v>35</v>
      </c>
      <c r="AQ1381" s="28" t="s">
        <v>9</v>
      </c>
      <c r="AS1381" s="28" t="s">
        <v>168</v>
      </c>
      <c r="AU1381" s="28" t="s">
        <v>37</v>
      </c>
      <c r="AX1381" s="28" t="s">
        <v>7</v>
      </c>
      <c r="BX1381" s="28">
        <v>1953</v>
      </c>
      <c r="BY1381" s="28" t="s">
        <v>65</v>
      </c>
      <c r="BZ1381" s="28" t="s">
        <v>546</v>
      </c>
      <c r="CA1381" s="28" t="s">
        <v>159</v>
      </c>
      <c r="CB1381" s="28">
        <v>46100</v>
      </c>
      <c r="CC1381" s="28">
        <v>2.8076005083537612</v>
      </c>
      <c r="CD1381" s="28" t="s">
        <v>20</v>
      </c>
      <c r="CE1381" s="28" t="s">
        <v>21</v>
      </c>
      <c r="CF1381" s="28" t="s">
        <v>22</v>
      </c>
      <c r="CG1381" s="30">
        <v>0.33333333333333331</v>
      </c>
      <c r="CH1381" s="28" t="s">
        <v>547</v>
      </c>
      <c r="CJ1381" s="28" t="s">
        <v>548</v>
      </c>
    </row>
    <row r="1382" spans="1:88">
      <c r="A1382" s="28">
        <v>2.8076005083537527</v>
      </c>
      <c r="B1382" s="28">
        <f t="shared" si="48"/>
        <v>1.65029447287855</v>
      </c>
      <c r="C1382" s="28">
        <v>2810702</v>
      </c>
      <c r="D1382" s="31">
        <v>40742.540590277778</v>
      </c>
      <c r="E1382" s="31">
        <v>40742.540590277778</v>
      </c>
      <c r="F1382" s="28" t="s">
        <v>3</v>
      </c>
      <c r="G1382" s="22">
        <f t="shared" si="49"/>
        <v>0.58779533198125877</v>
      </c>
      <c r="Z1382" s="28" t="s">
        <v>8</v>
      </c>
      <c r="AA1382" s="28" t="s">
        <v>9</v>
      </c>
      <c r="AC1382" s="28" t="s">
        <v>186</v>
      </c>
      <c r="AE1382" s="28" t="s">
        <v>705</v>
      </c>
      <c r="AF1382" s="28" t="s">
        <v>706</v>
      </c>
      <c r="AG1382" s="28" t="s">
        <v>4</v>
      </c>
      <c r="AH1382" s="28" t="s">
        <v>34</v>
      </c>
      <c r="AJ1382" s="28" t="s">
        <v>707</v>
      </c>
      <c r="AK1382" s="28" t="s">
        <v>708</v>
      </c>
      <c r="AL1382" s="28" t="s">
        <v>35</v>
      </c>
      <c r="AQ1382" s="28" t="s">
        <v>9</v>
      </c>
      <c r="AS1382" s="28" t="s">
        <v>168</v>
      </c>
      <c r="AU1382" s="28" t="s">
        <v>173</v>
      </c>
      <c r="AX1382" s="28" t="s">
        <v>41</v>
      </c>
      <c r="AY1382" s="28" t="s">
        <v>8</v>
      </c>
      <c r="AZ1382" s="28" t="s">
        <v>9</v>
      </c>
      <c r="BA1382" s="28" t="s">
        <v>38</v>
      </c>
      <c r="BC1382" s="28" t="s">
        <v>709</v>
      </c>
      <c r="BD1382" s="28" t="s">
        <v>710</v>
      </c>
      <c r="BE1382" s="28" t="s">
        <v>4</v>
      </c>
      <c r="BF1382" s="28" t="s">
        <v>186</v>
      </c>
      <c r="BH1382" s="28">
        <v>1</v>
      </c>
      <c r="BI1382" s="28" t="s">
        <v>711</v>
      </c>
      <c r="BJ1382" s="28" t="s">
        <v>35</v>
      </c>
      <c r="BO1382" s="28" t="s">
        <v>9</v>
      </c>
      <c r="BQ1382" s="28" t="s">
        <v>8</v>
      </c>
      <c r="BR1382" s="28" t="s">
        <v>9</v>
      </c>
      <c r="BS1382" s="28" t="s">
        <v>10</v>
      </c>
      <c r="BT1382" s="28" t="s">
        <v>29</v>
      </c>
      <c r="BU1382" s="28" t="s">
        <v>712</v>
      </c>
      <c r="BV1382" s="28" t="s">
        <v>12</v>
      </c>
      <c r="BX1382" s="28">
        <v>1967</v>
      </c>
      <c r="BY1382" s="28" t="s">
        <v>17</v>
      </c>
      <c r="BZ1382" s="28" t="s">
        <v>713</v>
      </c>
      <c r="CA1382" s="28" t="s">
        <v>159</v>
      </c>
      <c r="CB1382" s="28">
        <v>46100</v>
      </c>
      <c r="CC1382" s="28">
        <v>2.8076005083537612</v>
      </c>
      <c r="CD1382" s="28" t="s">
        <v>20</v>
      </c>
      <c r="CE1382" s="28" t="s">
        <v>21</v>
      </c>
      <c r="CF1382" s="28" t="s">
        <v>53</v>
      </c>
      <c r="CG1382" s="30">
        <v>0.35416666666666669</v>
      </c>
      <c r="CH1382" s="28" t="s">
        <v>714</v>
      </c>
      <c r="CJ1382" s="28" t="s">
        <v>715</v>
      </c>
    </row>
    <row r="1383" spans="1:88">
      <c r="A1383" s="28">
        <v>2.8076005083537527</v>
      </c>
      <c r="B1383" s="28">
        <f t="shared" si="48"/>
        <v>1.65029447287855</v>
      </c>
      <c r="C1383" s="28">
        <v>2813391</v>
      </c>
      <c r="D1383" s="31">
        <v>40742.963680555556</v>
      </c>
      <c r="E1383" s="31">
        <v>40742.963680555556</v>
      </c>
      <c r="F1383" s="28" t="s">
        <v>3</v>
      </c>
      <c r="G1383" s="22">
        <f t="shared" si="49"/>
        <v>0.58779533198125877</v>
      </c>
      <c r="Z1383" s="28" t="s">
        <v>8</v>
      </c>
      <c r="AA1383" s="28" t="s">
        <v>33</v>
      </c>
      <c r="AC1383" s="28" t="s">
        <v>34</v>
      </c>
      <c r="AE1383" s="28" t="s">
        <v>739</v>
      </c>
      <c r="AF1383" s="28" t="s">
        <v>123</v>
      </c>
      <c r="AG1383" s="28" t="s">
        <v>35</v>
      </c>
      <c r="AQ1383" s="28" t="s">
        <v>9</v>
      </c>
      <c r="AS1383" s="28" t="s">
        <v>152</v>
      </c>
      <c r="AU1383" s="28" t="s">
        <v>15</v>
      </c>
      <c r="AX1383" s="28" t="s">
        <v>7</v>
      </c>
      <c r="BX1383" s="28">
        <v>1981</v>
      </c>
      <c r="BY1383" s="28" t="s">
        <v>17</v>
      </c>
      <c r="BZ1383" s="28" t="s">
        <v>740</v>
      </c>
      <c r="CA1383" s="28" t="s">
        <v>523</v>
      </c>
      <c r="CB1383" s="28">
        <v>46100</v>
      </c>
      <c r="CC1383" s="28">
        <v>2.8076005083537612</v>
      </c>
      <c r="CD1383" s="28" t="s">
        <v>20</v>
      </c>
      <c r="CE1383" s="28" t="s">
        <v>21</v>
      </c>
      <c r="CF1383" s="28" t="s">
        <v>22</v>
      </c>
      <c r="CG1383" s="30">
        <v>0.33333333333333331</v>
      </c>
      <c r="CH1383" s="32">
        <v>0.125</v>
      </c>
      <c r="CI1383" s="28" t="s">
        <v>47</v>
      </c>
      <c r="CJ1383" s="28" t="s">
        <v>741</v>
      </c>
    </row>
    <row r="1384" spans="1:88">
      <c r="A1384" s="28">
        <v>2.8076005083537527</v>
      </c>
      <c r="B1384" s="28">
        <f t="shared" si="48"/>
        <v>1.65029447287855</v>
      </c>
      <c r="C1384" s="28">
        <v>2825018</v>
      </c>
      <c r="D1384" s="31">
        <v>40746.350486111114</v>
      </c>
      <c r="E1384" s="31">
        <v>40746.350486111114</v>
      </c>
      <c r="F1384" s="28" t="s">
        <v>3</v>
      </c>
      <c r="G1384" s="22">
        <f t="shared" si="49"/>
        <v>0.58779533198125877</v>
      </c>
      <c r="Z1384" s="28" t="s">
        <v>25</v>
      </c>
      <c r="AA1384" s="28" t="s">
        <v>33</v>
      </c>
      <c r="AC1384" s="28" t="s">
        <v>186</v>
      </c>
      <c r="AE1384" s="28">
        <v>1</v>
      </c>
      <c r="AF1384" s="28" t="s">
        <v>1105</v>
      </c>
      <c r="AG1384" s="28" t="s">
        <v>4</v>
      </c>
      <c r="AH1384" s="28" t="s">
        <v>34</v>
      </c>
      <c r="AJ1384" s="28" t="s">
        <v>390</v>
      </c>
      <c r="AK1384" s="28" t="s">
        <v>1106</v>
      </c>
      <c r="AL1384" s="28" t="s">
        <v>35</v>
      </c>
      <c r="AQ1384" s="28" t="s">
        <v>9</v>
      </c>
      <c r="AS1384" s="28" t="s">
        <v>36</v>
      </c>
      <c r="AU1384" s="28" t="s">
        <v>15</v>
      </c>
      <c r="AX1384" s="28" t="s">
        <v>5</v>
      </c>
      <c r="BQ1384" s="28" t="s">
        <v>25</v>
      </c>
      <c r="BR1384" s="28" t="s">
        <v>9</v>
      </c>
      <c r="BS1384" s="28" t="s">
        <v>26</v>
      </c>
      <c r="BT1384" s="28" t="s">
        <v>27</v>
      </c>
      <c r="BV1384" s="28" t="s">
        <v>55</v>
      </c>
      <c r="BX1384" s="28">
        <v>1970</v>
      </c>
      <c r="BY1384" s="28" t="s">
        <v>17</v>
      </c>
      <c r="BZ1384" s="28" t="s">
        <v>1107</v>
      </c>
      <c r="CA1384" s="28" t="s">
        <v>1108</v>
      </c>
      <c r="CB1384" s="28">
        <v>46100</v>
      </c>
      <c r="CC1384" s="28">
        <v>2.8076005083537612</v>
      </c>
      <c r="CD1384" s="28" t="s">
        <v>20</v>
      </c>
      <c r="CE1384" s="28" t="s">
        <v>21</v>
      </c>
      <c r="CF1384" s="28" t="s">
        <v>22</v>
      </c>
      <c r="CG1384" s="30">
        <v>0.34027777777777773</v>
      </c>
      <c r="CH1384" s="32">
        <v>0.625</v>
      </c>
      <c r="CJ1384" s="28" t="s">
        <v>1109</v>
      </c>
    </row>
    <row r="1385" spans="1:88">
      <c r="A1385" s="28">
        <v>2.8076005083537527</v>
      </c>
      <c r="B1385" s="28">
        <f t="shared" si="48"/>
        <v>1.65029447287855</v>
      </c>
      <c r="C1385" s="28">
        <v>2876212</v>
      </c>
      <c r="D1385" s="31">
        <v>40760.538900462961</v>
      </c>
      <c r="E1385" s="31">
        <v>40760.538900462961</v>
      </c>
      <c r="F1385" s="28" t="s">
        <v>3</v>
      </c>
      <c r="G1385" s="22">
        <f t="shared" si="49"/>
        <v>0.58779533198125877</v>
      </c>
      <c r="Z1385" s="28" t="s">
        <v>8</v>
      </c>
      <c r="AA1385" s="28" t="s">
        <v>33</v>
      </c>
      <c r="AC1385" s="28" t="s">
        <v>186</v>
      </c>
      <c r="AE1385" s="28">
        <v>1</v>
      </c>
      <c r="AF1385" s="28" t="s">
        <v>1728</v>
      </c>
      <c r="AG1385" s="28" t="s">
        <v>4</v>
      </c>
      <c r="AH1385" s="28" t="s">
        <v>34</v>
      </c>
      <c r="AJ1385" s="28" t="s">
        <v>275</v>
      </c>
      <c r="AK1385" s="28" t="s">
        <v>358</v>
      </c>
      <c r="AQ1385" s="28" t="s">
        <v>9</v>
      </c>
      <c r="AS1385" s="28" t="s">
        <v>152</v>
      </c>
      <c r="AU1385" s="28" t="s">
        <v>31</v>
      </c>
      <c r="AX1385" s="28" t="s">
        <v>7</v>
      </c>
      <c r="BX1385" s="28">
        <v>1954</v>
      </c>
      <c r="BY1385" s="28" t="s">
        <v>17</v>
      </c>
      <c r="BZ1385" s="28" t="s">
        <v>1729</v>
      </c>
      <c r="CA1385" s="28" t="s">
        <v>1108</v>
      </c>
      <c r="CB1385" s="28">
        <v>46100</v>
      </c>
      <c r="CC1385" s="28">
        <v>2.8076005083537612</v>
      </c>
      <c r="CD1385" s="28" t="s">
        <v>20</v>
      </c>
      <c r="CE1385" s="28" t="s">
        <v>44</v>
      </c>
      <c r="CF1385" s="28" t="s">
        <v>184</v>
      </c>
      <c r="CG1385" s="30">
        <v>0.625</v>
      </c>
      <c r="CH1385" s="28">
        <v>22</v>
      </c>
      <c r="CJ1385" s="28" t="s">
        <v>1730</v>
      </c>
    </row>
    <row r="1386" spans="1:88">
      <c r="A1386" s="28">
        <v>2.8076005083537527</v>
      </c>
      <c r="B1386" s="28">
        <f t="shared" si="48"/>
        <v>1.65029447287855</v>
      </c>
      <c r="C1386" s="28">
        <v>2881344</v>
      </c>
      <c r="D1386" s="31">
        <v>40763.034189814818</v>
      </c>
      <c r="E1386" s="31">
        <v>40763.034189814818</v>
      </c>
      <c r="F1386" s="28" t="s">
        <v>3</v>
      </c>
      <c r="G1386" s="22">
        <f t="shared" si="49"/>
        <v>0.58779533198125877</v>
      </c>
      <c r="Z1386" s="28" t="s">
        <v>8</v>
      </c>
      <c r="AA1386" s="28" t="s">
        <v>9</v>
      </c>
      <c r="AC1386" s="28" t="s">
        <v>186</v>
      </c>
      <c r="AE1386" s="28">
        <v>4</v>
      </c>
      <c r="AF1386" s="28" t="s">
        <v>1754</v>
      </c>
      <c r="AG1386" s="28" t="s">
        <v>4</v>
      </c>
      <c r="AH1386" s="28" t="s">
        <v>34</v>
      </c>
      <c r="AJ1386" s="28" t="s">
        <v>68</v>
      </c>
      <c r="AL1386" s="28" t="s">
        <v>35</v>
      </c>
      <c r="AQ1386" s="28" t="s">
        <v>9</v>
      </c>
      <c r="AS1386" s="28" t="s">
        <v>152</v>
      </c>
      <c r="AU1386" s="28" t="s">
        <v>29</v>
      </c>
      <c r="AV1386" s="28" t="s">
        <v>1755</v>
      </c>
      <c r="AX1386" s="28" t="s">
        <v>7</v>
      </c>
      <c r="BX1386" s="28">
        <v>1979</v>
      </c>
      <c r="BY1386" s="28" t="s">
        <v>17</v>
      </c>
      <c r="BZ1386" s="28" t="s">
        <v>1756</v>
      </c>
      <c r="CA1386" s="28" t="s">
        <v>523</v>
      </c>
      <c r="CB1386" s="28">
        <v>46100</v>
      </c>
      <c r="CC1386" s="28">
        <v>2.8076005083537612</v>
      </c>
      <c r="CD1386" s="28" t="s">
        <v>20</v>
      </c>
      <c r="CE1386" s="28" t="s">
        <v>120</v>
      </c>
      <c r="CF1386" s="28" t="s">
        <v>184</v>
      </c>
      <c r="CG1386" s="30">
        <v>0.33333333333333331</v>
      </c>
      <c r="CH1386" s="28" t="s">
        <v>79</v>
      </c>
      <c r="CJ1386" s="28" t="s">
        <v>1757</v>
      </c>
    </row>
    <row r="1387" spans="1:88">
      <c r="A1387" s="28">
        <v>2.8076005083537527</v>
      </c>
      <c r="B1387" s="28">
        <f t="shared" si="48"/>
        <v>1.65029447287855</v>
      </c>
      <c r="C1387" s="28">
        <v>2948624</v>
      </c>
      <c r="D1387" s="31">
        <v>40782.343148148146</v>
      </c>
      <c r="E1387" s="31">
        <v>40782.343148148146</v>
      </c>
      <c r="F1387" s="28" t="s">
        <v>3</v>
      </c>
      <c r="G1387" s="22">
        <f t="shared" si="49"/>
        <v>0.58779533198125877</v>
      </c>
      <c r="Z1387" s="28" t="s">
        <v>8</v>
      </c>
      <c r="AA1387" s="28" t="s">
        <v>33</v>
      </c>
      <c r="AC1387" s="28" t="s">
        <v>186</v>
      </c>
      <c r="AE1387" s="28" t="s">
        <v>239</v>
      </c>
      <c r="AF1387" s="28" t="s">
        <v>274</v>
      </c>
      <c r="AG1387" s="28" t="s">
        <v>4</v>
      </c>
      <c r="AH1387" s="28" t="s">
        <v>34</v>
      </c>
      <c r="AJ1387" s="28" t="s">
        <v>390</v>
      </c>
      <c r="AL1387" s="28" t="s">
        <v>35</v>
      </c>
      <c r="AQ1387" s="28" t="s">
        <v>9</v>
      </c>
      <c r="AS1387" s="28" t="s">
        <v>135</v>
      </c>
      <c r="AU1387" s="28" t="s">
        <v>15</v>
      </c>
      <c r="AX1387" s="28" t="s">
        <v>7</v>
      </c>
      <c r="BX1387" s="28">
        <v>1956</v>
      </c>
      <c r="BY1387" s="28" t="s">
        <v>17</v>
      </c>
      <c r="BZ1387" s="28" t="s">
        <v>2088</v>
      </c>
      <c r="CA1387" s="28" t="s">
        <v>2089</v>
      </c>
      <c r="CB1387" s="28">
        <v>46100</v>
      </c>
      <c r="CC1387" s="28">
        <v>2.8076005083537612</v>
      </c>
      <c r="CD1387" s="28" t="s">
        <v>20</v>
      </c>
      <c r="CE1387" s="28" t="s">
        <v>44</v>
      </c>
      <c r="CF1387" s="28" t="s">
        <v>184</v>
      </c>
      <c r="CG1387" s="30">
        <v>0.32291666666666669</v>
      </c>
      <c r="CH1387" s="28" t="s">
        <v>1792</v>
      </c>
      <c r="CJ1387" s="28" t="s">
        <v>2090</v>
      </c>
    </row>
    <row r="1388" spans="1:88">
      <c r="A1388" s="28">
        <v>5.9455069588667699</v>
      </c>
      <c r="B1388" s="28">
        <f t="shared" si="48"/>
        <v>4.161854871206752</v>
      </c>
      <c r="C1388" s="28">
        <v>3169</v>
      </c>
      <c r="F1388" s="28" t="s">
        <v>1</v>
      </c>
      <c r="G1388" s="28">
        <v>0.7</v>
      </c>
      <c r="H1388" s="28" t="s">
        <v>2542</v>
      </c>
      <c r="I1388" s="28" t="s">
        <v>2501</v>
      </c>
      <c r="J1388" s="28" t="s">
        <v>10</v>
      </c>
      <c r="K1388" s="28" t="s">
        <v>11</v>
      </c>
      <c r="M1388" s="28" t="s">
        <v>2503</v>
      </c>
      <c r="N1388" s="28" t="s">
        <v>59</v>
      </c>
      <c r="O1388" s="28" t="s">
        <v>2525</v>
      </c>
      <c r="Q1388" s="28" t="s">
        <v>2512</v>
      </c>
      <c r="AS1388" s="28" t="s">
        <v>2531</v>
      </c>
      <c r="AU1388" s="28">
        <v>0</v>
      </c>
      <c r="AX1388" s="28" t="s">
        <v>2507</v>
      </c>
      <c r="BX1388" s="28">
        <v>1968</v>
      </c>
      <c r="BY1388" s="28" t="s">
        <v>17</v>
      </c>
      <c r="CA1388" s="28" t="s">
        <v>222</v>
      </c>
      <c r="CB1388" s="28">
        <v>46110</v>
      </c>
      <c r="CC1388" s="28">
        <v>5.9455069588667886</v>
      </c>
      <c r="CD1388" s="28" t="s">
        <v>20</v>
      </c>
      <c r="CE1388" s="28" t="s">
        <v>2558</v>
      </c>
      <c r="CF1388" s="28" t="s">
        <v>184</v>
      </c>
      <c r="CG1388" s="29">
        <v>0.29166666666666702</v>
      </c>
      <c r="CH1388" s="29">
        <v>0.625</v>
      </c>
      <c r="CI1388" s="28" t="s">
        <v>641</v>
      </c>
      <c r="CJ1388" s="28" t="s">
        <v>3340</v>
      </c>
    </row>
    <row r="1389" spans="1:88">
      <c r="A1389" s="28">
        <v>5.9455069588667699</v>
      </c>
      <c r="B1389" s="28">
        <f t="shared" si="48"/>
        <v>3.4947412366839883</v>
      </c>
      <c r="C1389" s="28">
        <v>3278</v>
      </c>
      <c r="F1389" s="28" t="s">
        <v>3</v>
      </c>
      <c r="G1389" s="22">
        <f t="shared" ref="G1389:G1399" si="50">0.839707617116084*0.7</f>
        <v>0.58779533198125877</v>
      </c>
      <c r="N1389" s="28" t="s">
        <v>2506</v>
      </c>
      <c r="O1389" s="28" t="s">
        <v>2506</v>
      </c>
      <c r="Q1389" s="28" t="s">
        <v>2506</v>
      </c>
      <c r="Z1389" s="28" t="s">
        <v>2523</v>
      </c>
      <c r="AA1389" s="28" t="s">
        <v>2535</v>
      </c>
      <c r="AC1389" s="28" t="s">
        <v>186</v>
      </c>
      <c r="AG1389" s="28" t="s">
        <v>2507</v>
      </c>
      <c r="AH1389" s="28" t="s">
        <v>34</v>
      </c>
      <c r="AL1389" s="28" t="s">
        <v>641</v>
      </c>
      <c r="AQ1389" s="28" t="s">
        <v>2503</v>
      </c>
      <c r="AS1389" s="28" t="s">
        <v>2506</v>
      </c>
      <c r="AU1389" s="28">
        <v>0</v>
      </c>
      <c r="AX1389" s="28" t="s">
        <v>2507</v>
      </c>
      <c r="BX1389" s="28">
        <v>1969</v>
      </c>
      <c r="BY1389" s="28" t="s">
        <v>17</v>
      </c>
      <c r="BZ1389" s="28" t="s">
        <v>3344</v>
      </c>
      <c r="CA1389" s="28" t="s">
        <v>222</v>
      </c>
      <c r="CB1389" s="28">
        <v>46110</v>
      </c>
      <c r="CC1389" s="28">
        <v>5.9455069588667886</v>
      </c>
      <c r="CD1389" s="28" t="s">
        <v>20</v>
      </c>
      <c r="CE1389" s="28" t="s">
        <v>2534</v>
      </c>
      <c r="CF1389" s="28" t="s">
        <v>22</v>
      </c>
      <c r="CG1389" s="29">
        <v>0.78125</v>
      </c>
      <c r="CH1389" s="29">
        <v>0.57638888888888895</v>
      </c>
      <c r="CI1389" s="28" t="s">
        <v>47</v>
      </c>
      <c r="CJ1389" s="28" t="s">
        <v>3345</v>
      </c>
    </row>
    <row r="1390" spans="1:88">
      <c r="A1390" s="28">
        <v>5.9455069588667699</v>
      </c>
      <c r="B1390" s="28">
        <f t="shared" si="48"/>
        <v>3.4947412366839883</v>
      </c>
      <c r="C1390" s="28">
        <v>4116</v>
      </c>
      <c r="F1390" s="28" t="s">
        <v>3</v>
      </c>
      <c r="G1390" s="22">
        <f t="shared" si="50"/>
        <v>0.58779533198125877</v>
      </c>
      <c r="N1390" s="28" t="s">
        <v>2506</v>
      </c>
      <c r="O1390" s="28" t="s">
        <v>2506</v>
      </c>
      <c r="Q1390" s="28" t="s">
        <v>2506</v>
      </c>
      <c r="Z1390" s="28" t="s">
        <v>2510</v>
      </c>
      <c r="AA1390" s="28" t="s">
        <v>2501</v>
      </c>
      <c r="AC1390" s="28" t="s">
        <v>186</v>
      </c>
      <c r="AE1390" s="28" t="s">
        <v>3310</v>
      </c>
      <c r="AF1390" s="28" t="s">
        <v>2272</v>
      </c>
      <c r="AG1390" s="28" t="s">
        <v>2507</v>
      </c>
      <c r="AH1390" s="28" t="s">
        <v>34</v>
      </c>
      <c r="AJ1390" s="28" t="s">
        <v>68</v>
      </c>
      <c r="AK1390" s="28" t="s">
        <v>151</v>
      </c>
      <c r="AL1390" s="28" t="s">
        <v>641</v>
      </c>
      <c r="AQ1390" s="28" t="s">
        <v>2503</v>
      </c>
      <c r="AS1390" s="28" t="s">
        <v>2506</v>
      </c>
      <c r="AT1390" s="28" t="s">
        <v>3113</v>
      </c>
      <c r="AU1390" s="28" t="s">
        <v>3346</v>
      </c>
      <c r="AV1390" s="28" t="s">
        <v>3346</v>
      </c>
      <c r="AX1390" s="28" t="s">
        <v>2507</v>
      </c>
      <c r="BX1390" s="28">
        <v>1954</v>
      </c>
      <c r="BY1390" s="28" t="s">
        <v>17</v>
      </c>
      <c r="BZ1390" s="28" t="s">
        <v>3347</v>
      </c>
      <c r="CA1390" s="28" t="s">
        <v>57</v>
      </c>
      <c r="CB1390" s="28">
        <v>46110</v>
      </c>
      <c r="CC1390" s="28">
        <v>5.9455069588667886</v>
      </c>
      <c r="CD1390" s="28" t="s">
        <v>20</v>
      </c>
      <c r="CE1390" s="28" t="s">
        <v>3348</v>
      </c>
      <c r="CF1390" s="28" t="s">
        <v>22</v>
      </c>
      <c r="CG1390" s="29">
        <v>0.33333333333333298</v>
      </c>
      <c r="CH1390" s="29">
        <v>0.625</v>
      </c>
      <c r="CI1390" s="28" t="s">
        <v>641</v>
      </c>
      <c r="CJ1390" s="28" t="s">
        <v>3349</v>
      </c>
    </row>
    <row r="1391" spans="1:88">
      <c r="A1391" s="28">
        <v>5.9455069588667699</v>
      </c>
      <c r="B1391" s="28">
        <f t="shared" si="48"/>
        <v>3.4947412366839883</v>
      </c>
      <c r="C1391" s="28">
        <v>4221</v>
      </c>
      <c r="F1391" s="28" t="s">
        <v>3</v>
      </c>
      <c r="G1391" s="22">
        <f t="shared" si="50"/>
        <v>0.58779533198125877</v>
      </c>
      <c r="N1391" s="28" t="s">
        <v>2506</v>
      </c>
      <c r="O1391" s="28" t="s">
        <v>2506</v>
      </c>
      <c r="Q1391" s="28" t="s">
        <v>2506</v>
      </c>
      <c r="Z1391" s="28" t="s">
        <v>2510</v>
      </c>
      <c r="AA1391" s="28" t="s">
        <v>2535</v>
      </c>
      <c r="AC1391" s="28" t="s">
        <v>186</v>
      </c>
      <c r="AG1391" s="28" t="s">
        <v>2507</v>
      </c>
      <c r="AH1391" s="28" t="s">
        <v>34</v>
      </c>
      <c r="AL1391" s="28" t="s">
        <v>641</v>
      </c>
      <c r="AQ1391" s="28" t="s">
        <v>2503</v>
      </c>
      <c r="AS1391" s="28" t="s">
        <v>2547</v>
      </c>
      <c r="AU1391" s="28" t="s">
        <v>2505</v>
      </c>
      <c r="AX1391" s="28" t="s">
        <v>2507</v>
      </c>
      <c r="BX1391" s="28">
        <v>1950</v>
      </c>
      <c r="BY1391" s="28" t="s">
        <v>17</v>
      </c>
      <c r="CA1391" s="28" t="s">
        <v>1335</v>
      </c>
      <c r="CB1391" s="28">
        <v>46110</v>
      </c>
      <c r="CC1391" s="28">
        <v>5.9455069588667886</v>
      </c>
      <c r="CD1391" s="28" t="s">
        <v>20</v>
      </c>
      <c r="CF1391" s="28" t="s">
        <v>2506</v>
      </c>
      <c r="CG1391" s="30"/>
      <c r="CH1391" s="30"/>
      <c r="CJ1391" s="28" t="s">
        <v>2883</v>
      </c>
    </row>
    <row r="1392" spans="1:88">
      <c r="A1392" s="28">
        <v>5.9455069588667699</v>
      </c>
      <c r="B1392" s="28">
        <f t="shared" si="48"/>
        <v>3.4947412366839883</v>
      </c>
      <c r="C1392" s="28">
        <v>4230</v>
      </c>
      <c r="F1392" s="28" t="s">
        <v>3</v>
      </c>
      <c r="G1392" s="22">
        <f t="shared" si="50"/>
        <v>0.58779533198125877</v>
      </c>
      <c r="N1392" s="28" t="s">
        <v>2506</v>
      </c>
      <c r="O1392" s="28" t="s">
        <v>2506</v>
      </c>
      <c r="Q1392" s="28" t="s">
        <v>2506</v>
      </c>
      <c r="Z1392" s="28" t="s">
        <v>2510</v>
      </c>
      <c r="AA1392" s="28" t="s">
        <v>2535</v>
      </c>
      <c r="AC1392" s="28" t="s">
        <v>186</v>
      </c>
      <c r="AG1392" s="28" t="s">
        <v>2507</v>
      </c>
      <c r="AH1392" s="28" t="s">
        <v>34</v>
      </c>
      <c r="AL1392" s="28" t="s">
        <v>641</v>
      </c>
      <c r="AQ1392" s="28" t="s">
        <v>2503</v>
      </c>
      <c r="AS1392" s="28" t="s">
        <v>2506</v>
      </c>
      <c r="AU1392" s="28">
        <v>0</v>
      </c>
      <c r="AX1392" s="28" t="s">
        <v>2507</v>
      </c>
      <c r="BX1392" s="28">
        <v>1965</v>
      </c>
      <c r="BY1392" s="28" t="s">
        <v>17</v>
      </c>
      <c r="BZ1392" s="28" t="s">
        <v>3350</v>
      </c>
      <c r="CA1392" s="28" t="s">
        <v>1335</v>
      </c>
      <c r="CB1392" s="28">
        <v>46110</v>
      </c>
      <c r="CC1392" s="28">
        <v>5.9455069588667886</v>
      </c>
      <c r="CD1392" s="28" t="s">
        <v>20</v>
      </c>
      <c r="CF1392" s="28" t="s">
        <v>2506</v>
      </c>
      <c r="CG1392" s="30"/>
      <c r="CH1392" s="30"/>
      <c r="CJ1392" s="28" t="s">
        <v>2883</v>
      </c>
    </row>
    <row r="1393" spans="1:88">
      <c r="A1393" s="28">
        <v>5.9455069588667699</v>
      </c>
      <c r="B1393" s="28">
        <f t="shared" si="48"/>
        <v>3.4947412366839883</v>
      </c>
      <c r="C1393" s="28">
        <v>2791256</v>
      </c>
      <c r="D1393" s="31">
        <v>40736.379155092596</v>
      </c>
      <c r="E1393" s="31">
        <v>40736.379155092596</v>
      </c>
      <c r="F1393" s="28" t="s">
        <v>3</v>
      </c>
      <c r="G1393" s="22">
        <f t="shared" si="50"/>
        <v>0.58779533198125877</v>
      </c>
      <c r="Z1393" s="28" t="s">
        <v>103</v>
      </c>
      <c r="AA1393" s="28" t="s">
        <v>9</v>
      </c>
      <c r="AC1393" s="28" t="s">
        <v>29</v>
      </c>
      <c r="AD1393" s="28" t="s">
        <v>236</v>
      </c>
      <c r="AE1393" s="28" t="s">
        <v>237</v>
      </c>
      <c r="AF1393" s="28" t="s">
        <v>238</v>
      </c>
      <c r="AG1393" s="28" t="s">
        <v>4</v>
      </c>
      <c r="AH1393" s="28" t="s">
        <v>186</v>
      </c>
      <c r="AJ1393" s="28" t="s">
        <v>239</v>
      </c>
      <c r="AK1393" s="28" t="s">
        <v>240</v>
      </c>
      <c r="AL1393" s="28" t="s">
        <v>4</v>
      </c>
      <c r="AM1393" s="28" t="s">
        <v>38</v>
      </c>
      <c r="AO1393" s="28" t="s">
        <v>241</v>
      </c>
      <c r="AP1393" s="28" t="s">
        <v>242</v>
      </c>
      <c r="AQ1393" s="28" t="s">
        <v>9</v>
      </c>
      <c r="AS1393" s="28" t="s">
        <v>162</v>
      </c>
      <c r="AU1393" s="28" t="s">
        <v>15</v>
      </c>
      <c r="AX1393" s="28" t="s">
        <v>7</v>
      </c>
      <c r="BX1393" s="28">
        <v>1954</v>
      </c>
      <c r="BY1393" s="28" t="s">
        <v>17</v>
      </c>
      <c r="BZ1393" s="28" t="s">
        <v>243</v>
      </c>
      <c r="CA1393" s="28" t="s">
        <v>244</v>
      </c>
      <c r="CB1393" s="28">
        <v>46110</v>
      </c>
      <c r="CC1393" s="28">
        <v>5.9455069588667886</v>
      </c>
      <c r="CD1393" s="28" t="s">
        <v>20</v>
      </c>
      <c r="CE1393" s="28" t="s">
        <v>44</v>
      </c>
      <c r="CF1393" s="28" t="s">
        <v>22</v>
      </c>
      <c r="CG1393" s="30">
        <v>0.33333333333333331</v>
      </c>
      <c r="CH1393" s="28" t="s">
        <v>98</v>
      </c>
      <c r="CI1393" s="28" t="s">
        <v>47</v>
      </c>
      <c r="CJ1393" s="28" t="s">
        <v>245</v>
      </c>
    </row>
    <row r="1394" spans="1:88">
      <c r="A1394" s="28">
        <v>5.9455069588667699</v>
      </c>
      <c r="B1394" s="28">
        <f t="shared" si="48"/>
        <v>3.4947412366839883</v>
      </c>
      <c r="C1394" s="28">
        <v>2840901</v>
      </c>
      <c r="D1394" s="31">
        <v>40751.554224537038</v>
      </c>
      <c r="E1394" s="31">
        <v>40751.554224537038</v>
      </c>
      <c r="F1394" s="28" t="s">
        <v>3</v>
      </c>
      <c r="G1394" s="22">
        <f t="shared" si="50"/>
        <v>0.58779533198125877</v>
      </c>
      <c r="Z1394" s="28" t="s">
        <v>8</v>
      </c>
      <c r="AA1394" s="28" t="s">
        <v>9</v>
      </c>
      <c r="AC1394" s="28" t="s">
        <v>186</v>
      </c>
      <c r="AE1394" s="28" t="s">
        <v>1433</v>
      </c>
      <c r="AF1394" s="28" t="s">
        <v>517</v>
      </c>
      <c r="AG1394" s="28" t="s">
        <v>4</v>
      </c>
      <c r="AH1394" s="28" t="s">
        <v>34</v>
      </c>
      <c r="AJ1394" s="28" t="s">
        <v>1434</v>
      </c>
      <c r="AK1394" s="28" t="s">
        <v>275</v>
      </c>
      <c r="AL1394" s="28" t="s">
        <v>35</v>
      </c>
      <c r="AQ1394" s="28" t="s">
        <v>9</v>
      </c>
      <c r="AS1394" s="28" t="s">
        <v>152</v>
      </c>
      <c r="AU1394" s="28" t="s">
        <v>31</v>
      </c>
      <c r="AX1394" s="28" t="s">
        <v>7</v>
      </c>
      <c r="BX1394" s="28">
        <v>1951</v>
      </c>
      <c r="BY1394" s="28" t="s">
        <v>17</v>
      </c>
      <c r="BZ1394" s="28" t="s">
        <v>1435</v>
      </c>
      <c r="CA1394" s="28" t="s">
        <v>1335</v>
      </c>
      <c r="CB1394" s="28">
        <v>46110</v>
      </c>
      <c r="CC1394" s="28">
        <v>5.9455069588667886</v>
      </c>
      <c r="CD1394" s="28" t="s">
        <v>20</v>
      </c>
      <c r="CE1394" s="28" t="s">
        <v>120</v>
      </c>
      <c r="CF1394" s="28" t="s">
        <v>22</v>
      </c>
      <c r="CG1394" s="30">
        <v>0.33333333333333331</v>
      </c>
      <c r="CH1394" s="28" t="s">
        <v>1436</v>
      </c>
      <c r="CJ1394" s="28" t="s">
        <v>1437</v>
      </c>
    </row>
    <row r="1395" spans="1:88">
      <c r="A1395" s="28">
        <v>5.9455069588667699</v>
      </c>
      <c r="B1395" s="28">
        <f t="shared" si="48"/>
        <v>3.4947412366839883</v>
      </c>
      <c r="C1395" s="28">
        <v>2857656</v>
      </c>
      <c r="D1395" s="31">
        <v>40755.838680555556</v>
      </c>
      <c r="E1395" s="31">
        <v>40755.838680555556</v>
      </c>
      <c r="F1395" s="28" t="s">
        <v>3</v>
      </c>
      <c r="G1395" s="22">
        <f t="shared" si="50"/>
        <v>0.58779533198125877</v>
      </c>
      <c r="Z1395" s="28" t="s">
        <v>8</v>
      </c>
      <c r="AA1395" s="28" t="s">
        <v>9</v>
      </c>
      <c r="AC1395" s="28" t="s">
        <v>186</v>
      </c>
      <c r="AE1395" s="28" t="s">
        <v>1546</v>
      </c>
      <c r="AF1395" s="28" t="s">
        <v>721</v>
      </c>
      <c r="AG1395" s="28" t="s">
        <v>4</v>
      </c>
      <c r="AH1395" s="28" t="s">
        <v>34</v>
      </c>
      <c r="AJ1395" s="28" t="s">
        <v>68</v>
      </c>
      <c r="AK1395" s="28" t="s">
        <v>721</v>
      </c>
      <c r="AL1395" s="28" t="s">
        <v>35</v>
      </c>
      <c r="AQ1395" s="28" t="s">
        <v>9</v>
      </c>
      <c r="AS1395" s="28" t="s">
        <v>29</v>
      </c>
      <c r="AT1395" s="28" t="s">
        <v>1547</v>
      </c>
      <c r="AU1395" s="28" t="s">
        <v>15</v>
      </c>
      <c r="AX1395" s="28" t="s">
        <v>5</v>
      </c>
      <c r="BQ1395" s="28" t="s">
        <v>25</v>
      </c>
      <c r="BR1395" s="28" t="s">
        <v>9</v>
      </c>
      <c r="BS1395" s="28" t="s">
        <v>26</v>
      </c>
      <c r="BT1395" s="28" t="s">
        <v>27</v>
      </c>
      <c r="BV1395" s="28" t="s">
        <v>55</v>
      </c>
      <c r="BX1395" s="28">
        <v>1982</v>
      </c>
      <c r="BY1395" s="28" t="s">
        <v>17</v>
      </c>
      <c r="CA1395" s="28" t="s">
        <v>222</v>
      </c>
      <c r="CB1395" s="28">
        <v>46110</v>
      </c>
      <c r="CC1395" s="28">
        <v>5.9455069588667886</v>
      </c>
      <c r="CD1395" s="28" t="s">
        <v>20</v>
      </c>
      <c r="CE1395" s="28" t="s">
        <v>101</v>
      </c>
      <c r="CF1395" s="28" t="s">
        <v>53</v>
      </c>
      <c r="CG1395" s="30">
        <v>0.33333333333333331</v>
      </c>
      <c r="CH1395" s="28" t="s">
        <v>1548</v>
      </c>
      <c r="CJ1395" s="28" t="s">
        <v>1549</v>
      </c>
    </row>
    <row r="1396" spans="1:88">
      <c r="A1396" s="28">
        <v>4.0554229565109754</v>
      </c>
      <c r="B1396" s="28">
        <f t="shared" si="48"/>
        <v>2.3837586830467941</v>
      </c>
      <c r="C1396" s="28">
        <v>4027</v>
      </c>
      <c r="F1396" s="28" t="s">
        <v>3</v>
      </c>
      <c r="G1396" s="22">
        <f t="shared" si="50"/>
        <v>0.58779533198125877</v>
      </c>
      <c r="N1396" s="28" t="s">
        <v>2506</v>
      </c>
      <c r="O1396" s="28" t="s">
        <v>2506</v>
      </c>
      <c r="Q1396" s="28" t="s">
        <v>2506</v>
      </c>
      <c r="Z1396" s="28" t="s">
        <v>2510</v>
      </c>
      <c r="AC1396" s="28" t="s">
        <v>186</v>
      </c>
      <c r="AG1396" s="28" t="s">
        <v>2507</v>
      </c>
      <c r="AH1396" s="28" t="s">
        <v>38</v>
      </c>
      <c r="AI1396" s="28" t="s">
        <v>3353</v>
      </c>
      <c r="AJ1396" s="28" t="s">
        <v>2539</v>
      </c>
      <c r="AL1396" s="28" t="s">
        <v>641</v>
      </c>
      <c r="AQ1396" s="28" t="s">
        <v>2503</v>
      </c>
      <c r="AS1396" s="28" t="s">
        <v>83</v>
      </c>
      <c r="AU1396" s="28" t="s">
        <v>37</v>
      </c>
      <c r="AV1396" s="28" t="s">
        <v>3354</v>
      </c>
      <c r="AX1396" s="28" t="s">
        <v>2507</v>
      </c>
      <c r="BX1396" s="28">
        <v>1948</v>
      </c>
      <c r="BY1396" s="28" t="s">
        <v>17</v>
      </c>
      <c r="BZ1396" s="28" t="s">
        <v>3355</v>
      </c>
      <c r="CA1396" s="28" t="s">
        <v>1458</v>
      </c>
      <c r="CB1396" s="28">
        <v>46111</v>
      </c>
      <c r="CC1396" s="28">
        <v>4.0554229565109878</v>
      </c>
      <c r="CD1396" s="28" t="s">
        <v>20</v>
      </c>
      <c r="CE1396" s="28" t="s">
        <v>2555</v>
      </c>
      <c r="CF1396" s="28" t="s">
        <v>22</v>
      </c>
      <c r="CG1396" s="29">
        <v>0.33333333333333298</v>
      </c>
      <c r="CH1396" s="29">
        <v>0.625</v>
      </c>
      <c r="CI1396" s="28" t="s">
        <v>641</v>
      </c>
      <c r="CJ1396" s="28" t="s">
        <v>3356</v>
      </c>
    </row>
    <row r="1397" spans="1:88">
      <c r="A1397" s="28">
        <v>4.0554229565109754</v>
      </c>
      <c r="B1397" s="28">
        <f t="shared" si="48"/>
        <v>2.3837586830467941</v>
      </c>
      <c r="C1397" s="28">
        <v>2825273</v>
      </c>
      <c r="D1397" s="31">
        <v>40746.471284722225</v>
      </c>
      <c r="E1397" s="31">
        <v>40746.471284722225</v>
      </c>
      <c r="F1397" s="28" t="s">
        <v>3</v>
      </c>
      <c r="G1397" s="22">
        <f t="shared" si="50"/>
        <v>0.58779533198125877</v>
      </c>
      <c r="Z1397" s="28" t="s">
        <v>8</v>
      </c>
      <c r="AA1397" s="28" t="s">
        <v>88</v>
      </c>
      <c r="AC1397" s="28" t="s">
        <v>186</v>
      </c>
      <c r="AE1397" s="28">
        <v>1</v>
      </c>
      <c r="AF1397" s="28" t="s">
        <v>203</v>
      </c>
      <c r="AG1397" s="28" t="s">
        <v>4</v>
      </c>
      <c r="AH1397" s="28" t="s">
        <v>38</v>
      </c>
      <c r="AJ1397" s="28">
        <v>64</v>
      </c>
      <c r="AK1397" s="28" t="s">
        <v>161</v>
      </c>
      <c r="AL1397" s="28" t="s">
        <v>35</v>
      </c>
      <c r="AQ1397" s="28" t="s">
        <v>9</v>
      </c>
      <c r="AS1397" s="28" t="s">
        <v>162</v>
      </c>
      <c r="AU1397" s="28" t="s">
        <v>15</v>
      </c>
      <c r="AX1397" s="28" t="s">
        <v>7</v>
      </c>
      <c r="BX1397" s="28">
        <v>1953</v>
      </c>
      <c r="BY1397" s="28" t="s">
        <v>65</v>
      </c>
      <c r="BZ1397" s="28" t="s">
        <v>1155</v>
      </c>
      <c r="CA1397" s="28" t="s">
        <v>916</v>
      </c>
      <c r="CB1397" s="28">
        <v>46111</v>
      </c>
      <c r="CC1397" s="28">
        <v>4.0554229565109878</v>
      </c>
      <c r="CD1397" s="28" t="s">
        <v>20</v>
      </c>
      <c r="CE1397" s="28" t="s">
        <v>21</v>
      </c>
      <c r="CF1397" s="28" t="s">
        <v>22</v>
      </c>
      <c r="CG1397" s="30">
        <v>0.33333333333333331</v>
      </c>
      <c r="CH1397" s="32">
        <v>0.625</v>
      </c>
      <c r="CJ1397" s="28" t="s">
        <v>1156</v>
      </c>
    </row>
    <row r="1398" spans="1:88">
      <c r="A1398" s="28">
        <v>5.5216143330957141</v>
      </c>
      <c r="B1398" s="28">
        <f t="shared" si="48"/>
        <v>3.2455791299944821</v>
      </c>
      <c r="C1398" s="28">
        <v>3224</v>
      </c>
      <c r="F1398" s="28" t="s">
        <v>3</v>
      </c>
      <c r="G1398" s="22">
        <f t="shared" si="50"/>
        <v>0.58779533198125877</v>
      </c>
      <c r="N1398" s="28" t="s">
        <v>2506</v>
      </c>
      <c r="O1398" s="28" t="s">
        <v>2506</v>
      </c>
      <c r="Q1398" s="28" t="s">
        <v>2506</v>
      </c>
      <c r="Z1398" s="28" t="s">
        <v>2523</v>
      </c>
      <c r="AA1398" s="28" t="s">
        <v>2535</v>
      </c>
      <c r="AC1398" s="28" t="s">
        <v>186</v>
      </c>
      <c r="AG1398" s="28" t="s">
        <v>2507</v>
      </c>
      <c r="AH1398" s="28" t="s">
        <v>38</v>
      </c>
      <c r="AL1398" s="28" t="s">
        <v>2507</v>
      </c>
      <c r="AM1398" s="28" t="s">
        <v>34</v>
      </c>
      <c r="AQ1398" s="28" t="s">
        <v>2503</v>
      </c>
      <c r="AS1398" s="28" t="s">
        <v>2580</v>
      </c>
      <c r="AU1398" s="28" t="s">
        <v>2512</v>
      </c>
      <c r="AX1398" s="28" t="s">
        <v>2507</v>
      </c>
      <c r="BX1398" s="28">
        <v>1952</v>
      </c>
      <c r="BY1398" s="28" t="s">
        <v>17</v>
      </c>
      <c r="BZ1398" s="28" t="s">
        <v>3369</v>
      </c>
      <c r="CA1398" s="28" t="s">
        <v>543</v>
      </c>
      <c r="CB1398" s="28">
        <v>46113</v>
      </c>
      <c r="CC1398" s="28">
        <v>5.521614333095731</v>
      </c>
      <c r="CD1398" s="28" t="s">
        <v>20</v>
      </c>
      <c r="CE1398" s="28" t="s">
        <v>2555</v>
      </c>
      <c r="CF1398" s="28" t="s">
        <v>22</v>
      </c>
      <c r="CG1398" s="29">
        <v>0.33333333333333298</v>
      </c>
      <c r="CH1398" s="29">
        <v>0.625</v>
      </c>
      <c r="CI1398" s="28" t="s">
        <v>641</v>
      </c>
      <c r="CJ1398" s="28" t="s">
        <v>3370</v>
      </c>
    </row>
    <row r="1399" spans="1:88">
      <c r="A1399" s="28">
        <v>5.5216143330957141</v>
      </c>
      <c r="B1399" s="28">
        <f t="shared" si="48"/>
        <v>3.2455791299944821</v>
      </c>
      <c r="C1399" s="28">
        <v>3249</v>
      </c>
      <c r="F1399" s="28" t="s">
        <v>3</v>
      </c>
      <c r="G1399" s="22">
        <f t="shared" si="50"/>
        <v>0.58779533198125877</v>
      </c>
      <c r="N1399" s="28" t="s">
        <v>2506</v>
      </c>
      <c r="O1399" s="28" t="s">
        <v>2506</v>
      </c>
      <c r="Q1399" s="28" t="s">
        <v>2506</v>
      </c>
      <c r="Z1399" s="28" t="s">
        <v>2510</v>
      </c>
      <c r="AC1399" s="28" t="s">
        <v>186</v>
      </c>
      <c r="AG1399" s="28" t="s">
        <v>2507</v>
      </c>
      <c r="AH1399" s="28" t="s">
        <v>38</v>
      </c>
      <c r="AL1399" s="28" t="s">
        <v>641</v>
      </c>
      <c r="AQ1399" s="28" t="s">
        <v>2503</v>
      </c>
      <c r="AS1399" s="28" t="s">
        <v>2506</v>
      </c>
      <c r="AT1399" s="28" t="s">
        <v>2684</v>
      </c>
      <c r="AU1399" s="28" t="s">
        <v>2512</v>
      </c>
      <c r="AX1399" s="28" t="s">
        <v>2507</v>
      </c>
      <c r="BX1399" s="28">
        <v>1977</v>
      </c>
      <c r="BY1399" s="28" t="s">
        <v>17</v>
      </c>
      <c r="BZ1399" s="28" t="s">
        <v>3371</v>
      </c>
      <c r="CA1399" s="28" t="s">
        <v>543</v>
      </c>
      <c r="CB1399" s="28">
        <v>46113</v>
      </c>
      <c r="CC1399" s="28">
        <v>5.521614333095731</v>
      </c>
      <c r="CD1399" s="28" t="s">
        <v>20</v>
      </c>
      <c r="CE1399" s="28" t="s">
        <v>2515</v>
      </c>
      <c r="CF1399" s="28" t="s">
        <v>22</v>
      </c>
      <c r="CG1399" s="29">
        <v>0.33333333333333298</v>
      </c>
      <c r="CH1399" s="29">
        <v>0.625</v>
      </c>
      <c r="CI1399" s="28" t="s">
        <v>641</v>
      </c>
      <c r="CJ1399" s="28" t="s">
        <v>3372</v>
      </c>
    </row>
    <row r="1400" spans="1:88">
      <c r="A1400" s="28">
        <v>5.5216143330957141</v>
      </c>
      <c r="B1400" s="28">
        <f t="shared" si="48"/>
        <v>5.521614333095731</v>
      </c>
      <c r="C1400" s="28">
        <v>3358</v>
      </c>
      <c r="F1400" s="28" t="s">
        <v>2506</v>
      </c>
      <c r="G1400" s="28">
        <v>1</v>
      </c>
      <c r="N1400" s="28" t="s">
        <v>2506</v>
      </c>
      <c r="O1400" s="28" t="s">
        <v>2506</v>
      </c>
      <c r="Q1400" s="28" t="s">
        <v>2506</v>
      </c>
      <c r="AS1400" s="28" t="s">
        <v>2506</v>
      </c>
      <c r="AU1400" s="28" t="s">
        <v>2512</v>
      </c>
      <c r="BX1400" s="28">
        <v>1986</v>
      </c>
      <c r="BY1400" s="28" t="s">
        <v>17</v>
      </c>
      <c r="BZ1400" s="28" t="s">
        <v>3360</v>
      </c>
      <c r="CA1400" s="28" t="s">
        <v>543</v>
      </c>
      <c r="CB1400" s="28">
        <v>46113</v>
      </c>
      <c r="CC1400" s="28">
        <v>5.521614333095731</v>
      </c>
      <c r="CD1400" s="28" t="s">
        <v>20</v>
      </c>
      <c r="CE1400" s="28" t="s">
        <v>2551</v>
      </c>
      <c r="CF1400" s="28" t="s">
        <v>22</v>
      </c>
      <c r="CG1400" s="29">
        <v>0.35416666666666702</v>
      </c>
      <c r="CH1400" s="29">
        <v>0.64583333333333304</v>
      </c>
      <c r="CI1400" s="28" t="s">
        <v>47</v>
      </c>
    </row>
    <row r="1401" spans="1:88">
      <c r="A1401" s="28">
        <v>5.5216143330957141</v>
      </c>
      <c r="B1401" s="28">
        <f t="shared" si="48"/>
        <v>3.2455791299944821</v>
      </c>
      <c r="C1401" s="28">
        <v>4153</v>
      </c>
      <c r="F1401" s="28" t="s">
        <v>3</v>
      </c>
      <c r="G1401" s="22">
        <f>0.839707617116084*0.7</f>
        <v>0.58779533198125877</v>
      </c>
      <c r="N1401" s="28" t="s">
        <v>2506</v>
      </c>
      <c r="O1401" s="28" t="s">
        <v>2506</v>
      </c>
      <c r="Q1401" s="28" t="s">
        <v>2506</v>
      </c>
      <c r="Z1401" s="28" t="s">
        <v>2510</v>
      </c>
      <c r="AA1401" s="28" t="s">
        <v>2501</v>
      </c>
      <c r="AC1401" s="28" t="s">
        <v>186</v>
      </c>
      <c r="AE1401" s="28" t="s">
        <v>3310</v>
      </c>
      <c r="AF1401" s="28" t="s">
        <v>187</v>
      </c>
      <c r="AG1401" s="28" t="s">
        <v>2507</v>
      </c>
      <c r="AH1401" s="28" t="s">
        <v>34</v>
      </c>
      <c r="AL1401" s="28" t="s">
        <v>641</v>
      </c>
      <c r="AQ1401" s="28" t="s">
        <v>2503</v>
      </c>
      <c r="AS1401" s="28" t="s">
        <v>2506</v>
      </c>
      <c r="AU1401" s="28" t="s">
        <v>2512</v>
      </c>
      <c r="AX1401" s="28" t="s">
        <v>2507</v>
      </c>
      <c r="BX1401" s="28">
        <v>1988</v>
      </c>
      <c r="BY1401" s="28" t="s">
        <v>17</v>
      </c>
      <c r="BZ1401" s="28" t="s">
        <v>3373</v>
      </c>
      <c r="CA1401" s="28" t="s">
        <v>1637</v>
      </c>
      <c r="CB1401" s="28">
        <v>46113</v>
      </c>
      <c r="CC1401" s="28">
        <v>5.521614333095731</v>
      </c>
      <c r="CD1401" s="28" t="s">
        <v>20</v>
      </c>
      <c r="CE1401" s="28" t="s">
        <v>2558</v>
      </c>
      <c r="CF1401" s="28" t="s">
        <v>184</v>
      </c>
      <c r="CG1401" s="29">
        <v>0.91666666666666696</v>
      </c>
      <c r="CH1401" s="29">
        <v>0.33333333333333298</v>
      </c>
      <c r="CI1401" s="28" t="s">
        <v>641</v>
      </c>
      <c r="CJ1401" s="28" t="s">
        <v>3374</v>
      </c>
    </row>
    <row r="1402" spans="1:88">
      <c r="A1402" s="28">
        <v>4.2114007625306291</v>
      </c>
      <c r="B1402" s="28">
        <f t="shared" si="48"/>
        <v>2.4754417093178249</v>
      </c>
      <c r="C1402" s="28">
        <v>3339</v>
      </c>
      <c r="F1402" s="28" t="s">
        <v>3</v>
      </c>
      <c r="G1402" s="22">
        <f>0.839707617116084*0.7</f>
        <v>0.58779533198125877</v>
      </c>
      <c r="N1402" s="28" t="s">
        <v>2506</v>
      </c>
      <c r="O1402" s="28" t="s">
        <v>2506</v>
      </c>
      <c r="Q1402" s="28" t="s">
        <v>2506</v>
      </c>
      <c r="Z1402" s="28" t="s">
        <v>2510</v>
      </c>
      <c r="AA1402" s="28" t="s">
        <v>2535</v>
      </c>
      <c r="AC1402" s="28" t="s">
        <v>186</v>
      </c>
      <c r="AE1402" s="28" t="s">
        <v>3310</v>
      </c>
      <c r="AF1402" s="28" t="s">
        <v>3375</v>
      </c>
      <c r="AG1402" s="28" t="s">
        <v>2507</v>
      </c>
      <c r="AH1402" s="28" t="s">
        <v>34</v>
      </c>
      <c r="AK1402" s="28" t="s">
        <v>3376</v>
      </c>
      <c r="AL1402" s="28" t="s">
        <v>641</v>
      </c>
      <c r="AQ1402" s="28" t="s">
        <v>2503</v>
      </c>
      <c r="AS1402" s="28" t="s">
        <v>2506</v>
      </c>
      <c r="AU1402" s="28" t="s">
        <v>2512</v>
      </c>
      <c r="AX1402" s="28" t="s">
        <v>2507</v>
      </c>
      <c r="BX1402" s="28">
        <v>1981</v>
      </c>
      <c r="BY1402" s="28" t="s">
        <v>65</v>
      </c>
      <c r="BZ1402" s="28" t="s">
        <v>3377</v>
      </c>
      <c r="CA1402" s="28" t="s">
        <v>3378</v>
      </c>
      <c r="CB1402" s="28">
        <v>46115</v>
      </c>
      <c r="CC1402" s="28">
        <v>4.2114007625306416</v>
      </c>
      <c r="CD1402" s="28" t="s">
        <v>20</v>
      </c>
      <c r="CE1402" s="28" t="s">
        <v>2551</v>
      </c>
      <c r="CF1402" s="28" t="s">
        <v>22</v>
      </c>
      <c r="CG1402" s="29">
        <v>0.33333333333333298</v>
      </c>
      <c r="CH1402" s="29">
        <v>0.625</v>
      </c>
      <c r="CI1402" s="28" t="s">
        <v>641</v>
      </c>
      <c r="CJ1402" s="28" t="s">
        <v>3379</v>
      </c>
    </row>
    <row r="1403" spans="1:88">
      <c r="A1403" s="28">
        <v>3.6333653637519152</v>
      </c>
      <c r="B1403" s="28">
        <f t="shared" si="48"/>
        <v>2.1356752001957706</v>
      </c>
      <c r="C1403" s="28">
        <v>3085</v>
      </c>
      <c r="F1403" s="28" t="s">
        <v>3</v>
      </c>
      <c r="G1403" s="22">
        <f>0.839707617116084*0.7</f>
        <v>0.58779533198125877</v>
      </c>
      <c r="N1403" s="28" t="s">
        <v>2506</v>
      </c>
      <c r="O1403" s="28" t="s">
        <v>2506</v>
      </c>
      <c r="Q1403" s="28" t="s">
        <v>2506</v>
      </c>
      <c r="Z1403" s="28" t="s">
        <v>2523</v>
      </c>
      <c r="AA1403" s="28" t="s">
        <v>2524</v>
      </c>
      <c r="AC1403" s="28" t="s">
        <v>186</v>
      </c>
      <c r="AG1403" s="28" t="s">
        <v>2507</v>
      </c>
      <c r="AH1403" s="28" t="s">
        <v>34</v>
      </c>
      <c r="AL1403" s="28" t="s">
        <v>641</v>
      </c>
      <c r="AQ1403" s="28" t="s">
        <v>2503</v>
      </c>
      <c r="AS1403" s="28" t="s">
        <v>2506</v>
      </c>
      <c r="AU1403" s="28">
        <v>0</v>
      </c>
      <c r="AX1403" s="28" t="s">
        <v>2507</v>
      </c>
      <c r="BX1403" s="28">
        <v>1971</v>
      </c>
      <c r="BY1403" s="28" t="s">
        <v>17</v>
      </c>
      <c r="CA1403" s="28" t="s">
        <v>543</v>
      </c>
      <c r="CB1403" s="28">
        <v>46116</v>
      </c>
      <c r="CC1403" s="28">
        <v>3.6333653637519263</v>
      </c>
      <c r="CD1403" s="28" t="s">
        <v>20</v>
      </c>
      <c r="CE1403" s="28" t="s">
        <v>2558</v>
      </c>
      <c r="CF1403" s="28" t="s">
        <v>22</v>
      </c>
      <c r="CG1403" s="29">
        <v>0.3125</v>
      </c>
      <c r="CH1403" s="29">
        <v>0.625</v>
      </c>
      <c r="CI1403" s="28" t="s">
        <v>641</v>
      </c>
    </row>
    <row r="1404" spans="1:88">
      <c r="A1404" s="28">
        <v>4.0359257307585192</v>
      </c>
      <c r="B1404" s="28">
        <f t="shared" si="48"/>
        <v>2.8251480115309722</v>
      </c>
      <c r="C1404" s="28">
        <v>4174</v>
      </c>
      <c r="F1404" s="28" t="s">
        <v>1</v>
      </c>
      <c r="G1404" s="28">
        <v>0.7</v>
      </c>
      <c r="H1404" s="28" t="s">
        <v>2510</v>
      </c>
      <c r="I1404" s="28" t="s">
        <v>2501</v>
      </c>
      <c r="J1404" s="28" t="s">
        <v>10</v>
      </c>
      <c r="K1404" s="28" t="s">
        <v>2511</v>
      </c>
      <c r="M1404" s="28" t="s">
        <v>2548</v>
      </c>
      <c r="N1404" s="28" t="s">
        <v>13</v>
      </c>
      <c r="O1404" s="28" t="s">
        <v>2504</v>
      </c>
      <c r="P1404" s="28" t="s">
        <v>3398</v>
      </c>
      <c r="Q1404" s="28" t="s">
        <v>2512</v>
      </c>
      <c r="T1404" s="28">
        <v>5</v>
      </c>
      <c r="U1404" s="28">
        <v>5</v>
      </c>
      <c r="V1404" s="28">
        <v>5</v>
      </c>
      <c r="W1404" s="28">
        <v>1</v>
      </c>
      <c r="X1404" s="28">
        <v>1</v>
      </c>
      <c r="Y1404" s="28">
        <v>1</v>
      </c>
      <c r="AS1404" s="28" t="s">
        <v>2506</v>
      </c>
      <c r="AU1404" s="28">
        <v>0</v>
      </c>
      <c r="AX1404" s="28" t="s">
        <v>2507</v>
      </c>
      <c r="BX1404" s="28">
        <v>1967</v>
      </c>
      <c r="BY1404" s="28" t="s">
        <v>17</v>
      </c>
      <c r="BZ1404" s="28" t="s">
        <v>3399</v>
      </c>
      <c r="CA1404" s="28" t="s">
        <v>1214</v>
      </c>
      <c r="CB1404" s="28">
        <v>46120</v>
      </c>
      <c r="CC1404" s="28">
        <v>4.0359257307585317</v>
      </c>
      <c r="CD1404" s="28" t="s">
        <v>20</v>
      </c>
      <c r="CE1404" s="28" t="s">
        <v>2558</v>
      </c>
      <c r="CF1404" s="28" t="s">
        <v>184</v>
      </c>
      <c r="CG1404" s="29">
        <v>0.61458333333333304</v>
      </c>
      <c r="CH1404" s="29">
        <v>0.93055555555555602</v>
      </c>
      <c r="CI1404" s="28" t="s">
        <v>23</v>
      </c>
      <c r="CJ1404" s="28" t="s">
        <v>3400</v>
      </c>
    </row>
    <row r="1405" spans="1:88">
      <c r="A1405" s="28">
        <v>4.0359257307585192</v>
      </c>
      <c r="B1405" s="28">
        <f t="shared" si="48"/>
        <v>2.8251480115309722</v>
      </c>
      <c r="C1405" s="28">
        <v>2792101</v>
      </c>
      <c r="D1405" s="31">
        <v>40736.692523148151</v>
      </c>
      <c r="E1405" s="31">
        <v>40736.692523148151</v>
      </c>
      <c r="F1405" s="28" t="s">
        <v>6</v>
      </c>
      <c r="G1405" s="28">
        <v>0.7</v>
      </c>
      <c r="AW1405" s="28" t="s">
        <v>8</v>
      </c>
      <c r="AX1405" s="28" t="s">
        <v>7</v>
      </c>
      <c r="BX1405" s="28">
        <v>1959</v>
      </c>
      <c r="BY1405" s="28" t="s">
        <v>65</v>
      </c>
      <c r="BZ1405" s="28" t="s">
        <v>387</v>
      </c>
      <c r="CA1405" s="28" t="s">
        <v>388</v>
      </c>
      <c r="CB1405" s="28">
        <v>46120</v>
      </c>
      <c r="CC1405" s="28">
        <v>4.0359257307585317</v>
      </c>
      <c r="CD1405" s="28" t="s">
        <v>20</v>
      </c>
      <c r="CE1405" s="28" t="s">
        <v>21</v>
      </c>
      <c r="CF1405" s="28" t="s">
        <v>22</v>
      </c>
      <c r="CG1405" s="30">
        <v>0.33333333333333331</v>
      </c>
      <c r="CH1405" s="28">
        <v>15</v>
      </c>
      <c r="CI1405" s="28" t="s">
        <v>47</v>
      </c>
      <c r="CJ1405" s="28" t="s">
        <v>389</v>
      </c>
    </row>
    <row r="1406" spans="1:88">
      <c r="A1406" s="28">
        <v>4.0359257307585192</v>
      </c>
      <c r="B1406" s="28">
        <f t="shared" si="48"/>
        <v>2.8251480115309722</v>
      </c>
      <c r="C1406" s="28">
        <v>2815470</v>
      </c>
      <c r="D1406" s="31">
        <v>40743.668321759258</v>
      </c>
      <c r="E1406" s="31">
        <v>40743.668321759258</v>
      </c>
      <c r="F1406" s="28" t="s">
        <v>6</v>
      </c>
      <c r="G1406" s="28">
        <v>0.7</v>
      </c>
      <c r="AW1406" s="28" t="s">
        <v>8</v>
      </c>
      <c r="AX1406" s="28" t="s">
        <v>2</v>
      </c>
      <c r="BW1406" s="28" t="s">
        <v>8</v>
      </c>
      <c r="BX1406" s="28">
        <v>1972</v>
      </c>
      <c r="BY1406" s="28" t="s">
        <v>65</v>
      </c>
      <c r="BZ1406" s="28" t="s">
        <v>798</v>
      </c>
      <c r="CA1406" s="28" t="s">
        <v>342</v>
      </c>
      <c r="CB1406" s="28">
        <v>46120</v>
      </c>
      <c r="CC1406" s="28">
        <v>4.0359257307585317</v>
      </c>
      <c r="CD1406" s="28" t="s">
        <v>20</v>
      </c>
      <c r="CE1406" s="28" t="s">
        <v>44</v>
      </c>
      <c r="CF1406" s="28" t="s">
        <v>22</v>
      </c>
      <c r="CG1406" s="30">
        <v>0.3263888888888889</v>
      </c>
      <c r="CH1406" s="32">
        <v>0.63194444444444442</v>
      </c>
      <c r="CJ1406" s="28" t="s">
        <v>799</v>
      </c>
    </row>
    <row r="1407" spans="1:88">
      <c r="A1407" s="28">
        <v>4.0359257307585192</v>
      </c>
      <c r="B1407" s="28">
        <f t="shared" si="48"/>
        <v>2.8251480115309722</v>
      </c>
      <c r="C1407" s="28">
        <v>2901823</v>
      </c>
      <c r="D1407" s="31">
        <v>40769.40965277778</v>
      </c>
      <c r="E1407" s="31">
        <v>40769.40965277778</v>
      </c>
      <c r="F1407" s="28" t="s">
        <v>6</v>
      </c>
      <c r="G1407" s="28">
        <v>0.7</v>
      </c>
      <c r="AW1407" s="28" t="s">
        <v>8</v>
      </c>
      <c r="AX1407" s="28" t="s">
        <v>2</v>
      </c>
      <c r="BW1407" s="28" t="s">
        <v>8</v>
      </c>
      <c r="BX1407" s="28">
        <v>1982</v>
      </c>
      <c r="BY1407" s="28" t="s">
        <v>65</v>
      </c>
      <c r="BZ1407" s="28" t="s">
        <v>1855</v>
      </c>
      <c r="CA1407" s="28" t="s">
        <v>342</v>
      </c>
      <c r="CB1407" s="28">
        <v>46120</v>
      </c>
      <c r="CC1407" s="28">
        <v>4.0359257307585317</v>
      </c>
      <c r="CD1407" s="28" t="s">
        <v>20</v>
      </c>
      <c r="CE1407" s="28" t="s">
        <v>21</v>
      </c>
      <c r="CF1407" s="28" t="s">
        <v>22</v>
      </c>
      <c r="CG1407" s="30">
        <v>0.33333333333333331</v>
      </c>
      <c r="CH1407" s="28">
        <v>15</v>
      </c>
      <c r="CI1407" s="28" t="s">
        <v>589</v>
      </c>
      <c r="CJ1407" s="28" t="s">
        <v>1856</v>
      </c>
    </row>
    <row r="1408" spans="1:88">
      <c r="A1408" s="28">
        <v>4.0359257307585192</v>
      </c>
      <c r="B1408" s="28">
        <f t="shared" si="48"/>
        <v>2.3722983047629156</v>
      </c>
      <c r="C1408" s="28">
        <v>2996855</v>
      </c>
      <c r="D1408" s="31">
        <v>40794.480208333334</v>
      </c>
      <c r="E1408" s="31">
        <v>40794.480208333334</v>
      </c>
      <c r="F1408" s="28" t="s">
        <v>3</v>
      </c>
      <c r="G1408" s="22">
        <f>0.839707617116084*0.7</f>
        <v>0.58779533198125877</v>
      </c>
      <c r="Z1408" s="28" t="s">
        <v>8</v>
      </c>
      <c r="AA1408" s="28" t="s">
        <v>33</v>
      </c>
      <c r="AC1408" s="28" t="s">
        <v>186</v>
      </c>
      <c r="AE1408" s="28">
        <v>3</v>
      </c>
      <c r="AF1408" s="28" t="s">
        <v>358</v>
      </c>
      <c r="AG1408" s="28" t="s">
        <v>4</v>
      </c>
      <c r="AH1408" s="28" t="s">
        <v>38</v>
      </c>
      <c r="AJ1408" s="28">
        <v>64</v>
      </c>
      <c r="AK1408" s="28" t="s">
        <v>317</v>
      </c>
      <c r="AL1408" s="28" t="s">
        <v>35</v>
      </c>
      <c r="AQ1408" s="28" t="s">
        <v>33</v>
      </c>
      <c r="AS1408" s="28" t="s">
        <v>152</v>
      </c>
      <c r="AU1408" s="28" t="s">
        <v>37</v>
      </c>
      <c r="AX1408" s="28" t="s">
        <v>7</v>
      </c>
      <c r="BX1408" s="28">
        <v>1949</v>
      </c>
      <c r="BY1408" s="28" t="s">
        <v>17</v>
      </c>
      <c r="BZ1408" s="28" t="s">
        <v>2232</v>
      </c>
      <c r="CA1408" s="28" t="s">
        <v>1214</v>
      </c>
      <c r="CB1408" s="28">
        <v>46120</v>
      </c>
      <c r="CC1408" s="28">
        <v>4.0359257307585317</v>
      </c>
      <c r="CD1408" s="28" t="s">
        <v>20</v>
      </c>
      <c r="CE1408" s="28" t="s">
        <v>120</v>
      </c>
      <c r="CF1408" s="28" t="s">
        <v>184</v>
      </c>
      <c r="CG1408" s="30">
        <v>0.33333333333333331</v>
      </c>
      <c r="CH1408" s="28">
        <v>15</v>
      </c>
      <c r="CJ1408" s="28" t="s">
        <v>2233</v>
      </c>
    </row>
    <row r="1409" spans="1:88">
      <c r="A1409" s="28">
        <v>11.230402033415011</v>
      </c>
      <c r="B1409" s="28">
        <f t="shared" si="48"/>
        <v>6.6011778915142001</v>
      </c>
      <c r="C1409" s="28">
        <v>2787261</v>
      </c>
      <c r="D1409" s="31">
        <v>40735.553356481483</v>
      </c>
      <c r="E1409" s="31">
        <v>40735.553356481483</v>
      </c>
      <c r="F1409" s="28" t="s">
        <v>3</v>
      </c>
      <c r="G1409" s="22">
        <f>0.839707617116084*0.7</f>
        <v>0.58779533198125877</v>
      </c>
      <c r="Z1409" s="28" t="s">
        <v>25</v>
      </c>
      <c r="AA1409" s="28" t="s">
        <v>9</v>
      </c>
      <c r="AC1409" s="28" t="s">
        <v>26</v>
      </c>
      <c r="AE1409" s="28" t="s">
        <v>111</v>
      </c>
      <c r="AF1409" s="28" t="s">
        <v>111</v>
      </c>
      <c r="AG1409" s="28" t="s">
        <v>4</v>
      </c>
      <c r="AH1409" s="28" t="s">
        <v>104</v>
      </c>
      <c r="AJ1409" s="28" t="s">
        <v>112</v>
      </c>
      <c r="AK1409" s="28" t="s">
        <v>113</v>
      </c>
      <c r="AQ1409" s="28" t="s">
        <v>9</v>
      </c>
      <c r="AS1409" s="28" t="s">
        <v>40</v>
      </c>
      <c r="AU1409" s="28" t="s">
        <v>29</v>
      </c>
      <c r="AV1409" s="28" t="s">
        <v>114</v>
      </c>
      <c r="AX1409" s="28" t="s">
        <v>7</v>
      </c>
      <c r="BX1409" s="28">
        <v>1953</v>
      </c>
      <c r="BY1409" s="28" t="s">
        <v>17</v>
      </c>
      <c r="BZ1409" s="28" t="s">
        <v>115</v>
      </c>
      <c r="CA1409" s="28" t="s">
        <v>116</v>
      </c>
      <c r="CB1409" s="28">
        <v>46130</v>
      </c>
      <c r="CC1409" s="28">
        <v>11.230402033415045</v>
      </c>
      <c r="CD1409" s="28" t="s">
        <v>20</v>
      </c>
      <c r="CE1409" s="28" t="s">
        <v>44</v>
      </c>
      <c r="CF1409" s="28" t="s">
        <v>22</v>
      </c>
      <c r="CG1409" s="30">
        <v>0.33333333333333331</v>
      </c>
      <c r="CH1409" s="28">
        <v>15</v>
      </c>
      <c r="CI1409" s="28" t="s">
        <v>47</v>
      </c>
      <c r="CJ1409" s="28" t="s">
        <v>117</v>
      </c>
    </row>
    <row r="1410" spans="1:88">
      <c r="A1410" s="28">
        <v>6.2391122407861168</v>
      </c>
      <c r="B1410" s="28">
        <f t="shared" ref="B1410:B1473" si="51">+G1410*CC1410</f>
        <v>3.6673210508412222</v>
      </c>
      <c r="C1410" s="28">
        <v>3222</v>
      </c>
      <c r="F1410" s="28" t="s">
        <v>3</v>
      </c>
      <c r="G1410" s="22">
        <f>0.839707617116084*0.7</f>
        <v>0.58779533198125877</v>
      </c>
      <c r="N1410" s="28" t="s">
        <v>2506</v>
      </c>
      <c r="O1410" s="28" t="s">
        <v>2506</v>
      </c>
      <c r="Q1410" s="28" t="s">
        <v>2506</v>
      </c>
      <c r="Z1410" s="28" t="s">
        <v>2510</v>
      </c>
      <c r="AA1410" s="28" t="s">
        <v>2501</v>
      </c>
      <c r="AC1410" s="28" t="s">
        <v>10</v>
      </c>
      <c r="AG1410" s="28" t="s">
        <v>2507</v>
      </c>
      <c r="AH1410" s="28" t="s">
        <v>34</v>
      </c>
      <c r="AL1410" s="28" t="s">
        <v>641</v>
      </c>
      <c r="AQ1410" s="28" t="s">
        <v>2503</v>
      </c>
      <c r="AS1410" s="28" t="s">
        <v>2531</v>
      </c>
      <c r="AU1410" s="28">
        <v>0</v>
      </c>
      <c r="AX1410" s="28" t="s">
        <v>2507</v>
      </c>
      <c r="BX1410" s="28">
        <v>1967</v>
      </c>
      <c r="BY1410" s="28" t="s">
        <v>17</v>
      </c>
      <c r="CA1410" s="28" t="s">
        <v>3402</v>
      </c>
      <c r="CB1410" s="28">
        <v>46131</v>
      </c>
      <c r="CC1410" s="28">
        <v>6.2391122407861364</v>
      </c>
      <c r="CD1410" s="28" t="s">
        <v>20</v>
      </c>
      <c r="CE1410" s="28" t="s">
        <v>2555</v>
      </c>
      <c r="CF1410" s="28" t="s">
        <v>2506</v>
      </c>
      <c r="CG1410" s="29">
        <v>0.33333333333333298</v>
      </c>
      <c r="CH1410" s="29">
        <v>0.625</v>
      </c>
      <c r="CI1410" s="28" t="s">
        <v>641</v>
      </c>
      <c r="CJ1410" s="28" t="s">
        <v>3404</v>
      </c>
    </row>
    <row r="1411" spans="1:88">
      <c r="A1411" s="28">
        <v>0.93586683611791754</v>
      </c>
      <c r="B1411" s="28">
        <f t="shared" si="51"/>
        <v>0.65510678528254429</v>
      </c>
      <c r="C1411" s="28">
        <v>2929518</v>
      </c>
      <c r="D1411" s="31">
        <v>40777.965925925928</v>
      </c>
      <c r="E1411" s="31">
        <v>40777.965925925928</v>
      </c>
      <c r="F1411" s="28" t="s">
        <v>6</v>
      </c>
      <c r="G1411" s="28">
        <v>0.7</v>
      </c>
      <c r="AW1411" s="28" t="s">
        <v>8</v>
      </c>
      <c r="AX1411" s="28" t="s">
        <v>7</v>
      </c>
      <c r="BX1411" s="28">
        <v>1973</v>
      </c>
      <c r="BY1411" s="28" t="s">
        <v>17</v>
      </c>
      <c r="BZ1411" s="28" t="s">
        <v>1971</v>
      </c>
      <c r="CA1411" s="28" t="s">
        <v>1972</v>
      </c>
      <c r="CB1411" s="28">
        <v>46132</v>
      </c>
      <c r="CC1411" s="28">
        <v>0.93586683611792043</v>
      </c>
      <c r="CD1411" s="28" t="s">
        <v>20</v>
      </c>
      <c r="CE1411" s="28" t="s">
        <v>21</v>
      </c>
      <c r="CF1411" s="28" t="s">
        <v>22</v>
      </c>
      <c r="CG1411" s="30">
        <v>0.33333333333333331</v>
      </c>
      <c r="CH1411" s="28">
        <v>15</v>
      </c>
      <c r="CJ1411" s="28" t="s">
        <v>1973</v>
      </c>
    </row>
    <row r="1412" spans="1:88">
      <c r="A1412" s="28">
        <v>5.6152010167075055</v>
      </c>
      <c r="B1412" s="28">
        <f t="shared" si="51"/>
        <v>3.3005889457571</v>
      </c>
      <c r="C1412" s="28">
        <v>2793044</v>
      </c>
      <c r="D1412" s="31">
        <v>40736.829201388886</v>
      </c>
      <c r="E1412" s="31">
        <v>40736.829201388886</v>
      </c>
      <c r="F1412" s="28" t="s">
        <v>3</v>
      </c>
      <c r="G1412" s="22">
        <f>0.839707617116084*0.7</f>
        <v>0.58779533198125877</v>
      </c>
      <c r="Z1412" s="28" t="s">
        <v>103</v>
      </c>
      <c r="AA1412" s="28" t="s">
        <v>33</v>
      </c>
      <c r="AC1412" s="28" t="s">
        <v>186</v>
      </c>
      <c r="AE1412" s="28">
        <v>3</v>
      </c>
      <c r="AF1412" s="28" t="s">
        <v>240</v>
      </c>
      <c r="AG1412" s="28" t="s">
        <v>4</v>
      </c>
      <c r="AH1412" s="28" t="s">
        <v>38</v>
      </c>
      <c r="AJ1412" s="28">
        <v>64</v>
      </c>
      <c r="AK1412" s="28" t="s">
        <v>39</v>
      </c>
      <c r="AL1412" s="28" t="s">
        <v>35</v>
      </c>
      <c r="AQ1412" s="28" t="s">
        <v>9</v>
      </c>
      <c r="AS1412" s="28" t="s">
        <v>152</v>
      </c>
      <c r="AU1412" s="28" t="s">
        <v>15</v>
      </c>
      <c r="AX1412" s="28" t="s">
        <v>7</v>
      </c>
      <c r="BX1412" s="28">
        <v>1970</v>
      </c>
      <c r="BY1412" s="28" t="s">
        <v>17</v>
      </c>
      <c r="BZ1412" s="28" t="s">
        <v>408</v>
      </c>
      <c r="CA1412" s="28" t="s">
        <v>409</v>
      </c>
      <c r="CB1412" s="28">
        <v>46133</v>
      </c>
      <c r="CC1412" s="28">
        <v>5.6152010167075224</v>
      </c>
      <c r="CD1412" s="28" t="s">
        <v>20</v>
      </c>
      <c r="CE1412" s="28" t="s">
        <v>120</v>
      </c>
      <c r="CF1412" s="28" t="s">
        <v>184</v>
      </c>
      <c r="CG1412" s="30">
        <v>0.625</v>
      </c>
      <c r="CH1412" s="28" t="s">
        <v>410</v>
      </c>
      <c r="CJ1412" s="28" t="s">
        <v>411</v>
      </c>
    </row>
    <row r="1413" spans="1:88">
      <c r="A1413" s="28">
        <v>0.93586683611791754</v>
      </c>
      <c r="B1413" s="28">
        <f t="shared" si="51"/>
        <v>0.5500981576261833</v>
      </c>
      <c r="C1413" s="28">
        <v>2911397</v>
      </c>
      <c r="D1413" s="31">
        <v>40772.597256944442</v>
      </c>
      <c r="E1413" s="31">
        <v>40772.597256944442</v>
      </c>
      <c r="F1413" s="28" t="s">
        <v>3</v>
      </c>
      <c r="G1413" s="22">
        <f>0.839707617116084*0.7</f>
        <v>0.58779533198125877</v>
      </c>
      <c r="Z1413" s="28" t="s">
        <v>8</v>
      </c>
      <c r="AA1413" s="28" t="s">
        <v>9</v>
      </c>
      <c r="AC1413" s="28" t="s">
        <v>10</v>
      </c>
      <c r="AE1413" s="28">
        <v>1</v>
      </c>
      <c r="AF1413" s="28" t="s">
        <v>315</v>
      </c>
      <c r="AG1413" s="28" t="s">
        <v>4</v>
      </c>
      <c r="AH1413" s="28" t="s">
        <v>104</v>
      </c>
      <c r="AJ1413" s="28">
        <v>3</v>
      </c>
      <c r="AQ1413" s="28" t="s">
        <v>33</v>
      </c>
      <c r="AS1413" s="28" t="s">
        <v>162</v>
      </c>
      <c r="AU1413" s="28" t="s">
        <v>15</v>
      </c>
      <c r="AX1413" s="28" t="s">
        <v>7</v>
      </c>
      <c r="BX1413" s="28">
        <v>1954</v>
      </c>
      <c r="BY1413" s="28" t="s">
        <v>17</v>
      </c>
      <c r="BZ1413" s="28" t="s">
        <v>1902</v>
      </c>
      <c r="CA1413" s="28" t="s">
        <v>194</v>
      </c>
      <c r="CB1413" s="28">
        <v>46137</v>
      </c>
      <c r="CC1413" s="28">
        <v>0.93586683611792043</v>
      </c>
      <c r="CD1413" s="28" t="s">
        <v>20</v>
      </c>
      <c r="CE1413" s="28" t="s">
        <v>120</v>
      </c>
      <c r="CF1413" s="28" t="s">
        <v>184</v>
      </c>
      <c r="CG1413" s="30">
        <v>7.45</v>
      </c>
      <c r="CH1413" s="28">
        <v>15.12</v>
      </c>
      <c r="CJ1413" s="28" t="s">
        <v>1903</v>
      </c>
    </row>
    <row r="1414" spans="1:88">
      <c r="A1414" s="28">
        <v>14.038002541768764</v>
      </c>
      <c r="B1414" s="28">
        <f t="shared" si="51"/>
        <v>8.2514723643927503</v>
      </c>
      <c r="C1414" s="28">
        <v>2791580</v>
      </c>
      <c r="D1414" s="31">
        <v>40736.542546296296</v>
      </c>
      <c r="E1414" s="31">
        <v>40736.542546296296</v>
      </c>
      <c r="F1414" s="28" t="s">
        <v>3</v>
      </c>
      <c r="G1414" s="22">
        <f>0.839707617116084*0.7</f>
        <v>0.58779533198125877</v>
      </c>
      <c r="Z1414" s="28" t="s">
        <v>8</v>
      </c>
      <c r="AA1414" s="28" t="s">
        <v>88</v>
      </c>
      <c r="AC1414" s="28" t="s">
        <v>186</v>
      </c>
      <c r="AE1414" s="28" t="s">
        <v>349</v>
      </c>
      <c r="AF1414" s="28" t="s">
        <v>350</v>
      </c>
      <c r="AG1414" s="28" t="s">
        <v>4</v>
      </c>
      <c r="AH1414" s="28" t="s">
        <v>38</v>
      </c>
      <c r="AJ1414" s="28">
        <v>64</v>
      </c>
      <c r="AK1414" s="28" t="s">
        <v>351</v>
      </c>
      <c r="AL1414" s="28" t="s">
        <v>35</v>
      </c>
      <c r="AQ1414" s="28" t="s">
        <v>9</v>
      </c>
      <c r="AS1414" s="28" t="s">
        <v>36</v>
      </c>
      <c r="AU1414" s="28" t="s">
        <v>15</v>
      </c>
      <c r="AX1414" s="28" t="s">
        <v>7</v>
      </c>
      <c r="BX1414" s="28">
        <v>1984</v>
      </c>
      <c r="BY1414" s="28" t="s">
        <v>17</v>
      </c>
      <c r="BZ1414" s="28" t="s">
        <v>352</v>
      </c>
      <c r="CA1414" s="28" t="s">
        <v>353</v>
      </c>
      <c r="CB1414" s="28">
        <v>46138</v>
      </c>
      <c r="CC1414" s="28">
        <v>14.038002541768806</v>
      </c>
      <c r="CD1414" s="28" t="s">
        <v>20</v>
      </c>
      <c r="CE1414" s="28" t="s">
        <v>21</v>
      </c>
      <c r="CF1414" s="28" t="s">
        <v>22</v>
      </c>
      <c r="CG1414" s="30">
        <v>0.375</v>
      </c>
      <c r="CH1414" s="32">
        <v>0.58333333333333337</v>
      </c>
      <c r="CJ1414" s="28" t="s">
        <v>354</v>
      </c>
    </row>
    <row r="1415" spans="1:88">
      <c r="A1415" s="28">
        <v>4.562350826074848</v>
      </c>
      <c r="B1415" s="28">
        <f t="shared" si="51"/>
        <v>2.681728518427644</v>
      </c>
      <c r="C1415" s="28">
        <v>3322</v>
      </c>
      <c r="F1415" s="28" t="s">
        <v>3</v>
      </c>
      <c r="G1415" s="22">
        <f>0.839707617116084*0.7</f>
        <v>0.58779533198125877</v>
      </c>
      <c r="N1415" s="28" t="s">
        <v>2506</v>
      </c>
      <c r="O1415" s="28" t="s">
        <v>2506</v>
      </c>
      <c r="Q1415" s="28" t="s">
        <v>2506</v>
      </c>
      <c r="AA1415" s="28" t="s">
        <v>2535</v>
      </c>
      <c r="AC1415" s="28" t="s">
        <v>186</v>
      </c>
      <c r="AG1415" s="28" t="s">
        <v>2507</v>
      </c>
      <c r="AH1415" s="28" t="s">
        <v>38</v>
      </c>
      <c r="AQ1415" s="28" t="s">
        <v>2503</v>
      </c>
      <c r="AS1415" s="28" t="s">
        <v>2580</v>
      </c>
      <c r="AU1415" s="28" t="s">
        <v>2512</v>
      </c>
      <c r="BX1415" s="28">
        <v>1957</v>
      </c>
      <c r="BY1415" s="28" t="s">
        <v>17</v>
      </c>
      <c r="BZ1415" s="28" t="s">
        <v>3428</v>
      </c>
      <c r="CA1415" s="28" t="s">
        <v>1268</v>
      </c>
      <c r="CB1415" s="28">
        <v>46160</v>
      </c>
      <c r="CC1415" s="28">
        <v>4.5623508260748622</v>
      </c>
      <c r="CD1415" s="28" t="s">
        <v>20</v>
      </c>
      <c r="CE1415" s="28" t="s">
        <v>2558</v>
      </c>
      <c r="CF1415" s="28" t="s">
        <v>184</v>
      </c>
      <c r="CG1415" s="29">
        <v>0.33333333333333298</v>
      </c>
      <c r="CH1415" s="29">
        <v>0.625</v>
      </c>
      <c r="CJ1415" s="28" t="s">
        <v>3429</v>
      </c>
    </row>
    <row r="1416" spans="1:88">
      <c r="A1416" s="28">
        <v>0.93586683611791754</v>
      </c>
      <c r="B1416" s="28">
        <f t="shared" si="51"/>
        <v>0.65510678528254429</v>
      </c>
      <c r="C1416" s="28">
        <v>4117</v>
      </c>
      <c r="F1416" s="28" t="s">
        <v>1</v>
      </c>
      <c r="G1416" s="28">
        <v>0.7</v>
      </c>
      <c r="H1416" s="28" t="s">
        <v>2510</v>
      </c>
      <c r="I1416" s="28" t="s">
        <v>2501</v>
      </c>
      <c r="J1416" s="28" t="s">
        <v>10</v>
      </c>
      <c r="K1416" s="28" t="s">
        <v>144</v>
      </c>
      <c r="M1416" s="28" t="s">
        <v>2518</v>
      </c>
      <c r="N1416" s="28" t="s">
        <v>13</v>
      </c>
      <c r="O1416" s="28" t="s">
        <v>2504</v>
      </c>
      <c r="P1416" s="28" t="s">
        <v>3432</v>
      </c>
      <c r="Q1416" s="28" t="s">
        <v>2512</v>
      </c>
      <c r="T1416" s="28">
        <v>2</v>
      </c>
      <c r="U1416" s="28">
        <v>5</v>
      </c>
      <c r="V1416" s="28">
        <v>5</v>
      </c>
      <c r="W1416" s="28">
        <v>1</v>
      </c>
      <c r="X1416" s="28">
        <v>1</v>
      </c>
      <c r="Y1416" s="28">
        <v>1</v>
      </c>
      <c r="AS1416" s="28" t="s">
        <v>2506</v>
      </c>
      <c r="AU1416" s="28">
        <v>0</v>
      </c>
      <c r="AX1416" s="28" t="s">
        <v>2507</v>
      </c>
      <c r="BX1416" s="28">
        <v>1967</v>
      </c>
      <c r="BY1416" s="28" t="s">
        <v>17</v>
      </c>
      <c r="BZ1416" s="28" t="s">
        <v>3433</v>
      </c>
      <c r="CA1416" s="28" t="s">
        <v>454</v>
      </c>
      <c r="CB1416" s="28">
        <v>46160</v>
      </c>
      <c r="CC1416" s="28">
        <v>0.93586683611792043</v>
      </c>
      <c r="CD1416" s="28" t="s">
        <v>20</v>
      </c>
      <c r="CE1416" s="28" t="s">
        <v>2558</v>
      </c>
      <c r="CF1416" s="28" t="s">
        <v>22</v>
      </c>
      <c r="CG1416" s="29">
        <v>0.33333333333333298</v>
      </c>
      <c r="CH1416" s="29">
        <v>0.625</v>
      </c>
      <c r="CI1416" s="28" t="s">
        <v>641</v>
      </c>
      <c r="CJ1416" s="28" t="s">
        <v>3434</v>
      </c>
    </row>
    <row r="1417" spans="1:88">
      <c r="A1417" s="28">
        <v>4.562350826074848</v>
      </c>
      <c r="B1417" s="28">
        <f t="shared" si="51"/>
        <v>2.681728518427644</v>
      </c>
      <c r="C1417" s="28">
        <v>2794925</v>
      </c>
      <c r="D1417" s="31">
        <v>40737.416412037041</v>
      </c>
      <c r="E1417" s="31">
        <v>40737.416412037041</v>
      </c>
      <c r="F1417" s="28" t="s">
        <v>3</v>
      </c>
      <c r="G1417" s="22">
        <f>0.839707617116084*0.7</f>
        <v>0.58779533198125877</v>
      </c>
      <c r="Z1417" s="28" t="s">
        <v>103</v>
      </c>
      <c r="AA1417" s="28" t="s">
        <v>9</v>
      </c>
      <c r="AC1417" s="28" t="s">
        <v>10</v>
      </c>
      <c r="AE1417" s="28">
        <v>64</v>
      </c>
      <c r="AF1417" s="28" t="s">
        <v>142</v>
      </c>
      <c r="AG1417" s="28" t="s">
        <v>35</v>
      </c>
      <c r="AQ1417" s="28" t="s">
        <v>9</v>
      </c>
      <c r="AS1417" s="28" t="s">
        <v>135</v>
      </c>
      <c r="AU1417" s="28" t="s">
        <v>259</v>
      </c>
      <c r="AX1417" s="28" t="s">
        <v>7</v>
      </c>
      <c r="BX1417" s="28">
        <v>1969</v>
      </c>
      <c r="BY1417" s="28" t="s">
        <v>17</v>
      </c>
      <c r="BZ1417" s="28" t="s">
        <v>453</v>
      </c>
      <c r="CA1417" s="28" t="s">
        <v>454</v>
      </c>
      <c r="CB1417" s="28">
        <v>46160</v>
      </c>
      <c r="CC1417" s="28">
        <v>4.5623508260748622</v>
      </c>
      <c r="CD1417" s="28" t="s">
        <v>20</v>
      </c>
      <c r="CE1417" s="28" t="s">
        <v>63</v>
      </c>
      <c r="CF1417" s="28" t="s">
        <v>22</v>
      </c>
      <c r="CG1417" s="30">
        <v>7.5</v>
      </c>
      <c r="CH1417" s="28">
        <v>14.45</v>
      </c>
      <c r="CJ1417" s="28" t="s">
        <v>455</v>
      </c>
    </row>
    <row r="1418" spans="1:88">
      <c r="A1418" s="28">
        <v>6.8630234648647281</v>
      </c>
      <c r="B1418" s="28">
        <f t="shared" si="51"/>
        <v>4.0340531559253439</v>
      </c>
      <c r="C1418" s="28">
        <v>3292</v>
      </c>
      <c r="F1418" s="28" t="s">
        <v>3</v>
      </c>
      <c r="G1418" s="22">
        <f>0.839707617116084*0.7</f>
        <v>0.58779533198125877</v>
      </c>
      <c r="N1418" s="28" t="s">
        <v>2506</v>
      </c>
      <c r="O1418" s="28" t="s">
        <v>2506</v>
      </c>
      <c r="Q1418" s="28" t="s">
        <v>2506</v>
      </c>
      <c r="Z1418" s="28" t="s">
        <v>2523</v>
      </c>
      <c r="AA1418" s="28" t="s">
        <v>2501</v>
      </c>
      <c r="AC1418" s="28" t="s">
        <v>10</v>
      </c>
      <c r="AG1418" s="28" t="s">
        <v>2507</v>
      </c>
      <c r="AH1418" s="28" t="s">
        <v>186</v>
      </c>
      <c r="AL1418" s="28" t="s">
        <v>2507</v>
      </c>
      <c r="AM1418" s="28" t="s">
        <v>38</v>
      </c>
      <c r="AQ1418" s="28" t="s">
        <v>2503</v>
      </c>
      <c r="AS1418" s="28" t="s">
        <v>2506</v>
      </c>
      <c r="AU1418" s="28" t="s">
        <v>3437</v>
      </c>
      <c r="AV1418" s="28" t="s">
        <v>3437</v>
      </c>
      <c r="AX1418" s="28" t="s">
        <v>2507</v>
      </c>
      <c r="BX1418" s="28">
        <v>1952</v>
      </c>
      <c r="BY1418" s="28" t="s">
        <v>65</v>
      </c>
      <c r="BZ1418" s="28" t="s">
        <v>3438</v>
      </c>
      <c r="CA1418" s="28" t="s">
        <v>149</v>
      </c>
      <c r="CB1418" s="28">
        <v>46182</v>
      </c>
      <c r="CC1418" s="28">
        <v>6.8630234648647495</v>
      </c>
      <c r="CD1418" s="28" t="s">
        <v>20</v>
      </c>
      <c r="CE1418" s="28" t="s">
        <v>2555</v>
      </c>
      <c r="CF1418" s="28" t="s">
        <v>2506</v>
      </c>
      <c r="CG1418" s="29">
        <v>0.33333333333333298</v>
      </c>
      <c r="CH1418" s="29">
        <v>0.77083333333333304</v>
      </c>
      <c r="CI1418" s="28" t="s">
        <v>641</v>
      </c>
      <c r="CJ1418" s="28" t="s">
        <v>3439</v>
      </c>
    </row>
    <row r="1419" spans="1:88">
      <c r="A1419" s="28">
        <v>6.8630234648647281</v>
      </c>
      <c r="B1419" s="28">
        <f t="shared" si="51"/>
        <v>4.0340531559253439</v>
      </c>
      <c r="C1419" s="28">
        <v>4223</v>
      </c>
      <c r="F1419" s="28" t="s">
        <v>3</v>
      </c>
      <c r="G1419" s="22">
        <f>0.839707617116084*0.7</f>
        <v>0.58779533198125877</v>
      </c>
      <c r="N1419" s="28" t="s">
        <v>2506</v>
      </c>
      <c r="O1419" s="28" t="s">
        <v>2506</v>
      </c>
      <c r="Q1419" s="28" t="s">
        <v>2506</v>
      </c>
      <c r="Z1419" s="28" t="s">
        <v>2523</v>
      </c>
      <c r="AA1419" s="28" t="s">
        <v>2524</v>
      </c>
      <c r="AC1419" s="28" t="s">
        <v>186</v>
      </c>
      <c r="AE1419" s="28" t="s">
        <v>3310</v>
      </c>
      <c r="AF1419" s="28" t="s">
        <v>358</v>
      </c>
      <c r="AG1419" s="28" t="s">
        <v>2507</v>
      </c>
      <c r="AH1419" s="28" t="s">
        <v>38</v>
      </c>
      <c r="AJ1419" s="28" t="s">
        <v>2539</v>
      </c>
      <c r="AK1419" s="28" t="s">
        <v>690</v>
      </c>
      <c r="AL1419" s="28" t="s">
        <v>641</v>
      </c>
      <c r="AQ1419" s="28" t="s">
        <v>2503</v>
      </c>
      <c r="AS1419" s="28" t="s">
        <v>2547</v>
      </c>
      <c r="AU1419" s="28" t="s">
        <v>2512</v>
      </c>
      <c r="AX1419" s="28" t="s">
        <v>2507</v>
      </c>
      <c r="BX1419" s="28">
        <v>1958</v>
      </c>
      <c r="BY1419" s="28" t="s">
        <v>17</v>
      </c>
      <c r="BZ1419" s="28" t="s">
        <v>3440</v>
      </c>
      <c r="CA1419" s="28" t="s">
        <v>3441</v>
      </c>
      <c r="CB1419" s="28">
        <v>46182</v>
      </c>
      <c r="CC1419" s="28">
        <v>6.8630234648647495</v>
      </c>
      <c r="CD1419" s="28" t="s">
        <v>20</v>
      </c>
      <c r="CF1419" s="28" t="s">
        <v>2506</v>
      </c>
      <c r="CG1419" s="30"/>
      <c r="CH1419" s="30"/>
      <c r="CJ1419" s="28" t="s">
        <v>2883</v>
      </c>
    </row>
    <row r="1420" spans="1:88">
      <c r="A1420" s="28">
        <v>6.8630234648647281</v>
      </c>
      <c r="B1420" s="28">
        <f t="shared" si="51"/>
        <v>4.0340531559253439</v>
      </c>
      <c r="C1420" s="28">
        <v>2825123</v>
      </c>
      <c r="D1420" s="31">
        <v>40746.39371527778</v>
      </c>
      <c r="E1420" s="31">
        <v>40746.39371527778</v>
      </c>
      <c r="F1420" s="28" t="s">
        <v>3</v>
      </c>
      <c r="G1420" s="22">
        <f>0.839707617116084*0.7</f>
        <v>0.58779533198125877</v>
      </c>
      <c r="Z1420" s="28" t="s">
        <v>103</v>
      </c>
      <c r="AA1420" s="28" t="s">
        <v>33</v>
      </c>
      <c r="AC1420" s="28" t="s">
        <v>186</v>
      </c>
      <c r="AE1420" s="28">
        <v>1</v>
      </c>
      <c r="AF1420" s="28" t="s">
        <v>1131</v>
      </c>
      <c r="AG1420" s="28" t="s">
        <v>35</v>
      </c>
      <c r="AH1420" s="28" t="s">
        <v>75</v>
      </c>
      <c r="AJ1420" s="28">
        <v>1</v>
      </c>
      <c r="AL1420" s="28" t="s">
        <v>4</v>
      </c>
      <c r="AM1420" s="28" t="s">
        <v>75</v>
      </c>
      <c r="AO1420" s="28">
        <v>1</v>
      </c>
      <c r="AP1420" s="28" t="s">
        <v>75</v>
      </c>
      <c r="AQ1420" s="28" t="s">
        <v>9</v>
      </c>
      <c r="AS1420" s="28" t="s">
        <v>29</v>
      </c>
      <c r="AT1420" s="28" t="s">
        <v>1132</v>
      </c>
      <c r="AU1420" s="28" t="s">
        <v>15</v>
      </c>
      <c r="AX1420" s="28" t="s">
        <v>7</v>
      </c>
      <c r="BX1420" s="28">
        <v>1948</v>
      </c>
      <c r="BY1420" s="28" t="s">
        <v>65</v>
      </c>
      <c r="BZ1420" s="28" t="s">
        <v>1133</v>
      </c>
      <c r="CA1420" s="28" t="s">
        <v>149</v>
      </c>
      <c r="CB1420" s="28">
        <v>46182</v>
      </c>
      <c r="CC1420" s="28">
        <v>6.8630234648647495</v>
      </c>
      <c r="CD1420" s="28" t="s">
        <v>20</v>
      </c>
      <c r="CE1420" s="28" t="s">
        <v>21</v>
      </c>
      <c r="CF1420" s="28" t="s">
        <v>22</v>
      </c>
      <c r="CG1420" s="30">
        <v>0.33333333333333331</v>
      </c>
      <c r="CH1420" s="32">
        <v>0.625</v>
      </c>
      <c r="CJ1420" s="28" t="s">
        <v>1134</v>
      </c>
    </row>
    <row r="1421" spans="1:88">
      <c r="A1421" s="28">
        <v>6.7265428845975324</v>
      </c>
      <c r="B1421" s="28">
        <f t="shared" si="51"/>
        <v>4.7085800192182869</v>
      </c>
      <c r="C1421" s="28">
        <v>2215</v>
      </c>
      <c r="F1421" s="28" t="s">
        <v>1</v>
      </c>
      <c r="G1421" s="28">
        <v>0.7</v>
      </c>
      <c r="H1421" s="28" t="s">
        <v>2542</v>
      </c>
      <c r="J1421" s="28" t="s">
        <v>26</v>
      </c>
      <c r="N1421" s="28" t="s">
        <v>2506</v>
      </c>
      <c r="O1421" s="28" t="s">
        <v>2506</v>
      </c>
      <c r="Q1421" s="28" t="s">
        <v>2506</v>
      </c>
      <c r="AS1421" s="28" t="s">
        <v>2531</v>
      </c>
      <c r="AU1421" s="28">
        <v>0</v>
      </c>
      <c r="AX1421" s="28" t="s">
        <v>2507</v>
      </c>
      <c r="BX1421" s="28">
        <v>1953</v>
      </c>
      <c r="BY1421" s="28" t="s">
        <v>17</v>
      </c>
      <c r="CA1421" s="28" t="s">
        <v>1545</v>
      </c>
      <c r="CB1421" s="28">
        <v>46183</v>
      </c>
      <c r="CC1421" s="28">
        <v>6.7265428845975528</v>
      </c>
      <c r="CD1421" s="28" t="s">
        <v>20</v>
      </c>
      <c r="CE1421" s="28" t="s">
        <v>2515</v>
      </c>
      <c r="CF1421" s="28" t="s">
        <v>184</v>
      </c>
      <c r="CG1421" s="29">
        <v>0.33333333333333298</v>
      </c>
      <c r="CH1421" s="29">
        <v>0.83333333333333304</v>
      </c>
      <c r="CI1421" s="28" t="s">
        <v>641</v>
      </c>
      <c r="CJ1421" s="28" t="s">
        <v>3445</v>
      </c>
    </row>
    <row r="1422" spans="1:88">
      <c r="A1422" s="28">
        <v>6.7265428845975324</v>
      </c>
      <c r="B1422" s="28">
        <f t="shared" si="51"/>
        <v>4.7085800192182869</v>
      </c>
      <c r="C1422" s="28">
        <v>3252</v>
      </c>
      <c r="F1422" s="28" t="s">
        <v>1</v>
      </c>
      <c r="G1422" s="28">
        <v>0.7</v>
      </c>
      <c r="H1422" s="28" t="s">
        <v>2510</v>
      </c>
      <c r="I1422" s="28" t="s">
        <v>2501</v>
      </c>
      <c r="J1422" s="28" t="s">
        <v>26</v>
      </c>
      <c r="N1422" s="28" t="s">
        <v>13</v>
      </c>
      <c r="O1422" s="28" t="s">
        <v>2592</v>
      </c>
      <c r="Q1422" s="28" t="s">
        <v>2512</v>
      </c>
      <c r="AS1422" s="28" t="s">
        <v>2506</v>
      </c>
      <c r="AU1422" s="28">
        <v>0</v>
      </c>
      <c r="AX1422" s="28" t="s">
        <v>2507</v>
      </c>
      <c r="BX1422" s="28">
        <v>1953</v>
      </c>
      <c r="BY1422" s="28" t="s">
        <v>17</v>
      </c>
      <c r="CA1422" s="28" t="s">
        <v>1545</v>
      </c>
      <c r="CB1422" s="28">
        <v>46183</v>
      </c>
      <c r="CC1422" s="28">
        <v>6.7265428845975528</v>
      </c>
      <c r="CD1422" s="28" t="s">
        <v>20</v>
      </c>
      <c r="CE1422" s="28" t="s">
        <v>2515</v>
      </c>
      <c r="CF1422" s="28" t="s">
        <v>184</v>
      </c>
      <c r="CG1422" s="29">
        <v>0.33333333333333298</v>
      </c>
      <c r="CH1422" s="29">
        <v>0.83333333333333304</v>
      </c>
      <c r="CI1422" s="28" t="s">
        <v>641</v>
      </c>
      <c r="CJ1422" s="28" t="s">
        <v>3444</v>
      </c>
    </row>
    <row r="1423" spans="1:88">
      <c r="A1423" s="28">
        <v>6.7265428845975324</v>
      </c>
      <c r="B1423" s="28">
        <f t="shared" si="51"/>
        <v>6.7265428845975528</v>
      </c>
      <c r="C1423" s="28">
        <v>3273</v>
      </c>
      <c r="F1423" s="28" t="s">
        <v>2506</v>
      </c>
      <c r="G1423" s="28">
        <v>1</v>
      </c>
      <c r="N1423" s="28" t="s">
        <v>2506</v>
      </c>
      <c r="O1423" s="28" t="s">
        <v>2506</v>
      </c>
      <c r="Q1423" s="28" t="s">
        <v>2506</v>
      </c>
      <c r="AS1423" s="28" t="s">
        <v>3164</v>
      </c>
      <c r="AU1423" s="28">
        <v>0</v>
      </c>
      <c r="BX1423" s="28">
        <v>1955</v>
      </c>
      <c r="BY1423" s="28" t="s">
        <v>17</v>
      </c>
      <c r="BZ1423" s="28" t="s">
        <v>3442</v>
      </c>
      <c r="CA1423" s="28" t="s">
        <v>2029</v>
      </c>
      <c r="CB1423" s="28">
        <v>46183</v>
      </c>
      <c r="CC1423" s="28">
        <v>6.7265428845975528</v>
      </c>
      <c r="CD1423" s="28" t="s">
        <v>20</v>
      </c>
      <c r="CE1423" s="28" t="s">
        <v>2558</v>
      </c>
      <c r="CF1423" s="28" t="s">
        <v>184</v>
      </c>
      <c r="CG1423" s="29">
        <v>0.33333333333333298</v>
      </c>
      <c r="CH1423" s="29">
        <v>0.83333333333333304</v>
      </c>
      <c r="CI1423" s="28" t="s">
        <v>641</v>
      </c>
    </row>
    <row r="1424" spans="1:88">
      <c r="A1424" s="28">
        <v>4.2539401641723531</v>
      </c>
      <c r="B1424" s="28">
        <f t="shared" si="51"/>
        <v>2.5004461710281061</v>
      </c>
      <c r="C1424" s="28">
        <v>2836169</v>
      </c>
      <c r="D1424" s="31">
        <v>40750.407314814816</v>
      </c>
      <c r="E1424" s="31">
        <v>40750.407314814816</v>
      </c>
      <c r="F1424" s="28" t="s">
        <v>3</v>
      </c>
      <c r="G1424" s="22">
        <f>0.839707617116084*0.7</f>
        <v>0.58779533198125877</v>
      </c>
      <c r="Z1424" s="28" t="s">
        <v>8</v>
      </c>
      <c r="AA1424" s="28" t="s">
        <v>131</v>
      </c>
      <c r="AB1424" s="28" t="s">
        <v>1359</v>
      </c>
      <c r="AC1424" s="28" t="s">
        <v>10</v>
      </c>
      <c r="AE1424" s="28" t="s">
        <v>1360</v>
      </c>
      <c r="AF1424" s="28" t="s">
        <v>1360</v>
      </c>
      <c r="AG1424" s="28" t="s">
        <v>4</v>
      </c>
      <c r="AH1424" s="28" t="s">
        <v>34</v>
      </c>
      <c r="AJ1424" s="28" t="s">
        <v>275</v>
      </c>
      <c r="AK1424" s="28" t="s">
        <v>275</v>
      </c>
      <c r="AL1424" s="28" t="s">
        <v>35</v>
      </c>
      <c r="AQ1424" s="28" t="s">
        <v>33</v>
      </c>
      <c r="AS1424" s="28" t="s">
        <v>36</v>
      </c>
      <c r="AU1424" s="28" t="s">
        <v>31</v>
      </c>
      <c r="AX1424" s="28" t="s">
        <v>7</v>
      </c>
      <c r="BX1424" s="28">
        <v>1947</v>
      </c>
      <c r="BY1424" s="28" t="s">
        <v>17</v>
      </c>
      <c r="BZ1424" s="28" t="s">
        <v>1361</v>
      </c>
      <c r="CA1424" s="28" t="s">
        <v>1362</v>
      </c>
      <c r="CB1424" s="28">
        <v>46184</v>
      </c>
      <c r="CC1424" s="28">
        <v>4.2539401641723655</v>
      </c>
      <c r="CD1424" s="28" t="s">
        <v>171</v>
      </c>
      <c r="CE1424" s="28" t="s">
        <v>21</v>
      </c>
      <c r="CF1424" s="28" t="s">
        <v>22</v>
      </c>
      <c r="CG1424" s="30">
        <v>0.33333333333333331</v>
      </c>
      <c r="CH1424" s="28" t="s">
        <v>46</v>
      </c>
      <c r="CI1424" s="28" t="s">
        <v>589</v>
      </c>
      <c r="CJ1424" s="28" t="s">
        <v>1363</v>
      </c>
    </row>
    <row r="1425" spans="1:88">
      <c r="A1425" s="28">
        <v>6.2391122407861168</v>
      </c>
      <c r="B1425" s="28">
        <f t="shared" si="51"/>
        <v>4.3673785685502953</v>
      </c>
      <c r="C1425" s="28">
        <v>4057</v>
      </c>
      <c r="F1425" s="28" t="s">
        <v>1</v>
      </c>
      <c r="G1425" s="28">
        <v>0.7</v>
      </c>
      <c r="H1425" s="28" t="s">
        <v>2510</v>
      </c>
      <c r="I1425" s="28" t="s">
        <v>2501</v>
      </c>
      <c r="J1425" s="28" t="s">
        <v>10</v>
      </c>
      <c r="K1425" s="28" t="s">
        <v>81</v>
      </c>
      <c r="M1425" s="28" t="s">
        <v>2518</v>
      </c>
      <c r="N1425" s="28" t="s">
        <v>13</v>
      </c>
      <c r="O1425" s="28" t="s">
        <v>2525</v>
      </c>
      <c r="Q1425" s="28" t="s">
        <v>2506</v>
      </c>
      <c r="AS1425" s="28" t="s">
        <v>2506</v>
      </c>
      <c r="AU1425" s="28">
        <v>0</v>
      </c>
      <c r="AX1425" s="28" t="s">
        <v>2507</v>
      </c>
      <c r="BX1425" s="28">
        <v>1954</v>
      </c>
      <c r="BY1425" s="28" t="s">
        <v>65</v>
      </c>
      <c r="BZ1425" s="28" t="s">
        <v>3461</v>
      </c>
      <c r="CA1425" s="28" t="s">
        <v>537</v>
      </c>
      <c r="CB1425" s="28">
        <v>46185</v>
      </c>
      <c r="CC1425" s="28">
        <v>6.2391122407861364</v>
      </c>
      <c r="CD1425" s="28" t="s">
        <v>20</v>
      </c>
      <c r="CE1425" s="28" t="s">
        <v>2558</v>
      </c>
      <c r="CF1425" s="28" t="s">
        <v>184</v>
      </c>
      <c r="CG1425" s="29">
        <v>0.91666666666666696</v>
      </c>
      <c r="CH1425" s="29">
        <v>0.33333333333333298</v>
      </c>
      <c r="CI1425" s="28" t="s">
        <v>641</v>
      </c>
    </row>
    <row r="1426" spans="1:88">
      <c r="A1426" s="28">
        <v>0.93586683611791754</v>
      </c>
      <c r="B1426" s="28">
        <f t="shared" si="51"/>
        <v>0.5500981576261833</v>
      </c>
      <c r="C1426" s="28">
        <v>2840989</v>
      </c>
      <c r="D1426" s="31">
        <v>40751.585752314815</v>
      </c>
      <c r="E1426" s="31">
        <v>40751.585752314815</v>
      </c>
      <c r="F1426" s="28" t="s">
        <v>3</v>
      </c>
      <c r="G1426" s="22">
        <f t="shared" ref="G1426:G1433" si="52">0.839707617116084*0.7</f>
        <v>0.58779533198125877</v>
      </c>
      <c r="Z1426" s="28" t="s">
        <v>103</v>
      </c>
      <c r="AA1426" s="28" t="s">
        <v>88</v>
      </c>
      <c r="AC1426" s="28" t="s">
        <v>186</v>
      </c>
      <c r="AE1426" s="28">
        <v>1</v>
      </c>
      <c r="AF1426" s="28" t="s">
        <v>1443</v>
      </c>
      <c r="AG1426" s="28" t="s">
        <v>4</v>
      </c>
      <c r="AH1426" s="28" t="s">
        <v>34</v>
      </c>
      <c r="AJ1426" s="28" t="s">
        <v>1444</v>
      </c>
      <c r="AQ1426" s="28" t="s">
        <v>9</v>
      </c>
      <c r="AS1426" s="28" t="s">
        <v>40</v>
      </c>
      <c r="AU1426" s="28" t="s">
        <v>15</v>
      </c>
      <c r="AX1426" s="28" t="s">
        <v>41</v>
      </c>
      <c r="AY1426" s="28" t="s">
        <v>103</v>
      </c>
      <c r="AZ1426" s="28" t="s">
        <v>9</v>
      </c>
      <c r="BA1426" s="28" t="s">
        <v>133</v>
      </c>
      <c r="BC1426" s="28" t="s">
        <v>1444</v>
      </c>
      <c r="BD1426" s="28" t="s">
        <v>390</v>
      </c>
      <c r="BE1426" s="28" t="s">
        <v>4</v>
      </c>
      <c r="BF1426" s="28" t="s">
        <v>186</v>
      </c>
      <c r="BH1426" s="28">
        <v>1</v>
      </c>
      <c r="BI1426" s="28" t="s">
        <v>1443</v>
      </c>
      <c r="BJ1426" s="28" t="s">
        <v>35</v>
      </c>
      <c r="BO1426" s="28" t="s">
        <v>49</v>
      </c>
      <c r="BQ1426" s="28" t="s">
        <v>103</v>
      </c>
      <c r="BR1426" s="28" t="s">
        <v>33</v>
      </c>
      <c r="BS1426" s="28" t="s">
        <v>10</v>
      </c>
      <c r="BT1426" s="28" t="s">
        <v>27</v>
      </c>
      <c r="BV1426" s="28" t="s">
        <v>55</v>
      </c>
      <c r="BX1426" s="28">
        <v>1966</v>
      </c>
      <c r="BY1426" s="28" t="s">
        <v>17</v>
      </c>
      <c r="BZ1426" s="28" t="s">
        <v>1445</v>
      </c>
      <c r="CA1426" s="28" t="s">
        <v>1446</v>
      </c>
      <c r="CB1426" s="28">
        <v>46189</v>
      </c>
      <c r="CC1426" s="28">
        <v>0.93586683611792043</v>
      </c>
      <c r="CD1426" s="28" t="s">
        <v>20</v>
      </c>
      <c r="CE1426" s="28" t="s">
        <v>93</v>
      </c>
      <c r="CF1426" s="28" t="s">
        <v>22</v>
      </c>
      <c r="CG1426" s="30">
        <v>0.33333333333333331</v>
      </c>
      <c r="CH1426" s="28" t="s">
        <v>1447</v>
      </c>
      <c r="CJ1426" s="28" t="s">
        <v>1448</v>
      </c>
    </row>
    <row r="1427" spans="1:88">
      <c r="A1427" s="28">
        <v>5.8491677257369847</v>
      </c>
      <c r="B1427" s="28">
        <f t="shared" si="51"/>
        <v>3.4381134851636457</v>
      </c>
      <c r="C1427" s="28">
        <v>2818916</v>
      </c>
      <c r="D1427" s="31">
        <v>40744.567280092589</v>
      </c>
      <c r="E1427" s="31">
        <v>40744.567280092589</v>
      </c>
      <c r="F1427" s="28" t="s">
        <v>3</v>
      </c>
      <c r="G1427" s="22">
        <f t="shared" si="52"/>
        <v>0.58779533198125877</v>
      </c>
      <c r="Z1427" s="28" t="s">
        <v>103</v>
      </c>
      <c r="AA1427" s="28" t="s">
        <v>49</v>
      </c>
      <c r="AC1427" s="28" t="s">
        <v>186</v>
      </c>
      <c r="AE1427" s="28">
        <v>1</v>
      </c>
      <c r="AF1427" s="28" t="s">
        <v>921</v>
      </c>
      <c r="AG1427" s="28" t="s">
        <v>4</v>
      </c>
      <c r="AH1427" s="28" t="s">
        <v>38</v>
      </c>
      <c r="AJ1427" s="28">
        <v>64</v>
      </c>
      <c r="AK1427" s="28" t="s">
        <v>235</v>
      </c>
      <c r="AL1427" s="28" t="s">
        <v>35</v>
      </c>
      <c r="AQ1427" s="28" t="s">
        <v>33</v>
      </c>
      <c r="AS1427" s="28" t="s">
        <v>152</v>
      </c>
      <c r="AU1427" s="28" t="s">
        <v>15</v>
      </c>
      <c r="AX1427" s="28" t="s">
        <v>7</v>
      </c>
      <c r="BX1427" s="28">
        <v>1956</v>
      </c>
      <c r="BY1427" s="28" t="s">
        <v>17</v>
      </c>
      <c r="BZ1427" s="28" t="s">
        <v>922</v>
      </c>
      <c r="CA1427" s="28" t="s">
        <v>923</v>
      </c>
      <c r="CB1427" s="28">
        <v>46190</v>
      </c>
      <c r="CC1427" s="28">
        <v>5.8491677257370025</v>
      </c>
      <c r="CD1427" s="28" t="s">
        <v>20</v>
      </c>
      <c r="CE1427" s="28" t="s">
        <v>44</v>
      </c>
      <c r="CF1427" s="28" t="s">
        <v>22</v>
      </c>
      <c r="CG1427" s="30">
        <v>0.31944444444444448</v>
      </c>
      <c r="CH1427" s="32">
        <v>0.63194444444444442</v>
      </c>
      <c r="CJ1427" s="28" t="s">
        <v>924</v>
      </c>
    </row>
    <row r="1428" spans="1:88">
      <c r="A1428" s="28">
        <v>0.93586683611791754</v>
      </c>
      <c r="B1428" s="28">
        <f t="shared" si="51"/>
        <v>0.5500981576261833</v>
      </c>
      <c r="C1428" s="28">
        <v>2854190</v>
      </c>
      <c r="D1428" s="31">
        <v>40754.837488425925</v>
      </c>
      <c r="E1428" s="31">
        <v>40754.837488425925</v>
      </c>
      <c r="F1428" s="28" t="s">
        <v>3</v>
      </c>
      <c r="G1428" s="22">
        <f t="shared" si="52"/>
        <v>0.58779533198125877</v>
      </c>
      <c r="Z1428" s="28" t="s">
        <v>103</v>
      </c>
      <c r="AA1428" s="28" t="s">
        <v>88</v>
      </c>
      <c r="AC1428" s="28" t="s">
        <v>29</v>
      </c>
      <c r="AD1428" s="28" t="s">
        <v>1536</v>
      </c>
      <c r="AE1428" s="28" t="s">
        <v>1537</v>
      </c>
      <c r="AF1428" s="28" t="s">
        <v>1538</v>
      </c>
      <c r="AG1428" s="28" t="s">
        <v>4</v>
      </c>
      <c r="AH1428" s="28" t="s">
        <v>186</v>
      </c>
      <c r="AJ1428" s="28" t="s">
        <v>1539</v>
      </c>
      <c r="AK1428" s="28" t="s">
        <v>1197</v>
      </c>
      <c r="AL1428" s="28" t="s">
        <v>4</v>
      </c>
      <c r="AM1428" s="28" t="s">
        <v>34</v>
      </c>
      <c r="AO1428" s="28" t="s">
        <v>123</v>
      </c>
      <c r="AP1428" s="28" t="s">
        <v>1197</v>
      </c>
      <c r="AQ1428" s="28" t="s">
        <v>88</v>
      </c>
      <c r="AS1428" s="28" t="s">
        <v>40</v>
      </c>
      <c r="AU1428" s="28" t="s">
        <v>15</v>
      </c>
      <c r="AX1428" s="28" t="s">
        <v>7</v>
      </c>
      <c r="BX1428" s="28">
        <v>1960</v>
      </c>
      <c r="BY1428" s="28" t="s">
        <v>17</v>
      </c>
      <c r="BZ1428" s="28" t="s">
        <v>1540</v>
      </c>
      <c r="CA1428" s="28" t="s">
        <v>1540</v>
      </c>
      <c r="CB1428" s="28">
        <v>46191</v>
      </c>
      <c r="CC1428" s="28">
        <v>0.93586683611792043</v>
      </c>
      <c r="CD1428" s="28" t="s">
        <v>20</v>
      </c>
      <c r="CE1428" s="28" t="s">
        <v>44</v>
      </c>
      <c r="CF1428" s="28" t="s">
        <v>184</v>
      </c>
      <c r="CG1428" s="30">
        <v>0.625</v>
      </c>
      <c r="CH1428" s="28" t="s">
        <v>201</v>
      </c>
      <c r="CJ1428" s="28" t="s">
        <v>1541</v>
      </c>
    </row>
    <row r="1429" spans="1:88">
      <c r="A1429" s="28">
        <v>1.1698335451473969</v>
      </c>
      <c r="B1429" s="28">
        <f t="shared" si="51"/>
        <v>0.68762269703272916</v>
      </c>
      <c r="C1429" s="28">
        <v>3140</v>
      </c>
      <c r="F1429" s="28" t="s">
        <v>3</v>
      </c>
      <c r="G1429" s="22">
        <f t="shared" si="52"/>
        <v>0.58779533198125877</v>
      </c>
      <c r="N1429" s="28" t="s">
        <v>2506</v>
      </c>
      <c r="O1429" s="28" t="s">
        <v>2506</v>
      </c>
      <c r="Q1429" s="28" t="s">
        <v>2506</v>
      </c>
      <c r="Z1429" s="28" t="s">
        <v>2523</v>
      </c>
      <c r="AA1429" s="28" t="s">
        <v>2524</v>
      </c>
      <c r="AC1429" s="28" t="s">
        <v>10</v>
      </c>
      <c r="AG1429" s="28" t="s">
        <v>2507</v>
      </c>
      <c r="AH1429" s="28" t="s">
        <v>186</v>
      </c>
      <c r="AL1429" s="28" t="s">
        <v>2507</v>
      </c>
      <c r="AM1429" s="28" t="s">
        <v>34</v>
      </c>
      <c r="AQ1429" s="28" t="s">
        <v>2503</v>
      </c>
      <c r="AS1429" s="28" t="s">
        <v>2547</v>
      </c>
      <c r="AU1429" s="28">
        <v>0</v>
      </c>
      <c r="AX1429" s="28" t="s">
        <v>2507</v>
      </c>
      <c r="BX1429" s="28">
        <v>1963</v>
      </c>
      <c r="BY1429" s="28" t="s">
        <v>17</v>
      </c>
      <c r="CA1429" s="28" t="s">
        <v>3468</v>
      </c>
      <c r="CB1429" s="28">
        <v>46192</v>
      </c>
      <c r="CC1429" s="28">
        <v>1.1698335451474005</v>
      </c>
      <c r="CD1429" s="28" t="s">
        <v>20</v>
      </c>
      <c r="CE1429" s="28" t="s">
        <v>2534</v>
      </c>
      <c r="CF1429" s="28" t="s">
        <v>184</v>
      </c>
      <c r="CG1429" s="29">
        <v>0.33333333333333298</v>
      </c>
      <c r="CH1429" s="29">
        <v>0.625</v>
      </c>
      <c r="CI1429" s="28" t="s">
        <v>641</v>
      </c>
      <c r="CJ1429" s="28" t="s">
        <v>3469</v>
      </c>
    </row>
    <row r="1430" spans="1:88">
      <c r="A1430" s="28">
        <v>4.1688613608889051</v>
      </c>
      <c r="B1430" s="28">
        <f t="shared" si="51"/>
        <v>2.4504372476075433</v>
      </c>
      <c r="C1430" s="28">
        <v>3069</v>
      </c>
      <c r="F1430" s="28" t="s">
        <v>3</v>
      </c>
      <c r="G1430" s="22">
        <f t="shared" si="52"/>
        <v>0.58779533198125877</v>
      </c>
      <c r="N1430" s="28" t="s">
        <v>2506</v>
      </c>
      <c r="O1430" s="28" t="s">
        <v>2506</v>
      </c>
      <c r="Q1430" s="28" t="s">
        <v>2506</v>
      </c>
      <c r="Z1430" s="28" t="s">
        <v>2510</v>
      </c>
      <c r="AA1430" s="28" t="s">
        <v>2501</v>
      </c>
      <c r="AC1430" s="28" t="s">
        <v>186</v>
      </c>
      <c r="AE1430" s="28" t="s">
        <v>3310</v>
      </c>
      <c r="AG1430" s="28" t="s">
        <v>2507</v>
      </c>
      <c r="AH1430" s="28" t="s">
        <v>34</v>
      </c>
      <c r="AL1430" s="28" t="s">
        <v>641</v>
      </c>
      <c r="AQ1430" s="28" t="s">
        <v>2503</v>
      </c>
      <c r="AS1430" s="28" t="s">
        <v>2531</v>
      </c>
      <c r="AU1430" s="28" t="s">
        <v>37</v>
      </c>
      <c r="AX1430" s="28" t="s">
        <v>2507</v>
      </c>
      <c r="BX1430" s="28">
        <v>1974</v>
      </c>
      <c r="BY1430" s="28" t="s">
        <v>65</v>
      </c>
      <c r="CA1430" s="28" t="s">
        <v>1025</v>
      </c>
      <c r="CB1430" s="28">
        <v>46200</v>
      </c>
      <c r="CC1430" s="28">
        <v>4.1688613608889176</v>
      </c>
      <c r="CD1430" s="28" t="s">
        <v>20</v>
      </c>
      <c r="CE1430" s="28" t="s">
        <v>2521</v>
      </c>
      <c r="CF1430" s="28" t="s">
        <v>22</v>
      </c>
      <c r="CG1430" s="29">
        <v>0.33333333333333298</v>
      </c>
      <c r="CH1430" s="29">
        <v>0.66666666666666696</v>
      </c>
      <c r="CI1430" s="28" t="s">
        <v>23</v>
      </c>
      <c r="CJ1430" s="28" t="s">
        <v>3480</v>
      </c>
    </row>
    <row r="1431" spans="1:88">
      <c r="A1431" s="28">
        <v>4.1688613608889051</v>
      </c>
      <c r="B1431" s="28">
        <f t="shared" si="51"/>
        <v>2.4504372476075433</v>
      </c>
      <c r="C1431" s="28">
        <v>2963335</v>
      </c>
      <c r="D1431" s="31">
        <v>40786.784791666665</v>
      </c>
      <c r="E1431" s="31">
        <v>40786.784791666665</v>
      </c>
      <c r="F1431" s="28" t="s">
        <v>3</v>
      </c>
      <c r="G1431" s="22">
        <f t="shared" si="52"/>
        <v>0.58779533198125877</v>
      </c>
      <c r="Z1431" s="28" t="s">
        <v>25</v>
      </c>
      <c r="AA1431" s="28" t="s">
        <v>9</v>
      </c>
      <c r="AC1431" s="28" t="s">
        <v>186</v>
      </c>
      <c r="AE1431" s="28">
        <v>1</v>
      </c>
      <c r="AF1431" s="28" t="s">
        <v>113</v>
      </c>
      <c r="AG1431" s="28" t="s">
        <v>4</v>
      </c>
      <c r="AH1431" s="28" t="s">
        <v>38</v>
      </c>
      <c r="AJ1431" s="28">
        <v>64</v>
      </c>
      <c r="AK1431" s="28" t="s">
        <v>113</v>
      </c>
      <c r="AL1431" s="28" t="s">
        <v>35</v>
      </c>
      <c r="AQ1431" s="28" t="s">
        <v>49</v>
      </c>
      <c r="AS1431" s="28" t="s">
        <v>168</v>
      </c>
      <c r="AU1431" s="28" t="s">
        <v>31</v>
      </c>
      <c r="AX1431" s="28" t="s">
        <v>7</v>
      </c>
      <c r="BX1431" s="28">
        <v>1960</v>
      </c>
      <c r="BY1431" s="28" t="s">
        <v>17</v>
      </c>
      <c r="BZ1431" s="28" t="s">
        <v>2132</v>
      </c>
      <c r="CA1431" s="28" t="s">
        <v>1785</v>
      </c>
      <c r="CB1431" s="28">
        <v>46200</v>
      </c>
      <c r="CC1431" s="28">
        <v>4.1688613608889176</v>
      </c>
      <c r="CD1431" s="28" t="s">
        <v>20</v>
      </c>
      <c r="CE1431" s="28" t="s">
        <v>21</v>
      </c>
      <c r="CF1431" s="28" t="s">
        <v>184</v>
      </c>
      <c r="CG1431" s="30" t="s">
        <v>79</v>
      </c>
      <c r="CH1431" s="28" t="s">
        <v>201</v>
      </c>
      <c r="CJ1431" s="28" t="s">
        <v>2133</v>
      </c>
    </row>
    <row r="1432" spans="1:88">
      <c r="A1432" s="28">
        <v>5.2642509531632866</v>
      </c>
      <c r="B1432" s="28">
        <f t="shared" si="51"/>
        <v>3.0943021366472814</v>
      </c>
      <c r="C1432" s="28">
        <v>2122</v>
      </c>
      <c r="F1432" s="28" t="s">
        <v>3</v>
      </c>
      <c r="G1432" s="22">
        <f t="shared" si="52"/>
        <v>0.58779533198125877</v>
      </c>
      <c r="N1432" s="28" t="s">
        <v>2506</v>
      </c>
      <c r="O1432" s="28" t="s">
        <v>2506</v>
      </c>
      <c r="Q1432" s="28" t="s">
        <v>2506</v>
      </c>
      <c r="Z1432" s="28" t="s">
        <v>2510</v>
      </c>
      <c r="AA1432" s="28" t="s">
        <v>2535</v>
      </c>
      <c r="AC1432" s="28" t="s">
        <v>186</v>
      </c>
      <c r="AF1432" s="28" t="s">
        <v>123</v>
      </c>
      <c r="AG1432" s="28" t="s">
        <v>2507</v>
      </c>
      <c r="AH1432" s="28" t="s">
        <v>34</v>
      </c>
      <c r="AL1432" s="28" t="s">
        <v>641</v>
      </c>
      <c r="AQ1432" s="28" t="s">
        <v>2503</v>
      </c>
      <c r="AS1432" s="28" t="s">
        <v>83</v>
      </c>
      <c r="AU1432" s="28" t="s">
        <v>2608</v>
      </c>
      <c r="AV1432" s="28" t="s">
        <v>3484</v>
      </c>
      <c r="AX1432" s="28" t="s">
        <v>2507</v>
      </c>
      <c r="BX1432" s="28">
        <v>1953</v>
      </c>
      <c r="BY1432" s="28" t="s">
        <v>17</v>
      </c>
      <c r="BZ1432" s="28" t="s">
        <v>3485</v>
      </c>
      <c r="CA1432" s="28" t="s">
        <v>2383</v>
      </c>
      <c r="CB1432" s="28">
        <v>46210</v>
      </c>
      <c r="CC1432" s="28">
        <v>5.2642509531633026</v>
      </c>
      <c r="CD1432" s="28" t="s">
        <v>20</v>
      </c>
      <c r="CE1432" s="28" t="s">
        <v>2558</v>
      </c>
      <c r="CF1432" s="28" t="s">
        <v>184</v>
      </c>
      <c r="CG1432" s="29">
        <v>0.3125</v>
      </c>
      <c r="CH1432" s="29">
        <v>0.60416666666666696</v>
      </c>
      <c r="CI1432" s="28" t="s">
        <v>641</v>
      </c>
      <c r="CJ1432" s="28" t="s">
        <v>3486</v>
      </c>
    </row>
    <row r="1433" spans="1:88">
      <c r="A1433" s="28">
        <v>5.2642509531632866</v>
      </c>
      <c r="B1433" s="28">
        <f t="shared" si="51"/>
        <v>3.0943021366472814</v>
      </c>
      <c r="C1433" s="28">
        <v>3007406</v>
      </c>
      <c r="D1433" s="31">
        <v>40797.846018518518</v>
      </c>
      <c r="E1433" s="31">
        <v>40797.846018518518</v>
      </c>
      <c r="F1433" s="28" t="s">
        <v>3</v>
      </c>
      <c r="G1433" s="22">
        <f t="shared" si="52"/>
        <v>0.58779533198125877</v>
      </c>
      <c r="Z1433" s="28" t="s">
        <v>103</v>
      </c>
      <c r="AA1433" s="28" t="s">
        <v>33</v>
      </c>
      <c r="AC1433" s="28" t="s">
        <v>186</v>
      </c>
      <c r="AE1433" s="28" t="s">
        <v>2271</v>
      </c>
      <c r="AF1433" s="28" t="s">
        <v>2272</v>
      </c>
      <c r="AG1433" s="28" t="s">
        <v>4</v>
      </c>
      <c r="AH1433" s="28" t="s">
        <v>34</v>
      </c>
      <c r="AJ1433" s="28" t="s">
        <v>68</v>
      </c>
      <c r="AK1433" s="28" t="s">
        <v>2273</v>
      </c>
      <c r="AL1433" s="28" t="s">
        <v>35</v>
      </c>
      <c r="AQ1433" s="28" t="s">
        <v>33</v>
      </c>
      <c r="AS1433" s="28" t="s">
        <v>168</v>
      </c>
      <c r="AU1433" s="28" t="s">
        <v>173</v>
      </c>
      <c r="AX1433" s="28" t="s">
        <v>7</v>
      </c>
      <c r="BX1433" s="28">
        <v>1956</v>
      </c>
      <c r="BY1433" s="28" t="s">
        <v>17</v>
      </c>
      <c r="BZ1433" s="28" t="s">
        <v>2274</v>
      </c>
      <c r="CA1433" s="28" t="s">
        <v>2275</v>
      </c>
      <c r="CB1433" s="28">
        <v>46210</v>
      </c>
      <c r="CC1433" s="28">
        <v>5.2642509531633026</v>
      </c>
      <c r="CD1433" s="28" t="s">
        <v>20</v>
      </c>
      <c r="CE1433" s="28" t="s">
        <v>44</v>
      </c>
      <c r="CF1433" s="28" t="s">
        <v>184</v>
      </c>
      <c r="CG1433" s="30">
        <v>0.625</v>
      </c>
      <c r="CH1433" s="28" t="s">
        <v>410</v>
      </c>
      <c r="CJ1433" s="28" t="s">
        <v>2276</v>
      </c>
    </row>
    <row r="1434" spans="1:88">
      <c r="A1434" s="28">
        <v>0.93586683611791754</v>
      </c>
      <c r="B1434" s="28">
        <f t="shared" si="51"/>
        <v>0.65510678528254429</v>
      </c>
      <c r="C1434" s="28">
        <v>4017</v>
      </c>
      <c r="F1434" s="28" t="s">
        <v>1</v>
      </c>
      <c r="G1434" s="28">
        <v>0.7</v>
      </c>
      <c r="H1434" s="28" t="s">
        <v>2510</v>
      </c>
      <c r="I1434" s="28" t="s">
        <v>2501</v>
      </c>
      <c r="J1434" s="28" t="s">
        <v>10</v>
      </c>
      <c r="K1434" s="28" t="s">
        <v>144</v>
      </c>
      <c r="M1434" s="28" t="s">
        <v>2503</v>
      </c>
      <c r="N1434" s="28" t="s">
        <v>13</v>
      </c>
      <c r="O1434" s="28" t="s">
        <v>2525</v>
      </c>
      <c r="Q1434" s="28" t="s">
        <v>2506</v>
      </c>
      <c r="AS1434" s="28" t="s">
        <v>83</v>
      </c>
      <c r="AU1434" s="28">
        <v>0</v>
      </c>
      <c r="AX1434" s="28" t="s">
        <v>2507</v>
      </c>
      <c r="BX1434" s="28">
        <v>1948</v>
      </c>
      <c r="BY1434" s="28" t="s">
        <v>17</v>
      </c>
      <c r="BZ1434" s="28" t="s">
        <v>3495</v>
      </c>
      <c r="CA1434" s="28" t="s">
        <v>3496</v>
      </c>
      <c r="CB1434" s="28">
        <v>46260</v>
      </c>
      <c r="CC1434" s="28">
        <v>0.93586683611792043</v>
      </c>
      <c r="CD1434" s="28" t="s">
        <v>20</v>
      </c>
      <c r="CE1434" s="28" t="s">
        <v>2692</v>
      </c>
      <c r="CF1434" s="28" t="s">
        <v>22</v>
      </c>
      <c r="CG1434" s="29">
        <v>0.33333333333333298</v>
      </c>
      <c r="CH1434" s="29">
        <v>0.58333333333333304</v>
      </c>
      <c r="CI1434" s="28" t="s">
        <v>641</v>
      </c>
      <c r="CJ1434" s="28" t="s">
        <v>3497</v>
      </c>
    </row>
    <row r="1435" spans="1:88">
      <c r="A1435" s="28">
        <v>1.8717336722358351</v>
      </c>
      <c r="B1435" s="28">
        <f t="shared" si="51"/>
        <v>1.1001963152523666</v>
      </c>
      <c r="C1435" s="28">
        <v>3044</v>
      </c>
      <c r="F1435" s="28" t="s">
        <v>3</v>
      </c>
      <c r="G1435" s="22">
        <f>0.839707617116084*0.7</f>
        <v>0.58779533198125877</v>
      </c>
      <c r="N1435" s="28" t="s">
        <v>2506</v>
      </c>
      <c r="O1435" s="28" t="s">
        <v>2506</v>
      </c>
      <c r="Q1435" s="28" t="s">
        <v>2506</v>
      </c>
      <c r="Z1435" s="28" t="s">
        <v>2523</v>
      </c>
      <c r="AA1435" s="28" t="s">
        <v>2535</v>
      </c>
      <c r="AC1435" s="28" t="s">
        <v>104</v>
      </c>
      <c r="AE1435" s="28" t="s">
        <v>3498</v>
      </c>
      <c r="AG1435" s="28" t="s">
        <v>2507</v>
      </c>
      <c r="AH1435" s="28" t="s">
        <v>38</v>
      </c>
      <c r="AL1435" s="28" t="s">
        <v>641</v>
      </c>
      <c r="AQ1435" s="28" t="s">
        <v>2503</v>
      </c>
      <c r="AS1435" s="28" t="s">
        <v>3030</v>
      </c>
      <c r="AT1435" s="28" t="s">
        <v>3499</v>
      </c>
      <c r="AU1435" s="28" t="s">
        <v>2527</v>
      </c>
      <c r="AV1435" s="28" t="s">
        <v>2527</v>
      </c>
      <c r="AX1435" s="28" t="s">
        <v>2507</v>
      </c>
      <c r="BX1435" s="28">
        <v>1963</v>
      </c>
      <c r="BY1435" s="28" t="s">
        <v>17</v>
      </c>
      <c r="BZ1435" s="28" t="s">
        <v>3500</v>
      </c>
      <c r="CA1435" s="28" t="s">
        <v>3501</v>
      </c>
      <c r="CB1435" s="28">
        <v>46270</v>
      </c>
      <c r="CC1435" s="28">
        <v>1.8717336722358409</v>
      </c>
      <c r="CD1435" s="28" t="s">
        <v>20</v>
      </c>
      <c r="CE1435" s="28" t="s">
        <v>2515</v>
      </c>
      <c r="CF1435" s="28" t="s">
        <v>184</v>
      </c>
      <c r="CG1435" s="29">
        <v>0.33333333333333298</v>
      </c>
      <c r="CH1435" s="29">
        <v>0.625</v>
      </c>
      <c r="CI1435" s="28" t="s">
        <v>47</v>
      </c>
      <c r="CJ1435" s="28" t="s">
        <v>3502</v>
      </c>
    </row>
    <row r="1436" spans="1:88">
      <c r="A1436" s="28">
        <v>1.8717336722358351</v>
      </c>
      <c r="B1436" s="28">
        <f t="shared" si="51"/>
        <v>1.1001963152523666</v>
      </c>
      <c r="C1436" s="28">
        <v>3255</v>
      </c>
      <c r="F1436" s="28" t="s">
        <v>3</v>
      </c>
      <c r="G1436" s="22">
        <f>0.839707617116084*0.7</f>
        <v>0.58779533198125877</v>
      </c>
      <c r="N1436" s="28" t="s">
        <v>2506</v>
      </c>
      <c r="O1436" s="28" t="s">
        <v>2506</v>
      </c>
      <c r="Q1436" s="28" t="s">
        <v>2506</v>
      </c>
      <c r="Z1436" s="28" t="s">
        <v>2523</v>
      </c>
      <c r="AA1436" s="28" t="s">
        <v>2535</v>
      </c>
      <c r="AC1436" s="28" t="s">
        <v>186</v>
      </c>
      <c r="AG1436" s="28" t="s">
        <v>2507</v>
      </c>
      <c r="AH1436" s="28" t="s">
        <v>34</v>
      </c>
      <c r="AL1436" s="28" t="s">
        <v>641</v>
      </c>
      <c r="AQ1436" s="28" t="s">
        <v>2503</v>
      </c>
      <c r="AS1436" s="28" t="s">
        <v>2531</v>
      </c>
      <c r="AT1436" s="28" t="s">
        <v>3503</v>
      </c>
      <c r="AU1436" s="28">
        <v>0</v>
      </c>
      <c r="AX1436" s="28" t="s">
        <v>2507</v>
      </c>
      <c r="BX1436" s="28">
        <v>1963</v>
      </c>
      <c r="BY1436" s="28" t="s">
        <v>17</v>
      </c>
      <c r="BZ1436" s="28" t="s">
        <v>3504</v>
      </c>
      <c r="CA1436" s="28" t="s">
        <v>3505</v>
      </c>
      <c r="CB1436" s="28">
        <v>46270</v>
      </c>
      <c r="CC1436" s="28">
        <v>1.8717336722358409</v>
      </c>
      <c r="CD1436" s="28" t="s">
        <v>20</v>
      </c>
      <c r="CE1436" s="28" t="s">
        <v>2515</v>
      </c>
      <c r="CF1436" s="28" t="s">
        <v>184</v>
      </c>
      <c r="CG1436" s="29">
        <v>0.33333333333333298</v>
      </c>
      <c r="CH1436" s="29">
        <v>0.625</v>
      </c>
      <c r="CI1436" s="28" t="s">
        <v>47</v>
      </c>
      <c r="CJ1436" s="28" t="s">
        <v>3506</v>
      </c>
    </row>
    <row r="1437" spans="1:88">
      <c r="A1437" s="28">
        <v>4.5233563745699348</v>
      </c>
      <c r="B1437" s="28">
        <f t="shared" si="51"/>
        <v>3.1663494621989634</v>
      </c>
      <c r="C1437" s="28">
        <v>4178</v>
      </c>
      <c r="F1437" s="28" t="s">
        <v>1</v>
      </c>
      <c r="G1437" s="28">
        <v>0.7</v>
      </c>
      <c r="H1437" s="28" t="s">
        <v>2510</v>
      </c>
      <c r="J1437" s="28" t="s">
        <v>26</v>
      </c>
      <c r="L1437" s="28" t="s">
        <v>3510</v>
      </c>
      <c r="N1437" s="28" t="s">
        <v>13</v>
      </c>
      <c r="O1437" s="28" t="s">
        <v>2504</v>
      </c>
      <c r="Q1437" s="28" t="s">
        <v>2512</v>
      </c>
      <c r="T1437" s="28">
        <v>5</v>
      </c>
      <c r="U1437" s="28">
        <v>5</v>
      </c>
      <c r="V1437" s="28">
        <v>3</v>
      </c>
      <c r="W1437" s="28">
        <v>1</v>
      </c>
      <c r="X1437" s="28">
        <v>1</v>
      </c>
      <c r="Y1437" s="28">
        <v>1</v>
      </c>
      <c r="AS1437" s="28" t="s">
        <v>2506</v>
      </c>
      <c r="AU1437" s="28">
        <v>0</v>
      </c>
      <c r="AX1437" s="28" t="s">
        <v>2507</v>
      </c>
      <c r="BX1437" s="28">
        <v>1961</v>
      </c>
      <c r="BY1437" s="28" t="s">
        <v>17</v>
      </c>
      <c r="BZ1437" s="28" t="s">
        <v>3511</v>
      </c>
      <c r="CA1437" s="28" t="s">
        <v>92</v>
      </c>
      <c r="CB1437" s="28">
        <v>46370</v>
      </c>
      <c r="CC1437" s="28">
        <v>4.5233563745699481</v>
      </c>
      <c r="CD1437" s="28" t="s">
        <v>20</v>
      </c>
      <c r="CE1437" s="28" t="s">
        <v>2555</v>
      </c>
      <c r="CF1437" s="28" t="s">
        <v>22</v>
      </c>
      <c r="CG1437" s="29">
        <v>0.33333333333333298</v>
      </c>
      <c r="CH1437" s="29">
        <v>0.625</v>
      </c>
      <c r="CI1437" s="28" t="s">
        <v>641</v>
      </c>
    </row>
    <row r="1438" spans="1:88">
      <c r="A1438" s="28">
        <v>4.5233563745699348</v>
      </c>
      <c r="B1438" s="28">
        <f t="shared" si="51"/>
        <v>2.6588077618598858</v>
      </c>
      <c r="C1438" s="28">
        <v>2803502</v>
      </c>
      <c r="D1438" s="31">
        <v>40739.591041666667</v>
      </c>
      <c r="E1438" s="31">
        <v>40739.591041666667</v>
      </c>
      <c r="F1438" s="28" t="s">
        <v>3</v>
      </c>
      <c r="G1438" s="22">
        <f>0.839707617116084*0.7</f>
        <v>0.58779533198125877</v>
      </c>
      <c r="Z1438" s="28" t="s">
        <v>103</v>
      </c>
      <c r="AA1438" s="28" t="s">
        <v>9</v>
      </c>
      <c r="AC1438" s="28" t="s">
        <v>26</v>
      </c>
      <c r="AE1438" s="28" t="s">
        <v>633</v>
      </c>
      <c r="AF1438" s="28" t="s">
        <v>634</v>
      </c>
      <c r="AG1438" s="28" t="s">
        <v>4</v>
      </c>
      <c r="AH1438" s="28" t="s">
        <v>186</v>
      </c>
      <c r="AJ1438" s="28" t="s">
        <v>635</v>
      </c>
      <c r="AK1438" s="28" t="s">
        <v>634</v>
      </c>
      <c r="AL1438" s="28" t="s">
        <v>4</v>
      </c>
      <c r="AM1438" s="28" t="s">
        <v>34</v>
      </c>
      <c r="AO1438" s="28" t="s">
        <v>123</v>
      </c>
      <c r="AP1438" s="28" t="s">
        <v>636</v>
      </c>
      <c r="AQ1438" s="28" t="s">
        <v>9</v>
      </c>
      <c r="AS1438" s="28" t="s">
        <v>152</v>
      </c>
      <c r="AU1438" s="28" t="s">
        <v>15</v>
      </c>
      <c r="AX1438" s="28" t="s">
        <v>7</v>
      </c>
      <c r="BX1438" s="28">
        <v>1955</v>
      </c>
      <c r="BY1438" s="28" t="s">
        <v>17</v>
      </c>
      <c r="BZ1438" s="28" t="s">
        <v>637</v>
      </c>
      <c r="CA1438" s="28" t="s">
        <v>638</v>
      </c>
      <c r="CB1438" s="28">
        <v>46370</v>
      </c>
      <c r="CC1438" s="28">
        <v>4.5233563745699481</v>
      </c>
      <c r="CD1438" s="28" t="s">
        <v>20</v>
      </c>
      <c r="CE1438" s="28" t="s">
        <v>63</v>
      </c>
      <c r="CF1438" s="28" t="s">
        <v>22</v>
      </c>
      <c r="CG1438" s="30">
        <v>0.33333333333333331</v>
      </c>
      <c r="CH1438" s="32">
        <v>0.625</v>
      </c>
      <c r="CJ1438" s="28" t="s">
        <v>639</v>
      </c>
    </row>
    <row r="1439" spans="1:88">
      <c r="A1439" s="28">
        <v>5.1472675986485461</v>
      </c>
      <c r="B1439" s="28">
        <f t="shared" si="51"/>
        <v>3.0255398669440083</v>
      </c>
      <c r="C1439" s="28">
        <v>3136</v>
      </c>
      <c r="F1439" s="28" t="s">
        <v>3</v>
      </c>
      <c r="G1439" s="22">
        <f>0.839707617116084*0.7</f>
        <v>0.58779533198125877</v>
      </c>
      <c r="N1439" s="28" t="s">
        <v>2506</v>
      </c>
      <c r="O1439" s="28" t="s">
        <v>2506</v>
      </c>
      <c r="Q1439" s="28" t="s">
        <v>2506</v>
      </c>
      <c r="Z1439" s="28" t="s">
        <v>2523</v>
      </c>
      <c r="AA1439" s="28" t="s">
        <v>2535</v>
      </c>
      <c r="AC1439" s="28" t="s">
        <v>104</v>
      </c>
      <c r="AE1439" s="28" t="s">
        <v>3520</v>
      </c>
      <c r="AG1439" s="28" t="s">
        <v>2507</v>
      </c>
      <c r="AH1439" s="28" t="s">
        <v>38</v>
      </c>
      <c r="AJ1439" s="28" t="s">
        <v>2545</v>
      </c>
      <c r="AL1439" s="28" t="s">
        <v>641</v>
      </c>
      <c r="AQ1439" s="28" t="s">
        <v>2503</v>
      </c>
      <c r="AS1439" s="28" t="s">
        <v>2506</v>
      </c>
      <c r="AU1439" s="28">
        <v>0</v>
      </c>
      <c r="AX1439" s="28" t="s">
        <v>2507</v>
      </c>
      <c r="BX1439" s="28">
        <v>1967</v>
      </c>
      <c r="BY1439" s="28" t="s">
        <v>17</v>
      </c>
      <c r="CA1439" s="28" t="s">
        <v>170</v>
      </c>
      <c r="CB1439" s="28">
        <v>46410</v>
      </c>
      <c r="CC1439" s="28">
        <v>5.1472675986485621</v>
      </c>
      <c r="CD1439" s="28" t="s">
        <v>20</v>
      </c>
      <c r="CE1439" s="28" t="s">
        <v>2515</v>
      </c>
      <c r="CF1439" s="28" t="s">
        <v>184</v>
      </c>
      <c r="CG1439" s="29">
        <v>0.33333333333333298</v>
      </c>
      <c r="CH1439" s="29">
        <v>0.625</v>
      </c>
      <c r="CI1439" s="28" t="s">
        <v>641</v>
      </c>
      <c r="CJ1439" s="28" t="s">
        <v>3521</v>
      </c>
    </row>
    <row r="1440" spans="1:88">
      <c r="A1440" s="28">
        <v>5.1472675986485461</v>
      </c>
      <c r="B1440" s="28">
        <f t="shared" si="51"/>
        <v>5.1472675986485621</v>
      </c>
      <c r="C1440" s="28">
        <v>4004</v>
      </c>
      <c r="F1440" s="28" t="s">
        <v>2506</v>
      </c>
      <c r="G1440" s="28">
        <v>1</v>
      </c>
      <c r="N1440" s="28" t="s">
        <v>2506</v>
      </c>
      <c r="O1440" s="28" t="s">
        <v>2506</v>
      </c>
      <c r="Q1440" s="28" t="s">
        <v>2506</v>
      </c>
      <c r="AS1440" s="28" t="s">
        <v>2506</v>
      </c>
      <c r="AU1440" s="28">
        <v>0</v>
      </c>
      <c r="AX1440" s="28" t="s">
        <v>2507</v>
      </c>
      <c r="BX1440" s="28">
        <v>1968</v>
      </c>
      <c r="BY1440" s="28" t="s">
        <v>65</v>
      </c>
      <c r="BZ1440" s="28" t="s">
        <v>3517</v>
      </c>
      <c r="CA1440" s="28" t="s">
        <v>3518</v>
      </c>
      <c r="CB1440" s="28">
        <v>46410</v>
      </c>
      <c r="CC1440" s="28">
        <v>5.1472675986485621</v>
      </c>
      <c r="CD1440" s="28" t="s">
        <v>20</v>
      </c>
      <c r="CE1440" s="28" t="s">
        <v>2558</v>
      </c>
      <c r="CF1440" s="28" t="s">
        <v>184</v>
      </c>
      <c r="CG1440" s="29">
        <v>0.33333333333333298</v>
      </c>
      <c r="CH1440" s="29">
        <v>0.625</v>
      </c>
      <c r="CI1440" s="28" t="s">
        <v>641</v>
      </c>
      <c r="CJ1440" s="28" t="s">
        <v>3519</v>
      </c>
    </row>
    <row r="1441" spans="1:88">
      <c r="A1441" s="28">
        <v>5.1472675986485461</v>
      </c>
      <c r="B1441" s="28">
        <f t="shared" si="51"/>
        <v>3.0255398669440083</v>
      </c>
      <c r="C1441" s="28">
        <v>2787414</v>
      </c>
      <c r="D1441" s="31">
        <v>40735.624120370368</v>
      </c>
      <c r="E1441" s="31">
        <v>40735.624120370368</v>
      </c>
      <c r="F1441" s="28" t="s">
        <v>3</v>
      </c>
      <c r="G1441" s="22">
        <f t="shared" ref="G1441:G1447" si="53">0.839707617116084*0.7</f>
        <v>0.58779533198125877</v>
      </c>
      <c r="Z1441" s="28" t="s">
        <v>8</v>
      </c>
      <c r="AA1441" s="28" t="s">
        <v>9</v>
      </c>
      <c r="AC1441" s="28" t="s">
        <v>104</v>
      </c>
      <c r="AE1441" s="28" t="s">
        <v>165</v>
      </c>
      <c r="AF1441" s="28" t="s">
        <v>166</v>
      </c>
      <c r="AG1441" s="28" t="s">
        <v>4</v>
      </c>
      <c r="AH1441" s="28" t="s">
        <v>104</v>
      </c>
      <c r="AJ1441" s="28" t="s">
        <v>167</v>
      </c>
      <c r="AK1441" s="28" t="s">
        <v>166</v>
      </c>
      <c r="AL1441" s="28" t="s">
        <v>35</v>
      </c>
      <c r="AQ1441" s="28" t="s">
        <v>9</v>
      </c>
      <c r="AS1441" s="28" t="s">
        <v>168</v>
      </c>
      <c r="AU1441" s="28" t="s">
        <v>15</v>
      </c>
      <c r="AX1441" s="28" t="s">
        <v>7</v>
      </c>
      <c r="BX1441" s="28">
        <v>1973</v>
      </c>
      <c r="BY1441" s="28" t="s">
        <v>17</v>
      </c>
      <c r="BZ1441" s="28" t="s">
        <v>169</v>
      </c>
      <c r="CA1441" s="28" t="s">
        <v>170</v>
      </c>
      <c r="CB1441" s="28">
        <v>46410</v>
      </c>
      <c r="CC1441" s="28">
        <v>5.1472675986485621</v>
      </c>
      <c r="CD1441" s="28" t="s">
        <v>171</v>
      </c>
      <c r="CE1441" s="28" t="s">
        <v>21</v>
      </c>
      <c r="CF1441" s="28" t="s">
        <v>22</v>
      </c>
      <c r="CG1441" s="30">
        <v>0.33333333333333331</v>
      </c>
      <c r="CH1441" s="32">
        <v>0.63541666666666663</v>
      </c>
      <c r="CI1441" s="28" t="s">
        <v>47</v>
      </c>
      <c r="CJ1441" s="28" t="s">
        <v>172</v>
      </c>
    </row>
    <row r="1442" spans="1:88">
      <c r="A1442" s="28">
        <v>16.845603050122516</v>
      </c>
      <c r="B1442" s="28">
        <f t="shared" si="51"/>
        <v>9.9017668372712997</v>
      </c>
      <c r="C1442" s="28">
        <v>2838718</v>
      </c>
      <c r="D1442" s="31">
        <v>40750.889861111114</v>
      </c>
      <c r="E1442" s="31">
        <v>40750.889861111114</v>
      </c>
      <c r="F1442" s="28" t="s">
        <v>3</v>
      </c>
      <c r="G1442" s="22">
        <f t="shared" si="53"/>
        <v>0.58779533198125877</v>
      </c>
      <c r="Z1442" s="28" t="s">
        <v>8</v>
      </c>
      <c r="AA1442" s="28" t="s">
        <v>33</v>
      </c>
      <c r="AC1442" s="28" t="s">
        <v>104</v>
      </c>
      <c r="AE1442" s="28" t="s">
        <v>1400</v>
      </c>
      <c r="AF1442" s="28" t="s">
        <v>1401</v>
      </c>
      <c r="AG1442" s="28" t="s">
        <v>4</v>
      </c>
      <c r="AH1442" s="28" t="s">
        <v>38</v>
      </c>
      <c r="AJ1442" s="28">
        <v>8</v>
      </c>
      <c r="AK1442" s="28" t="s">
        <v>276</v>
      </c>
      <c r="AL1442" s="28" t="s">
        <v>35</v>
      </c>
      <c r="AQ1442" s="28" t="s">
        <v>9</v>
      </c>
      <c r="AS1442" s="28" t="s">
        <v>135</v>
      </c>
      <c r="AU1442" s="28" t="s">
        <v>15</v>
      </c>
      <c r="AX1442" s="28" t="s">
        <v>41</v>
      </c>
      <c r="AY1442" s="28" t="s">
        <v>8</v>
      </c>
      <c r="AZ1442" s="28" t="s">
        <v>9</v>
      </c>
      <c r="BA1442" s="28" t="s">
        <v>38</v>
      </c>
      <c r="BC1442" s="28">
        <v>8</v>
      </c>
      <c r="BD1442" s="28" t="s">
        <v>276</v>
      </c>
      <c r="BE1442" s="28" t="s">
        <v>4</v>
      </c>
      <c r="BF1442" s="28" t="s">
        <v>104</v>
      </c>
      <c r="BH1442" s="28" t="s">
        <v>1400</v>
      </c>
      <c r="BI1442" s="28" t="s">
        <v>1401</v>
      </c>
      <c r="BJ1442" s="28" t="s">
        <v>35</v>
      </c>
      <c r="BO1442" s="28" t="s">
        <v>9</v>
      </c>
      <c r="BQ1442" s="28" t="s">
        <v>8</v>
      </c>
      <c r="BR1442" s="28" t="s">
        <v>9</v>
      </c>
      <c r="BS1442" s="28" t="s">
        <v>26</v>
      </c>
      <c r="BT1442" s="28" t="s">
        <v>29</v>
      </c>
      <c r="BU1442" s="28" t="s">
        <v>1402</v>
      </c>
      <c r="BV1442" s="28" t="s">
        <v>12</v>
      </c>
      <c r="BX1442" s="28">
        <v>1985</v>
      </c>
      <c r="BY1442" s="28" t="s">
        <v>17</v>
      </c>
      <c r="BZ1442" s="28" t="s">
        <v>1403</v>
      </c>
      <c r="CA1442" s="28" t="s">
        <v>1404</v>
      </c>
      <c r="CB1442" s="28">
        <v>46450</v>
      </c>
      <c r="CC1442" s="28">
        <v>16.845603050122566</v>
      </c>
      <c r="CD1442" s="28" t="s">
        <v>20</v>
      </c>
      <c r="CE1442" s="28" t="s">
        <v>120</v>
      </c>
      <c r="CF1442" s="28" t="s">
        <v>184</v>
      </c>
      <c r="CG1442" s="30">
        <v>0.91666666666666663</v>
      </c>
      <c r="CH1442" s="32">
        <v>0.33333333333333331</v>
      </c>
      <c r="CJ1442" s="28" t="s">
        <v>1405</v>
      </c>
    </row>
    <row r="1443" spans="1:88">
      <c r="A1443" s="28">
        <v>2.5736337993242731</v>
      </c>
      <c r="B1443" s="28">
        <f t="shared" si="51"/>
        <v>1.5127699334720042</v>
      </c>
      <c r="C1443" s="28">
        <v>4031</v>
      </c>
      <c r="F1443" s="28" t="s">
        <v>3</v>
      </c>
      <c r="G1443" s="22">
        <f t="shared" si="53"/>
        <v>0.58779533198125877</v>
      </c>
      <c r="N1443" s="28" t="s">
        <v>2506</v>
      </c>
      <c r="O1443" s="28" t="s">
        <v>2506</v>
      </c>
      <c r="Q1443" s="28" t="s">
        <v>2506</v>
      </c>
      <c r="Z1443" s="28" t="s">
        <v>2523</v>
      </c>
      <c r="AA1443" s="28" t="s">
        <v>2535</v>
      </c>
      <c r="AC1443" s="28" t="s">
        <v>104</v>
      </c>
      <c r="AG1443" s="28" t="s">
        <v>2507</v>
      </c>
      <c r="AH1443" s="28" t="s">
        <v>38</v>
      </c>
      <c r="AJ1443" s="28" t="s">
        <v>2539</v>
      </c>
      <c r="AL1443" s="28" t="s">
        <v>641</v>
      </c>
      <c r="AQ1443" s="28" t="s">
        <v>2503</v>
      </c>
      <c r="AS1443" s="28" t="s">
        <v>2506</v>
      </c>
      <c r="AU1443" s="28" t="s">
        <v>37</v>
      </c>
      <c r="AX1443" s="28" t="s">
        <v>2507</v>
      </c>
      <c r="BX1443" s="28">
        <v>1972</v>
      </c>
      <c r="BY1443" s="28" t="s">
        <v>17</v>
      </c>
      <c r="BZ1443" s="28" t="s">
        <v>3525</v>
      </c>
      <c r="CA1443" s="28" t="s">
        <v>1761</v>
      </c>
      <c r="CB1443" s="28">
        <v>46460</v>
      </c>
      <c r="CC1443" s="28">
        <v>2.573633799324281</v>
      </c>
      <c r="CD1443" s="28" t="s">
        <v>20</v>
      </c>
      <c r="CE1443" s="28" t="s">
        <v>2515</v>
      </c>
      <c r="CF1443" s="28" t="s">
        <v>22</v>
      </c>
      <c r="CG1443" s="29">
        <v>0.33333333333333298</v>
      </c>
      <c r="CH1443" s="29">
        <v>0.625</v>
      </c>
      <c r="CI1443" s="28" t="s">
        <v>641</v>
      </c>
      <c r="CJ1443" s="28" t="s">
        <v>3526</v>
      </c>
    </row>
    <row r="1444" spans="1:88">
      <c r="A1444" s="28">
        <v>3.694211195202306</v>
      </c>
      <c r="B1444" s="28">
        <f t="shared" si="51"/>
        <v>2.1714400958928288</v>
      </c>
      <c r="C1444" s="28">
        <v>3078</v>
      </c>
      <c r="F1444" s="28" t="s">
        <v>3</v>
      </c>
      <c r="G1444" s="22">
        <f t="shared" si="53"/>
        <v>0.58779533198125877</v>
      </c>
      <c r="N1444" s="28" t="s">
        <v>2506</v>
      </c>
      <c r="O1444" s="28" t="s">
        <v>2506</v>
      </c>
      <c r="Q1444" s="28" t="s">
        <v>2506</v>
      </c>
      <c r="Z1444" s="28" t="s">
        <v>2523</v>
      </c>
      <c r="AA1444" s="28" t="s">
        <v>2501</v>
      </c>
      <c r="AC1444" s="28" t="s">
        <v>133</v>
      </c>
      <c r="AG1444" s="28" t="s">
        <v>641</v>
      </c>
      <c r="AQ1444" s="28" t="s">
        <v>2524</v>
      </c>
      <c r="AS1444" s="28" t="s">
        <v>2547</v>
      </c>
      <c r="AU1444" s="28" t="s">
        <v>2512</v>
      </c>
      <c r="AX1444" s="28" t="s">
        <v>2507</v>
      </c>
      <c r="BX1444" s="28">
        <v>1974</v>
      </c>
      <c r="BY1444" s="28" t="s">
        <v>17</v>
      </c>
      <c r="BZ1444" s="28" t="s">
        <v>3547</v>
      </c>
      <c r="CA1444" s="28" t="s">
        <v>2196</v>
      </c>
      <c r="CB1444" s="28">
        <v>46470</v>
      </c>
      <c r="CC1444" s="28">
        <v>3.6942111952023176</v>
      </c>
      <c r="CD1444" s="28" t="s">
        <v>20</v>
      </c>
      <c r="CE1444" s="28" t="s">
        <v>2515</v>
      </c>
      <c r="CF1444" s="28" t="s">
        <v>22</v>
      </c>
      <c r="CG1444" s="29">
        <v>0.32291666666666702</v>
      </c>
      <c r="CH1444" s="29">
        <v>0.625</v>
      </c>
      <c r="CI1444" s="28" t="s">
        <v>641</v>
      </c>
      <c r="CJ1444" s="28" t="s">
        <v>3548</v>
      </c>
    </row>
    <row r="1445" spans="1:88">
      <c r="A1445" s="28">
        <v>3.694211195202306</v>
      </c>
      <c r="B1445" s="28">
        <f t="shared" si="51"/>
        <v>2.1714400958928288</v>
      </c>
      <c r="C1445" s="28">
        <v>3157</v>
      </c>
      <c r="F1445" s="28" t="s">
        <v>3</v>
      </c>
      <c r="G1445" s="22">
        <f t="shared" si="53"/>
        <v>0.58779533198125877</v>
      </c>
      <c r="N1445" s="28" t="s">
        <v>2506</v>
      </c>
      <c r="O1445" s="28" t="s">
        <v>2506</v>
      </c>
      <c r="Q1445" s="28" t="s">
        <v>2506</v>
      </c>
      <c r="Z1445" s="28" t="s">
        <v>2510</v>
      </c>
      <c r="AA1445" s="28" t="s">
        <v>2535</v>
      </c>
      <c r="AC1445" s="28" t="s">
        <v>133</v>
      </c>
      <c r="AE1445" s="28" t="s">
        <v>3549</v>
      </c>
      <c r="AG1445" s="28" t="s">
        <v>641</v>
      </c>
      <c r="AQ1445" s="28" t="s">
        <v>2524</v>
      </c>
      <c r="AS1445" s="28" t="s">
        <v>2506</v>
      </c>
      <c r="AU1445" s="28" t="s">
        <v>37</v>
      </c>
      <c r="AX1445" s="28" t="s">
        <v>2507</v>
      </c>
      <c r="BX1445" s="28">
        <v>1949</v>
      </c>
      <c r="BY1445" s="28" t="s">
        <v>17</v>
      </c>
      <c r="BZ1445" s="28" t="s">
        <v>3550</v>
      </c>
      <c r="CA1445" s="28" t="s">
        <v>3528</v>
      </c>
      <c r="CB1445" s="28">
        <v>46470</v>
      </c>
      <c r="CC1445" s="28">
        <v>3.6942111952023176</v>
      </c>
      <c r="CD1445" s="28" t="s">
        <v>20</v>
      </c>
      <c r="CE1445" s="28" t="s">
        <v>2515</v>
      </c>
      <c r="CF1445" s="28" t="s">
        <v>53</v>
      </c>
      <c r="CG1445" s="29">
        <v>0.33333333333333298</v>
      </c>
      <c r="CH1445" s="29">
        <v>0.83333333333333304</v>
      </c>
      <c r="CI1445" s="28" t="s">
        <v>641</v>
      </c>
      <c r="CJ1445" s="28" t="s">
        <v>3551</v>
      </c>
    </row>
    <row r="1446" spans="1:88">
      <c r="A1446" s="28">
        <v>3.694211195202306</v>
      </c>
      <c r="B1446" s="28">
        <f t="shared" si="51"/>
        <v>2.1714400958928288</v>
      </c>
      <c r="C1446" s="28">
        <v>4172</v>
      </c>
      <c r="F1446" s="28" t="s">
        <v>3</v>
      </c>
      <c r="G1446" s="22">
        <f t="shared" si="53"/>
        <v>0.58779533198125877</v>
      </c>
      <c r="N1446" s="28" t="s">
        <v>2506</v>
      </c>
      <c r="O1446" s="28" t="s">
        <v>2506</v>
      </c>
      <c r="Q1446" s="28" t="s">
        <v>2506</v>
      </c>
      <c r="Z1446" s="28" t="s">
        <v>2523</v>
      </c>
      <c r="AA1446" s="28" t="s">
        <v>2501</v>
      </c>
      <c r="AC1446" s="28" t="s">
        <v>133</v>
      </c>
      <c r="AG1446" s="28" t="s">
        <v>2507</v>
      </c>
      <c r="AH1446" s="28" t="s">
        <v>2611</v>
      </c>
      <c r="AL1446" s="28" t="s">
        <v>641</v>
      </c>
      <c r="AS1446" s="28" t="s">
        <v>2506</v>
      </c>
      <c r="AT1446" s="28" t="s">
        <v>3552</v>
      </c>
      <c r="AU1446" s="28" t="s">
        <v>2512</v>
      </c>
      <c r="AX1446" s="28" t="s">
        <v>2507</v>
      </c>
      <c r="BX1446" s="28">
        <v>1974</v>
      </c>
      <c r="BY1446" s="28" t="s">
        <v>17</v>
      </c>
      <c r="BZ1446" s="28" t="s">
        <v>3553</v>
      </c>
      <c r="CA1446" s="28" t="s">
        <v>515</v>
      </c>
      <c r="CB1446" s="28">
        <v>46470</v>
      </c>
      <c r="CC1446" s="28">
        <v>3.6942111952023176</v>
      </c>
      <c r="CD1446" s="28" t="s">
        <v>20</v>
      </c>
      <c r="CE1446" s="28" t="s">
        <v>2558</v>
      </c>
      <c r="CF1446" s="28" t="s">
        <v>184</v>
      </c>
      <c r="CG1446" s="29">
        <v>0.30555555555555602</v>
      </c>
      <c r="CH1446" s="29">
        <v>0.64583333333333304</v>
      </c>
      <c r="CI1446" s="28" t="s">
        <v>641</v>
      </c>
      <c r="CJ1446" s="28" t="s">
        <v>3554</v>
      </c>
    </row>
    <row r="1447" spans="1:88">
      <c r="A1447" s="28">
        <v>3.694211195202306</v>
      </c>
      <c r="B1447" s="28">
        <f t="shared" si="51"/>
        <v>2.1714400958928288</v>
      </c>
      <c r="C1447" s="28">
        <v>3014582</v>
      </c>
      <c r="D1447" s="31">
        <v>40799.436516203707</v>
      </c>
      <c r="E1447" s="31">
        <v>40799.436516203707</v>
      </c>
      <c r="F1447" s="28" t="s">
        <v>3</v>
      </c>
      <c r="G1447" s="22">
        <f t="shared" si="53"/>
        <v>0.58779533198125877</v>
      </c>
      <c r="Z1447" s="28" t="s">
        <v>8</v>
      </c>
      <c r="AA1447" s="28" t="s">
        <v>33</v>
      </c>
      <c r="AC1447" s="28" t="s">
        <v>29</v>
      </c>
      <c r="AD1447" s="28" t="s">
        <v>2292</v>
      </c>
      <c r="AE1447" s="28" t="s">
        <v>2293</v>
      </c>
      <c r="AF1447" s="28" t="s">
        <v>321</v>
      </c>
      <c r="AG1447" s="28" t="s">
        <v>35</v>
      </c>
      <c r="AQ1447" s="28" t="s">
        <v>33</v>
      </c>
      <c r="AS1447" s="28" t="s">
        <v>135</v>
      </c>
      <c r="AU1447" s="28" t="s">
        <v>15</v>
      </c>
      <c r="AX1447" s="28" t="s">
        <v>7</v>
      </c>
      <c r="BX1447" s="28">
        <v>1980</v>
      </c>
      <c r="BY1447" s="28" t="s">
        <v>17</v>
      </c>
      <c r="BZ1447" s="28" t="s">
        <v>2294</v>
      </c>
      <c r="CA1447" s="28" t="s">
        <v>2295</v>
      </c>
      <c r="CB1447" s="28">
        <v>46470</v>
      </c>
      <c r="CC1447" s="28">
        <v>3.6942111952023176</v>
      </c>
      <c r="CD1447" s="28" t="s">
        <v>20</v>
      </c>
      <c r="CE1447" s="28" t="s">
        <v>93</v>
      </c>
      <c r="CF1447" s="28" t="s">
        <v>22</v>
      </c>
      <c r="CG1447" s="30">
        <v>9.3000000000000007</v>
      </c>
      <c r="CH1447" s="28">
        <v>16.3</v>
      </c>
      <c r="CJ1447" s="28" t="s">
        <v>2296</v>
      </c>
    </row>
    <row r="1448" spans="1:88">
      <c r="A1448" s="28">
        <v>4.1178140789188378</v>
      </c>
      <c r="B1448" s="28">
        <f t="shared" si="51"/>
        <v>4.1178140789188502</v>
      </c>
      <c r="C1448" s="28">
        <v>2125</v>
      </c>
      <c r="F1448" s="28" t="s">
        <v>2506</v>
      </c>
      <c r="G1448" s="28">
        <v>1</v>
      </c>
      <c r="N1448" s="28" t="s">
        <v>2506</v>
      </c>
      <c r="O1448" s="28" t="s">
        <v>2506</v>
      </c>
      <c r="Q1448" s="28" t="s">
        <v>2506</v>
      </c>
      <c r="AS1448" s="28" t="s">
        <v>2547</v>
      </c>
      <c r="AU1448" s="28">
        <v>0</v>
      </c>
      <c r="BX1448" s="28">
        <v>1962</v>
      </c>
      <c r="BY1448" s="28" t="s">
        <v>17</v>
      </c>
      <c r="BZ1448" s="28" t="s">
        <v>3555</v>
      </c>
      <c r="CA1448" s="28" t="s">
        <v>2379</v>
      </c>
      <c r="CB1448" s="28">
        <v>46500</v>
      </c>
      <c r="CC1448" s="28">
        <v>4.1178140789188502</v>
      </c>
      <c r="CD1448" s="28" t="s">
        <v>20</v>
      </c>
      <c r="CE1448" s="28" t="s">
        <v>2515</v>
      </c>
      <c r="CF1448" s="28" t="s">
        <v>184</v>
      </c>
      <c r="CG1448" s="29">
        <v>0.33333333333333298</v>
      </c>
      <c r="CH1448" s="29">
        <v>0.625</v>
      </c>
      <c r="CI1448" s="28" t="s">
        <v>641</v>
      </c>
    </row>
    <row r="1449" spans="1:88">
      <c r="A1449" s="28">
        <v>4.1178140789188378</v>
      </c>
      <c r="B1449" s="28">
        <f t="shared" si="51"/>
        <v>2.4204318935552069</v>
      </c>
      <c r="C1449" s="28">
        <v>2188</v>
      </c>
      <c r="F1449" s="28" t="s">
        <v>3</v>
      </c>
      <c r="G1449" s="22">
        <f t="shared" ref="G1449:G1454" si="54">0.839707617116084*0.7</f>
        <v>0.58779533198125877</v>
      </c>
      <c r="N1449" s="28" t="s">
        <v>2506</v>
      </c>
      <c r="O1449" s="28" t="s">
        <v>2506</v>
      </c>
      <c r="Q1449" s="28" t="s">
        <v>2506</v>
      </c>
      <c r="Z1449" s="28" t="s">
        <v>2542</v>
      </c>
      <c r="AA1449" s="28" t="s">
        <v>2535</v>
      </c>
      <c r="AC1449" s="28" t="s">
        <v>104</v>
      </c>
      <c r="AE1449" s="28" t="s">
        <v>331</v>
      </c>
      <c r="AG1449" s="28" t="s">
        <v>641</v>
      </c>
      <c r="AQ1449" s="28" t="s">
        <v>2503</v>
      </c>
      <c r="AS1449" s="28" t="s">
        <v>2531</v>
      </c>
      <c r="AU1449" s="28">
        <v>0</v>
      </c>
      <c r="AX1449" s="28" t="s">
        <v>2507</v>
      </c>
      <c r="BX1449" s="28">
        <v>1961</v>
      </c>
      <c r="BY1449" s="28" t="s">
        <v>17</v>
      </c>
      <c r="BZ1449" s="28" t="s">
        <v>3569</v>
      </c>
      <c r="CA1449" s="28" t="s">
        <v>2379</v>
      </c>
      <c r="CB1449" s="28">
        <v>46500</v>
      </c>
      <c r="CC1449" s="28">
        <v>4.1178140789188502</v>
      </c>
      <c r="CD1449" s="28" t="s">
        <v>20</v>
      </c>
      <c r="CE1449" s="28" t="s">
        <v>93</v>
      </c>
      <c r="CF1449" s="28" t="s">
        <v>184</v>
      </c>
      <c r="CG1449" s="29">
        <v>0.29166666666666702</v>
      </c>
      <c r="CH1449" s="29">
        <v>0.58333333333333304</v>
      </c>
      <c r="CI1449" s="28" t="s">
        <v>641</v>
      </c>
      <c r="CJ1449" s="28" t="s">
        <v>3570</v>
      </c>
    </row>
    <row r="1450" spans="1:88">
      <c r="A1450" s="28">
        <v>4.1178140789188378</v>
      </c>
      <c r="B1450" s="28">
        <f t="shared" si="51"/>
        <v>2.4204318935552069</v>
      </c>
      <c r="C1450" s="28">
        <v>2223</v>
      </c>
      <c r="F1450" s="28" t="s">
        <v>3</v>
      </c>
      <c r="G1450" s="22">
        <f t="shared" si="54"/>
        <v>0.58779533198125877</v>
      </c>
      <c r="N1450" s="28" t="s">
        <v>2506</v>
      </c>
      <c r="O1450" s="28" t="s">
        <v>2506</v>
      </c>
      <c r="Q1450" s="28" t="s">
        <v>2506</v>
      </c>
      <c r="Z1450" s="28" t="s">
        <v>2510</v>
      </c>
      <c r="AA1450" s="28" t="s">
        <v>2538</v>
      </c>
      <c r="AC1450" s="28" t="s">
        <v>10</v>
      </c>
      <c r="AG1450" s="28" t="s">
        <v>2507</v>
      </c>
      <c r="AH1450" s="28" t="s">
        <v>2611</v>
      </c>
      <c r="AI1450" s="28" t="s">
        <v>1536</v>
      </c>
      <c r="AL1450" s="28" t="s">
        <v>641</v>
      </c>
      <c r="AQ1450" s="28" t="s">
        <v>2548</v>
      </c>
      <c r="AS1450" s="28" t="s">
        <v>2645</v>
      </c>
      <c r="AU1450" s="28" t="s">
        <v>2512</v>
      </c>
      <c r="AX1450" s="28" t="s">
        <v>2507</v>
      </c>
      <c r="BX1450" s="28">
        <v>1971</v>
      </c>
      <c r="BY1450" s="28" t="s">
        <v>17</v>
      </c>
      <c r="CA1450" s="28" t="s">
        <v>2379</v>
      </c>
      <c r="CB1450" s="28">
        <v>46500</v>
      </c>
      <c r="CC1450" s="28">
        <v>4.1178140789188502</v>
      </c>
      <c r="CD1450" s="28" t="s">
        <v>20</v>
      </c>
      <c r="CE1450" s="28" t="s">
        <v>2515</v>
      </c>
      <c r="CF1450" s="28" t="s">
        <v>22</v>
      </c>
      <c r="CG1450" s="29">
        <v>0.33333333333333298</v>
      </c>
      <c r="CH1450" s="29">
        <v>0.625</v>
      </c>
      <c r="CI1450" s="28" t="s">
        <v>641</v>
      </c>
      <c r="CJ1450" s="28" t="s">
        <v>3571</v>
      </c>
    </row>
    <row r="1451" spans="1:88">
      <c r="A1451" s="28">
        <v>4.1178140789188378</v>
      </c>
      <c r="B1451" s="28">
        <f t="shared" si="51"/>
        <v>2.4204318935552069</v>
      </c>
      <c r="C1451" s="28">
        <v>3023</v>
      </c>
      <c r="F1451" s="28" t="s">
        <v>3</v>
      </c>
      <c r="G1451" s="22">
        <f t="shared" si="54"/>
        <v>0.58779533198125877</v>
      </c>
      <c r="N1451" s="28" t="s">
        <v>2506</v>
      </c>
      <c r="O1451" s="28" t="s">
        <v>2506</v>
      </c>
      <c r="Q1451" s="28" t="s">
        <v>2506</v>
      </c>
      <c r="Z1451" s="28" t="s">
        <v>2542</v>
      </c>
      <c r="AA1451" s="28" t="s">
        <v>2538</v>
      </c>
      <c r="AC1451" s="28" t="s">
        <v>104</v>
      </c>
      <c r="AE1451" s="28" t="s">
        <v>3560</v>
      </c>
      <c r="AG1451" s="28" t="s">
        <v>641</v>
      </c>
      <c r="AQ1451" s="28" t="s">
        <v>2503</v>
      </c>
      <c r="AS1451" s="28" t="s">
        <v>2531</v>
      </c>
      <c r="AT1451" s="28" t="s">
        <v>3561</v>
      </c>
      <c r="AU1451" s="28" t="s">
        <v>3562</v>
      </c>
      <c r="AV1451" s="28" t="s">
        <v>3562</v>
      </c>
      <c r="AX1451" s="28" t="s">
        <v>2507</v>
      </c>
      <c r="BX1451" s="28">
        <v>1966</v>
      </c>
      <c r="BY1451" s="28" t="s">
        <v>17</v>
      </c>
      <c r="BZ1451" s="28" t="s">
        <v>3563</v>
      </c>
      <c r="CA1451" s="28" t="s">
        <v>2379</v>
      </c>
      <c r="CB1451" s="28">
        <v>46500</v>
      </c>
      <c r="CC1451" s="28">
        <v>4.1178140789188502</v>
      </c>
      <c r="CD1451" s="28" t="s">
        <v>20</v>
      </c>
      <c r="CE1451" s="28" t="s">
        <v>2555</v>
      </c>
      <c r="CF1451" s="28" t="s">
        <v>22</v>
      </c>
      <c r="CG1451" s="29">
        <v>0.33333333333333298</v>
      </c>
      <c r="CH1451" s="29">
        <v>0.625</v>
      </c>
      <c r="CI1451" s="28" t="s">
        <v>641</v>
      </c>
      <c r="CJ1451" s="28" t="s">
        <v>3564</v>
      </c>
    </row>
    <row r="1452" spans="1:88">
      <c r="A1452" s="28">
        <v>4.1178140789188378</v>
      </c>
      <c r="B1452" s="28">
        <f t="shared" si="51"/>
        <v>2.4204318935552069</v>
      </c>
      <c r="C1452" s="28">
        <v>3245</v>
      </c>
      <c r="F1452" s="28" t="s">
        <v>3</v>
      </c>
      <c r="G1452" s="22">
        <f t="shared" si="54"/>
        <v>0.58779533198125877</v>
      </c>
      <c r="N1452" s="28" t="s">
        <v>2506</v>
      </c>
      <c r="O1452" s="28" t="s">
        <v>2506</v>
      </c>
      <c r="Q1452" s="28" t="s">
        <v>2506</v>
      </c>
      <c r="Z1452" s="28" t="s">
        <v>2542</v>
      </c>
      <c r="AA1452" s="28" t="s">
        <v>2538</v>
      </c>
      <c r="AC1452" s="28" t="s">
        <v>104</v>
      </c>
      <c r="AG1452" s="28" t="s">
        <v>641</v>
      </c>
      <c r="AQ1452" s="28" t="s">
        <v>2518</v>
      </c>
      <c r="AS1452" s="28" t="s">
        <v>83</v>
      </c>
      <c r="AU1452" s="28" t="s">
        <v>2512</v>
      </c>
      <c r="AX1452" s="28" t="s">
        <v>2507</v>
      </c>
      <c r="BX1452" s="28">
        <v>1972</v>
      </c>
      <c r="BY1452" s="28" t="s">
        <v>17</v>
      </c>
      <c r="BZ1452" s="28" t="s">
        <v>3565</v>
      </c>
      <c r="CA1452" s="28" t="s">
        <v>2379</v>
      </c>
      <c r="CB1452" s="28">
        <v>46500</v>
      </c>
      <c r="CC1452" s="28">
        <v>4.1178140789188502</v>
      </c>
      <c r="CD1452" s="28" t="s">
        <v>20</v>
      </c>
      <c r="CE1452" s="28" t="s">
        <v>2555</v>
      </c>
      <c r="CF1452" s="28" t="s">
        <v>22</v>
      </c>
      <c r="CG1452" s="29">
        <v>0.33333333333333298</v>
      </c>
      <c r="CH1452" s="29">
        <v>0.625</v>
      </c>
      <c r="CI1452" s="28" t="s">
        <v>641</v>
      </c>
      <c r="CJ1452" s="28" t="s">
        <v>3566</v>
      </c>
    </row>
    <row r="1453" spans="1:88">
      <c r="A1453" s="28">
        <v>4.1178140789188378</v>
      </c>
      <c r="B1453" s="28">
        <f t="shared" si="51"/>
        <v>2.4204318935552069</v>
      </c>
      <c r="C1453" s="28">
        <v>3315</v>
      </c>
      <c r="F1453" s="28" t="s">
        <v>3</v>
      </c>
      <c r="G1453" s="22">
        <f t="shared" si="54"/>
        <v>0.58779533198125877</v>
      </c>
      <c r="N1453" s="28" t="s">
        <v>2506</v>
      </c>
      <c r="O1453" s="28" t="s">
        <v>2506</v>
      </c>
      <c r="Q1453" s="28" t="s">
        <v>2506</v>
      </c>
      <c r="Z1453" s="28" t="s">
        <v>2510</v>
      </c>
      <c r="AA1453" s="28" t="s">
        <v>2535</v>
      </c>
      <c r="AC1453" s="28" t="s">
        <v>104</v>
      </c>
      <c r="AG1453" s="28" t="s">
        <v>641</v>
      </c>
      <c r="AQ1453" s="28" t="s">
        <v>2518</v>
      </c>
      <c r="AS1453" s="28" t="s">
        <v>2506</v>
      </c>
      <c r="AU1453" s="28">
        <v>0</v>
      </c>
      <c r="AX1453" s="28" t="s">
        <v>2507</v>
      </c>
      <c r="BX1453" s="28">
        <v>1948</v>
      </c>
      <c r="BY1453" s="28" t="s">
        <v>17</v>
      </c>
      <c r="CA1453" s="28" t="s">
        <v>2379</v>
      </c>
      <c r="CB1453" s="28">
        <v>46500</v>
      </c>
      <c r="CC1453" s="28">
        <v>4.1178140789188502</v>
      </c>
      <c r="CD1453" s="28" t="s">
        <v>20</v>
      </c>
      <c r="CE1453" s="28" t="s">
        <v>2515</v>
      </c>
      <c r="CF1453" s="28" t="s">
        <v>184</v>
      </c>
      <c r="CG1453" s="29">
        <v>0.33333333333333298</v>
      </c>
      <c r="CH1453" s="29">
        <v>0.625</v>
      </c>
      <c r="CI1453" s="28" t="s">
        <v>641</v>
      </c>
    </row>
    <row r="1454" spans="1:88">
      <c r="A1454" s="28">
        <v>4.1178140789188378</v>
      </c>
      <c r="B1454" s="28">
        <f t="shared" si="51"/>
        <v>2.4204318935552069</v>
      </c>
      <c r="C1454" s="28">
        <v>3350</v>
      </c>
      <c r="F1454" s="28" t="s">
        <v>3</v>
      </c>
      <c r="G1454" s="22">
        <f t="shared" si="54"/>
        <v>0.58779533198125877</v>
      </c>
      <c r="N1454" s="28" t="s">
        <v>2506</v>
      </c>
      <c r="O1454" s="28" t="s">
        <v>2506</v>
      </c>
      <c r="Q1454" s="28" t="s">
        <v>2506</v>
      </c>
      <c r="Z1454" s="28" t="s">
        <v>2510</v>
      </c>
      <c r="AA1454" s="28" t="s">
        <v>2538</v>
      </c>
      <c r="AC1454" s="28" t="s">
        <v>104</v>
      </c>
      <c r="AG1454" s="28" t="s">
        <v>641</v>
      </c>
      <c r="AQ1454" s="28" t="s">
        <v>2518</v>
      </c>
      <c r="AS1454" s="28" t="s">
        <v>2506</v>
      </c>
      <c r="AU1454" s="28" t="s">
        <v>2512</v>
      </c>
      <c r="AX1454" s="28" t="s">
        <v>2507</v>
      </c>
      <c r="BX1454" s="28">
        <v>1960</v>
      </c>
      <c r="BY1454" s="28" t="s">
        <v>17</v>
      </c>
      <c r="BZ1454" s="28" t="s">
        <v>3567</v>
      </c>
      <c r="CA1454" s="28" t="s">
        <v>2379</v>
      </c>
      <c r="CB1454" s="28">
        <v>46500</v>
      </c>
      <c r="CC1454" s="28">
        <v>4.1178140789188502</v>
      </c>
      <c r="CD1454" s="28" t="s">
        <v>20</v>
      </c>
      <c r="CE1454" s="28" t="s">
        <v>2515</v>
      </c>
      <c r="CF1454" s="28" t="s">
        <v>184</v>
      </c>
      <c r="CG1454" s="29">
        <v>0.33333333333333298</v>
      </c>
      <c r="CH1454" s="29">
        <v>0.625</v>
      </c>
      <c r="CI1454" s="28" t="s">
        <v>641</v>
      </c>
      <c r="CJ1454" s="28" t="s">
        <v>3568</v>
      </c>
    </row>
    <row r="1455" spans="1:88">
      <c r="A1455" s="28">
        <v>4.1178140789188378</v>
      </c>
      <c r="B1455" s="28">
        <f t="shared" si="51"/>
        <v>2.8824698552431949</v>
      </c>
      <c r="C1455" s="28">
        <v>3357</v>
      </c>
      <c r="F1455" s="28" t="s">
        <v>1</v>
      </c>
      <c r="G1455" s="28">
        <v>0.7</v>
      </c>
      <c r="H1455" s="28" t="s">
        <v>2510</v>
      </c>
      <c r="I1455" s="28" t="s">
        <v>2501</v>
      </c>
      <c r="J1455" s="28" t="s">
        <v>10</v>
      </c>
      <c r="K1455" s="28" t="s">
        <v>11</v>
      </c>
      <c r="M1455" s="28" t="s">
        <v>2524</v>
      </c>
      <c r="N1455" s="28" t="s">
        <v>13</v>
      </c>
      <c r="O1455" s="28" t="s">
        <v>2506</v>
      </c>
      <c r="Q1455" s="28" t="s">
        <v>2512</v>
      </c>
      <c r="T1455" s="28">
        <v>5</v>
      </c>
      <c r="AS1455" s="28" t="s">
        <v>2506</v>
      </c>
      <c r="AU1455" s="28">
        <v>0</v>
      </c>
      <c r="AX1455" s="28" t="s">
        <v>2507</v>
      </c>
      <c r="BX1455" s="28">
        <v>1957</v>
      </c>
      <c r="BY1455" s="28" t="s">
        <v>17</v>
      </c>
      <c r="BZ1455" s="28" t="s">
        <v>3558</v>
      </c>
      <c r="CA1455" s="28" t="s">
        <v>2379</v>
      </c>
      <c r="CB1455" s="28">
        <v>46500</v>
      </c>
      <c r="CC1455" s="28">
        <v>4.1178140789188502</v>
      </c>
      <c r="CD1455" s="28" t="s">
        <v>20</v>
      </c>
      <c r="CE1455" s="28" t="s">
        <v>2515</v>
      </c>
      <c r="CF1455" s="28" t="s">
        <v>53</v>
      </c>
      <c r="CG1455" s="29">
        <v>0.33333333333333298</v>
      </c>
      <c r="CH1455" s="29">
        <v>0.83333333333333304</v>
      </c>
      <c r="CI1455" s="28" t="s">
        <v>641</v>
      </c>
      <c r="CJ1455" s="28" t="s">
        <v>3559</v>
      </c>
    </row>
    <row r="1456" spans="1:88">
      <c r="A1456" s="28">
        <v>4.1178140789188378</v>
      </c>
      <c r="B1456" s="28">
        <f t="shared" si="51"/>
        <v>4.1178140789188502</v>
      </c>
      <c r="C1456" s="28">
        <v>4113</v>
      </c>
      <c r="F1456" s="28" t="s">
        <v>2506</v>
      </c>
      <c r="G1456" s="28">
        <v>1</v>
      </c>
      <c r="N1456" s="28" t="s">
        <v>2506</v>
      </c>
      <c r="O1456" s="28" t="s">
        <v>2506</v>
      </c>
      <c r="Q1456" s="28" t="s">
        <v>2506</v>
      </c>
      <c r="AS1456" s="28" t="s">
        <v>2506</v>
      </c>
      <c r="AU1456" s="28">
        <v>0</v>
      </c>
      <c r="BX1456" s="28">
        <v>1960</v>
      </c>
      <c r="BY1456" s="28" t="s">
        <v>17</v>
      </c>
      <c r="CA1456" s="28" t="s">
        <v>2379</v>
      </c>
      <c r="CB1456" s="28">
        <v>46500</v>
      </c>
      <c r="CC1456" s="28">
        <v>4.1178140789188502</v>
      </c>
      <c r="CD1456" s="28" t="s">
        <v>20</v>
      </c>
      <c r="CE1456" s="28" t="s">
        <v>2515</v>
      </c>
      <c r="CF1456" s="28" t="s">
        <v>184</v>
      </c>
      <c r="CG1456" s="29">
        <v>0.91666666666666696</v>
      </c>
      <c r="CH1456" s="29">
        <v>0.33333333333333298</v>
      </c>
      <c r="CI1456" s="28" t="s">
        <v>641</v>
      </c>
      <c r="CJ1456" s="28" t="s">
        <v>3556</v>
      </c>
    </row>
    <row r="1457" spans="1:88">
      <c r="A1457" s="28">
        <v>4.1178140789188378</v>
      </c>
      <c r="B1457" s="28">
        <f t="shared" si="51"/>
        <v>2.4204318935552069</v>
      </c>
      <c r="C1457" s="28">
        <v>4139</v>
      </c>
      <c r="F1457" s="28" t="s">
        <v>3</v>
      </c>
      <c r="G1457" s="22">
        <f t="shared" ref="G1457:G1478" si="55">0.839707617116084*0.7</f>
        <v>0.58779533198125877</v>
      </c>
      <c r="N1457" s="28" t="s">
        <v>2506</v>
      </c>
      <c r="O1457" s="28" t="s">
        <v>2506</v>
      </c>
      <c r="Q1457" s="28" t="s">
        <v>2506</v>
      </c>
      <c r="Z1457" s="28" t="s">
        <v>2510</v>
      </c>
      <c r="AA1457" s="28" t="s">
        <v>2535</v>
      </c>
      <c r="AC1457" s="28" t="s">
        <v>104</v>
      </c>
      <c r="AG1457" s="28" t="s">
        <v>641</v>
      </c>
      <c r="AQ1457" s="28" t="s">
        <v>2518</v>
      </c>
      <c r="AS1457" s="28" t="s">
        <v>2506</v>
      </c>
      <c r="AU1457" s="28" t="s">
        <v>2512</v>
      </c>
      <c r="AX1457" s="28" t="s">
        <v>2507</v>
      </c>
      <c r="BX1457" s="28">
        <v>1954</v>
      </c>
      <c r="BY1457" s="28" t="s">
        <v>17</v>
      </c>
      <c r="BZ1457" s="28" t="s">
        <v>3572</v>
      </c>
      <c r="CA1457" s="28" t="s">
        <v>2223</v>
      </c>
      <c r="CB1457" s="28">
        <v>46500</v>
      </c>
      <c r="CC1457" s="28">
        <v>4.1178140789188502</v>
      </c>
      <c r="CD1457" s="28" t="s">
        <v>20</v>
      </c>
      <c r="CE1457" s="28" t="s">
        <v>2555</v>
      </c>
      <c r="CF1457" s="28" t="s">
        <v>22</v>
      </c>
      <c r="CG1457" s="29">
        <v>0.33333333333333298</v>
      </c>
      <c r="CH1457" s="29">
        <v>0.625</v>
      </c>
      <c r="CI1457" s="28" t="s">
        <v>641</v>
      </c>
      <c r="CJ1457" s="28" t="s">
        <v>2861</v>
      </c>
    </row>
    <row r="1458" spans="1:88">
      <c r="A1458" s="28">
        <v>4.1178140789188378</v>
      </c>
      <c r="B1458" s="28">
        <f t="shared" si="51"/>
        <v>2.4204318935552069</v>
      </c>
      <c r="C1458" s="28">
        <v>2935293</v>
      </c>
      <c r="D1458" s="31">
        <v>40779.393518518518</v>
      </c>
      <c r="E1458" s="31">
        <v>40779.393518518518</v>
      </c>
      <c r="F1458" s="28" t="s">
        <v>3</v>
      </c>
      <c r="G1458" s="22">
        <f t="shared" si="55"/>
        <v>0.58779533198125877</v>
      </c>
      <c r="Z1458" s="28" t="s">
        <v>8</v>
      </c>
      <c r="AA1458" s="28" t="s">
        <v>131</v>
      </c>
      <c r="AB1458" s="28" t="s">
        <v>2018</v>
      </c>
      <c r="AC1458" s="28" t="s">
        <v>10</v>
      </c>
      <c r="AE1458" s="28" t="s">
        <v>1923</v>
      </c>
      <c r="AF1458" s="28" t="s">
        <v>754</v>
      </c>
      <c r="AG1458" s="28" t="s">
        <v>35</v>
      </c>
      <c r="AQ1458" s="28" t="s">
        <v>9</v>
      </c>
      <c r="AS1458" s="28" t="s">
        <v>162</v>
      </c>
      <c r="AU1458" s="28" t="s">
        <v>15</v>
      </c>
      <c r="AX1458" s="28" t="s">
        <v>7</v>
      </c>
      <c r="BX1458" s="28">
        <v>1970</v>
      </c>
      <c r="BY1458" s="28" t="s">
        <v>17</v>
      </c>
      <c r="BZ1458" s="28" t="s">
        <v>2019</v>
      </c>
      <c r="CA1458" s="28" t="s">
        <v>2020</v>
      </c>
      <c r="CB1458" s="28">
        <v>46500</v>
      </c>
      <c r="CC1458" s="28">
        <v>4.1178140789188502</v>
      </c>
      <c r="CD1458" s="28" t="s">
        <v>20</v>
      </c>
      <c r="CE1458" s="28" t="s">
        <v>63</v>
      </c>
      <c r="CF1458" s="28" t="s">
        <v>22</v>
      </c>
      <c r="CG1458" s="30">
        <v>0.33333333333333331</v>
      </c>
      <c r="CH1458" s="28">
        <v>15</v>
      </c>
      <c r="CJ1458" s="28" t="s">
        <v>2021</v>
      </c>
    </row>
    <row r="1459" spans="1:88">
      <c r="A1459" s="28">
        <v>4.1178140789188378</v>
      </c>
      <c r="B1459" s="28">
        <f t="shared" si="51"/>
        <v>2.4204318935552069</v>
      </c>
      <c r="C1459" s="28">
        <v>2996626</v>
      </c>
      <c r="D1459" s="31">
        <v>40794.307858796295</v>
      </c>
      <c r="E1459" s="31">
        <v>40794.307858796295</v>
      </c>
      <c r="F1459" s="28" t="s">
        <v>3</v>
      </c>
      <c r="G1459" s="22">
        <f t="shared" si="55"/>
        <v>0.58779533198125877</v>
      </c>
      <c r="Z1459" s="28" t="s">
        <v>8</v>
      </c>
      <c r="AA1459" s="28" t="s">
        <v>131</v>
      </c>
      <c r="AB1459" s="28" t="s">
        <v>2221</v>
      </c>
      <c r="AC1459" s="28" t="s">
        <v>10</v>
      </c>
      <c r="AE1459" s="28" t="s">
        <v>690</v>
      </c>
      <c r="AF1459" s="28" t="s">
        <v>316</v>
      </c>
      <c r="AG1459" s="28" t="s">
        <v>4</v>
      </c>
      <c r="AH1459" s="28" t="s">
        <v>104</v>
      </c>
      <c r="AJ1459" s="28" t="s">
        <v>1258</v>
      </c>
      <c r="AL1459" s="28" t="s">
        <v>35</v>
      </c>
      <c r="AQ1459" s="28" t="s">
        <v>33</v>
      </c>
      <c r="AS1459" s="28" t="s">
        <v>36</v>
      </c>
      <c r="AU1459" s="28" t="s">
        <v>31</v>
      </c>
      <c r="AX1459" s="28" t="s">
        <v>7</v>
      </c>
      <c r="BX1459" s="28">
        <v>1969</v>
      </c>
      <c r="BY1459" s="28" t="s">
        <v>17</v>
      </c>
      <c r="BZ1459" s="28" t="s">
        <v>2222</v>
      </c>
      <c r="CA1459" s="28" t="s">
        <v>2223</v>
      </c>
      <c r="CB1459" s="28">
        <v>46500</v>
      </c>
      <c r="CC1459" s="28">
        <v>4.1178140789188502</v>
      </c>
      <c r="CD1459" s="28" t="s">
        <v>20</v>
      </c>
      <c r="CE1459" s="28" t="s">
        <v>120</v>
      </c>
      <c r="CF1459" s="28" t="s">
        <v>184</v>
      </c>
      <c r="CG1459" s="30">
        <v>0.91666666666666663</v>
      </c>
      <c r="CH1459" s="32">
        <v>0.625</v>
      </c>
      <c r="CJ1459" s="28" t="s">
        <v>2224</v>
      </c>
    </row>
    <row r="1460" spans="1:88">
      <c r="A1460" s="28">
        <v>4.1178140789188378</v>
      </c>
      <c r="B1460" s="28">
        <f t="shared" si="51"/>
        <v>2.4204318935552069</v>
      </c>
      <c r="C1460" s="28">
        <v>3099995</v>
      </c>
      <c r="D1460" s="31">
        <v>40816.106458333335</v>
      </c>
      <c r="E1460" s="31">
        <v>40816.106458333335</v>
      </c>
      <c r="F1460" s="28" t="s">
        <v>3</v>
      </c>
      <c r="G1460" s="22">
        <f t="shared" si="55"/>
        <v>0.58779533198125877</v>
      </c>
      <c r="Z1460" s="28" t="s">
        <v>103</v>
      </c>
      <c r="AA1460" s="28" t="s">
        <v>88</v>
      </c>
      <c r="AC1460" s="28" t="s">
        <v>104</v>
      </c>
      <c r="AE1460" s="28" t="s">
        <v>1819</v>
      </c>
      <c r="AF1460" s="28" t="s">
        <v>1257</v>
      </c>
      <c r="AG1460" s="28" t="s">
        <v>35</v>
      </c>
      <c r="AQ1460" s="28" t="s">
        <v>33</v>
      </c>
      <c r="AS1460" s="28" t="s">
        <v>36</v>
      </c>
      <c r="AU1460" s="28" t="s">
        <v>15</v>
      </c>
      <c r="AX1460" s="28" t="s">
        <v>7</v>
      </c>
      <c r="BX1460" s="28">
        <v>1960</v>
      </c>
      <c r="BY1460" s="28" t="s">
        <v>17</v>
      </c>
      <c r="CA1460" s="28" t="s">
        <v>2223</v>
      </c>
      <c r="CB1460" s="28">
        <v>46500</v>
      </c>
      <c r="CC1460" s="28">
        <v>4.1178140789188502</v>
      </c>
      <c r="CD1460" s="28" t="s">
        <v>20</v>
      </c>
      <c r="CE1460" s="28" t="s">
        <v>120</v>
      </c>
      <c r="CF1460" s="28" t="s">
        <v>184</v>
      </c>
      <c r="CG1460" s="30">
        <v>8.3333333333333339</v>
      </c>
      <c r="CH1460" s="28">
        <v>15</v>
      </c>
      <c r="CJ1460" s="28" t="s">
        <v>2407</v>
      </c>
    </row>
    <row r="1461" spans="1:88">
      <c r="A1461" s="28">
        <v>0.93586683611791754</v>
      </c>
      <c r="B1461" s="28">
        <f t="shared" si="51"/>
        <v>0.5500981576261833</v>
      </c>
      <c r="C1461" s="28">
        <v>3274</v>
      </c>
      <c r="F1461" s="28" t="s">
        <v>3</v>
      </c>
      <c r="G1461" s="22">
        <f t="shared" si="55"/>
        <v>0.58779533198125877</v>
      </c>
      <c r="N1461" s="28" t="s">
        <v>2506</v>
      </c>
      <c r="O1461" s="28" t="s">
        <v>2506</v>
      </c>
      <c r="Q1461" s="28" t="s">
        <v>2506</v>
      </c>
      <c r="Z1461" s="28" t="s">
        <v>2510</v>
      </c>
      <c r="AA1461" s="28" t="s">
        <v>2501</v>
      </c>
      <c r="AC1461" s="28" t="s">
        <v>10</v>
      </c>
      <c r="AG1461" s="28" t="s">
        <v>2507</v>
      </c>
      <c r="AH1461" s="28" t="s">
        <v>104</v>
      </c>
      <c r="AL1461" s="28" t="s">
        <v>641</v>
      </c>
      <c r="AQ1461" s="28" t="s">
        <v>2503</v>
      </c>
      <c r="AS1461" s="28" t="s">
        <v>2506</v>
      </c>
      <c r="AU1461" s="28" t="s">
        <v>2512</v>
      </c>
      <c r="AX1461" s="28" t="s">
        <v>2507</v>
      </c>
      <c r="BX1461" s="28">
        <v>1970</v>
      </c>
      <c r="BY1461" s="28" t="s">
        <v>65</v>
      </c>
      <c r="BZ1461" s="28" t="s">
        <v>3573</v>
      </c>
      <c r="CA1461" s="28" t="s">
        <v>3574</v>
      </c>
      <c r="CB1461" s="28">
        <v>46510</v>
      </c>
      <c r="CC1461" s="28">
        <v>0.93586683611792043</v>
      </c>
      <c r="CD1461" s="28" t="s">
        <v>20</v>
      </c>
      <c r="CE1461" s="28" t="s">
        <v>2515</v>
      </c>
      <c r="CF1461" s="28" t="s">
        <v>184</v>
      </c>
      <c r="CG1461" s="29">
        <v>0.375</v>
      </c>
      <c r="CH1461" s="29">
        <v>0.875</v>
      </c>
      <c r="CI1461" s="28" t="s">
        <v>641</v>
      </c>
      <c r="CJ1461" s="28" t="s">
        <v>3575</v>
      </c>
    </row>
    <row r="1462" spans="1:88">
      <c r="A1462" s="28">
        <v>0.93586683611791754</v>
      </c>
      <c r="B1462" s="28">
        <f t="shared" si="51"/>
        <v>0.5500981576261833</v>
      </c>
      <c r="C1462" s="28">
        <v>2791157</v>
      </c>
      <c r="D1462" s="31">
        <v>40736.335740740738</v>
      </c>
      <c r="E1462" s="31">
        <v>40736.335740740738</v>
      </c>
      <c r="F1462" s="28" t="s">
        <v>3</v>
      </c>
      <c r="G1462" s="22">
        <f t="shared" si="55"/>
        <v>0.58779533198125877</v>
      </c>
      <c r="Z1462" s="28" t="s">
        <v>8</v>
      </c>
      <c r="AA1462" s="28" t="s">
        <v>131</v>
      </c>
      <c r="AB1462" s="28" t="s">
        <v>197</v>
      </c>
      <c r="AC1462" s="28" t="s">
        <v>10</v>
      </c>
      <c r="AE1462" s="28" t="s">
        <v>197</v>
      </c>
      <c r="AF1462" s="28" t="s">
        <v>197</v>
      </c>
      <c r="AG1462" s="28" t="s">
        <v>4</v>
      </c>
      <c r="AH1462" s="28" t="s">
        <v>104</v>
      </c>
      <c r="AJ1462" s="28" t="s">
        <v>210</v>
      </c>
      <c r="AK1462" s="28" t="s">
        <v>166</v>
      </c>
      <c r="AL1462" s="28" t="s">
        <v>35</v>
      </c>
      <c r="AQ1462" s="28" t="s">
        <v>33</v>
      </c>
      <c r="AS1462" s="28" t="s">
        <v>40</v>
      </c>
      <c r="AU1462" s="28" t="s">
        <v>15</v>
      </c>
      <c r="AX1462" s="28" t="s">
        <v>5</v>
      </c>
      <c r="BQ1462" s="28" t="s">
        <v>8</v>
      </c>
      <c r="BR1462" s="28" t="s">
        <v>33</v>
      </c>
      <c r="BS1462" s="28" t="s">
        <v>10</v>
      </c>
      <c r="BT1462" s="28" t="s">
        <v>27</v>
      </c>
      <c r="BV1462" s="28" t="s">
        <v>55</v>
      </c>
      <c r="BX1462" s="28">
        <v>1983</v>
      </c>
      <c r="BY1462" s="28" t="s">
        <v>17</v>
      </c>
      <c r="BZ1462" s="28" t="s">
        <v>211</v>
      </c>
      <c r="CA1462" s="28" t="s">
        <v>212</v>
      </c>
      <c r="CB1462" s="28">
        <v>46511</v>
      </c>
      <c r="CC1462" s="28">
        <v>0.93586683611792043</v>
      </c>
      <c r="CD1462" s="28" t="s">
        <v>20</v>
      </c>
      <c r="CE1462" s="28" t="s">
        <v>63</v>
      </c>
      <c r="CF1462" s="28" t="s">
        <v>22</v>
      </c>
      <c r="CG1462" s="30">
        <v>0.33333333333333331</v>
      </c>
      <c r="CH1462" s="32">
        <v>0.77083333333333337</v>
      </c>
      <c r="CI1462" s="28" t="s">
        <v>47</v>
      </c>
      <c r="CJ1462" s="28" t="s">
        <v>213</v>
      </c>
    </row>
    <row r="1463" spans="1:88">
      <c r="A1463" s="28">
        <v>8.7971482595084254</v>
      </c>
      <c r="B1463" s="28">
        <f t="shared" si="51"/>
        <v>5.1709226816861236</v>
      </c>
      <c r="C1463" s="28">
        <v>2214</v>
      </c>
      <c r="F1463" s="28" t="s">
        <v>3</v>
      </c>
      <c r="G1463" s="22">
        <f t="shared" si="55"/>
        <v>0.58779533198125877</v>
      </c>
      <c r="N1463" s="28" t="s">
        <v>2506</v>
      </c>
      <c r="O1463" s="28" t="s">
        <v>2506</v>
      </c>
      <c r="Q1463" s="28" t="s">
        <v>2506</v>
      </c>
      <c r="Z1463" s="28" t="s">
        <v>2510</v>
      </c>
      <c r="AA1463" s="28" t="s">
        <v>2538</v>
      </c>
      <c r="AC1463" s="28" t="s">
        <v>104</v>
      </c>
      <c r="AG1463" s="28" t="s">
        <v>641</v>
      </c>
      <c r="AQ1463" s="28" t="s">
        <v>2518</v>
      </c>
      <c r="AS1463" s="28" t="s">
        <v>83</v>
      </c>
      <c r="AU1463" s="28">
        <v>0</v>
      </c>
      <c r="AX1463" s="28" t="s">
        <v>2507</v>
      </c>
      <c r="BX1463" s="28">
        <v>1973</v>
      </c>
      <c r="BY1463" s="28" t="s">
        <v>17</v>
      </c>
      <c r="CB1463" s="28">
        <v>46520</v>
      </c>
      <c r="CC1463" s="28">
        <v>8.797148259508452</v>
      </c>
      <c r="CD1463" s="28" t="s">
        <v>20</v>
      </c>
      <c r="CE1463" s="28" t="s">
        <v>2558</v>
      </c>
      <c r="CF1463" s="28" t="s">
        <v>22</v>
      </c>
      <c r="CG1463" s="29">
        <v>0.33333333333333298</v>
      </c>
      <c r="CH1463" s="29">
        <v>0.63541666666666696</v>
      </c>
      <c r="CI1463" s="28" t="s">
        <v>641</v>
      </c>
      <c r="CJ1463" s="28" t="s">
        <v>3595</v>
      </c>
    </row>
    <row r="1464" spans="1:88">
      <c r="A1464" s="28">
        <v>8.7971482595084254</v>
      </c>
      <c r="B1464" s="28">
        <f t="shared" si="51"/>
        <v>5.1709226816861236</v>
      </c>
      <c r="C1464" s="28">
        <v>3108</v>
      </c>
      <c r="F1464" s="28" t="s">
        <v>3</v>
      </c>
      <c r="G1464" s="22">
        <f t="shared" si="55"/>
        <v>0.58779533198125877</v>
      </c>
      <c r="N1464" s="28" t="s">
        <v>2506</v>
      </c>
      <c r="O1464" s="28" t="s">
        <v>2506</v>
      </c>
      <c r="Q1464" s="28" t="s">
        <v>2506</v>
      </c>
      <c r="Z1464" s="28" t="s">
        <v>2510</v>
      </c>
      <c r="AA1464" s="28" t="s">
        <v>2501</v>
      </c>
      <c r="AC1464" s="28" t="s">
        <v>10</v>
      </c>
      <c r="AG1464" s="28" t="s">
        <v>2507</v>
      </c>
      <c r="AH1464" s="28" t="s">
        <v>104</v>
      </c>
      <c r="AL1464" s="28" t="s">
        <v>641</v>
      </c>
      <c r="AQ1464" s="28" t="s">
        <v>2518</v>
      </c>
      <c r="AS1464" s="28" t="s">
        <v>2506</v>
      </c>
      <c r="AU1464" s="28" t="s">
        <v>3581</v>
      </c>
      <c r="AV1464" s="28" t="s">
        <v>3581</v>
      </c>
      <c r="AX1464" s="28" t="s">
        <v>2507</v>
      </c>
      <c r="BX1464" s="28">
        <v>1970</v>
      </c>
      <c r="BY1464" s="28" t="s">
        <v>17</v>
      </c>
      <c r="BZ1464" s="28" t="s">
        <v>3582</v>
      </c>
      <c r="CA1464" s="28" t="s">
        <v>3583</v>
      </c>
      <c r="CB1464" s="28">
        <v>46520</v>
      </c>
      <c r="CC1464" s="28">
        <v>8.797148259508452</v>
      </c>
      <c r="CD1464" s="28" t="s">
        <v>20</v>
      </c>
      <c r="CE1464" s="28" t="s">
        <v>2555</v>
      </c>
      <c r="CF1464" s="28" t="s">
        <v>22</v>
      </c>
      <c r="CG1464" s="29">
        <v>0.33333333333333298</v>
      </c>
      <c r="CH1464" s="29">
        <v>0.625</v>
      </c>
      <c r="CI1464" s="28" t="s">
        <v>47</v>
      </c>
      <c r="CJ1464" s="28" t="s">
        <v>3584</v>
      </c>
    </row>
    <row r="1465" spans="1:88">
      <c r="A1465" s="28">
        <v>8.7971482595084254</v>
      </c>
      <c r="B1465" s="28">
        <f t="shared" si="51"/>
        <v>5.1709226816861236</v>
      </c>
      <c r="C1465" s="28">
        <v>3109</v>
      </c>
      <c r="F1465" s="28" t="s">
        <v>3</v>
      </c>
      <c r="G1465" s="22">
        <f t="shared" si="55"/>
        <v>0.58779533198125877</v>
      </c>
      <c r="N1465" s="28" t="s">
        <v>2506</v>
      </c>
      <c r="O1465" s="28" t="s">
        <v>2506</v>
      </c>
      <c r="Q1465" s="28" t="s">
        <v>2506</v>
      </c>
      <c r="Z1465" s="28" t="s">
        <v>2510</v>
      </c>
      <c r="AA1465" s="28" t="s">
        <v>2501</v>
      </c>
      <c r="AC1465" s="28" t="s">
        <v>10</v>
      </c>
      <c r="AG1465" s="28" t="s">
        <v>2507</v>
      </c>
      <c r="AH1465" s="28" t="s">
        <v>104</v>
      </c>
      <c r="AL1465" s="28" t="s">
        <v>641</v>
      </c>
      <c r="AQ1465" s="28" t="s">
        <v>2518</v>
      </c>
      <c r="AS1465" s="28" t="s">
        <v>83</v>
      </c>
      <c r="AU1465" s="28" t="s">
        <v>3585</v>
      </c>
      <c r="AV1465" s="28" t="s">
        <v>3585</v>
      </c>
      <c r="AX1465" s="28" t="s">
        <v>2507</v>
      </c>
      <c r="BX1465" s="28">
        <v>1973</v>
      </c>
      <c r="BY1465" s="28" t="s">
        <v>17</v>
      </c>
      <c r="BZ1465" s="28" t="s">
        <v>3586</v>
      </c>
      <c r="CA1465" s="28" t="s">
        <v>3583</v>
      </c>
      <c r="CB1465" s="28">
        <v>46520</v>
      </c>
      <c r="CC1465" s="28">
        <v>8.797148259508452</v>
      </c>
      <c r="CD1465" s="28" t="s">
        <v>20</v>
      </c>
      <c r="CE1465" s="28" t="s">
        <v>2555</v>
      </c>
      <c r="CF1465" s="28" t="s">
        <v>184</v>
      </c>
      <c r="CG1465" s="29">
        <v>0.33333333333333298</v>
      </c>
      <c r="CH1465" s="29">
        <v>0.625</v>
      </c>
      <c r="CI1465" s="28" t="s">
        <v>641</v>
      </c>
      <c r="CJ1465" s="28" t="s">
        <v>3587</v>
      </c>
    </row>
    <row r="1466" spans="1:88">
      <c r="A1466" s="28">
        <v>8.7971482595084254</v>
      </c>
      <c r="B1466" s="28">
        <f t="shared" si="51"/>
        <v>5.1709226816861236</v>
      </c>
      <c r="C1466" s="28">
        <v>3147</v>
      </c>
      <c r="F1466" s="28" t="s">
        <v>3</v>
      </c>
      <c r="G1466" s="22">
        <f t="shared" si="55"/>
        <v>0.58779533198125877</v>
      </c>
      <c r="N1466" s="28" t="s">
        <v>2506</v>
      </c>
      <c r="O1466" s="28" t="s">
        <v>2506</v>
      </c>
      <c r="Q1466" s="28" t="s">
        <v>2506</v>
      </c>
      <c r="Z1466" s="28" t="s">
        <v>2523</v>
      </c>
      <c r="AA1466" s="28" t="s">
        <v>2535</v>
      </c>
      <c r="AC1466" s="28" t="s">
        <v>133</v>
      </c>
      <c r="AG1466" s="28" t="s">
        <v>2507</v>
      </c>
      <c r="AH1466" s="28" t="s">
        <v>104</v>
      </c>
      <c r="AL1466" s="28" t="s">
        <v>641</v>
      </c>
      <c r="AQ1466" s="28" t="s">
        <v>2503</v>
      </c>
      <c r="AS1466" s="28" t="s">
        <v>2506</v>
      </c>
      <c r="AU1466" s="28" t="s">
        <v>2512</v>
      </c>
      <c r="AV1466" s="28" t="s">
        <v>3588</v>
      </c>
      <c r="AX1466" s="28" t="s">
        <v>2507</v>
      </c>
      <c r="BX1466" s="28">
        <v>1953</v>
      </c>
      <c r="BY1466" s="28" t="s">
        <v>17</v>
      </c>
      <c r="CA1466" s="28" t="s">
        <v>3583</v>
      </c>
      <c r="CB1466" s="28">
        <v>46520</v>
      </c>
      <c r="CC1466" s="28">
        <v>8.797148259508452</v>
      </c>
      <c r="CD1466" s="28" t="s">
        <v>20</v>
      </c>
      <c r="CE1466" s="28" t="s">
        <v>2515</v>
      </c>
      <c r="CF1466" s="28" t="s">
        <v>184</v>
      </c>
      <c r="CG1466" s="29">
        <v>0.625</v>
      </c>
      <c r="CH1466" s="29">
        <v>0.91666666666666696</v>
      </c>
    </row>
    <row r="1467" spans="1:88">
      <c r="A1467" s="28">
        <v>8.7971482595084254</v>
      </c>
      <c r="B1467" s="28">
        <f t="shared" si="51"/>
        <v>5.1709226816861236</v>
      </c>
      <c r="C1467" s="28">
        <v>3226</v>
      </c>
      <c r="F1467" s="28" t="s">
        <v>3</v>
      </c>
      <c r="G1467" s="22">
        <f t="shared" si="55"/>
        <v>0.58779533198125877</v>
      </c>
      <c r="N1467" s="28" t="s">
        <v>2506</v>
      </c>
      <c r="O1467" s="28" t="s">
        <v>2506</v>
      </c>
      <c r="Q1467" s="28" t="s">
        <v>2506</v>
      </c>
      <c r="Z1467" s="28" t="s">
        <v>2542</v>
      </c>
      <c r="AA1467" s="28" t="s">
        <v>2535</v>
      </c>
      <c r="AC1467" s="28" t="s">
        <v>133</v>
      </c>
      <c r="AE1467" s="28" t="s">
        <v>3589</v>
      </c>
      <c r="AF1467" s="28" t="s">
        <v>3590</v>
      </c>
      <c r="AG1467" s="28" t="s">
        <v>2507</v>
      </c>
      <c r="AH1467" s="28" t="s">
        <v>38</v>
      </c>
      <c r="AJ1467" s="28" t="s">
        <v>2539</v>
      </c>
      <c r="AK1467" s="28" t="s">
        <v>3591</v>
      </c>
      <c r="AL1467" s="28" t="s">
        <v>641</v>
      </c>
      <c r="AQ1467" s="28" t="s">
        <v>2503</v>
      </c>
      <c r="AS1467" s="28" t="s">
        <v>2506</v>
      </c>
      <c r="AU1467" s="28" t="s">
        <v>2505</v>
      </c>
      <c r="AX1467" s="28" t="s">
        <v>2507</v>
      </c>
      <c r="BX1467" s="28">
        <v>1961</v>
      </c>
      <c r="BY1467" s="28" t="s">
        <v>65</v>
      </c>
      <c r="BZ1467" s="28" t="s">
        <v>3592</v>
      </c>
      <c r="CA1467" s="28" t="s">
        <v>3593</v>
      </c>
      <c r="CB1467" s="28">
        <v>46520</v>
      </c>
      <c r="CC1467" s="28">
        <v>8.797148259508452</v>
      </c>
      <c r="CD1467" s="28" t="s">
        <v>20</v>
      </c>
      <c r="CE1467" s="28" t="s">
        <v>2555</v>
      </c>
      <c r="CF1467" s="28" t="s">
        <v>22</v>
      </c>
      <c r="CG1467" s="29">
        <v>0.34375</v>
      </c>
      <c r="CH1467" s="29">
        <v>0.63194444444444398</v>
      </c>
      <c r="CI1467" s="28" t="s">
        <v>641</v>
      </c>
      <c r="CJ1467" s="28" t="s">
        <v>3594</v>
      </c>
    </row>
    <row r="1468" spans="1:88">
      <c r="A1468" s="28">
        <v>8.7971482595084254</v>
      </c>
      <c r="B1468" s="28">
        <f t="shared" si="51"/>
        <v>5.1709226816861236</v>
      </c>
      <c r="C1468" s="28">
        <v>4237</v>
      </c>
      <c r="F1468" s="28" t="s">
        <v>3</v>
      </c>
      <c r="G1468" s="22">
        <f t="shared" si="55"/>
        <v>0.58779533198125877</v>
      </c>
      <c r="N1468" s="28" t="s">
        <v>2506</v>
      </c>
      <c r="O1468" s="28" t="s">
        <v>2506</v>
      </c>
      <c r="Q1468" s="28" t="s">
        <v>2506</v>
      </c>
      <c r="Z1468" s="28" t="s">
        <v>2510</v>
      </c>
      <c r="AA1468" s="28" t="s">
        <v>2501</v>
      </c>
      <c r="AC1468" s="28" t="s">
        <v>38</v>
      </c>
      <c r="AE1468" s="28" t="s">
        <v>3596</v>
      </c>
      <c r="AG1468" s="28" t="s">
        <v>2507</v>
      </c>
      <c r="AH1468" s="28" t="s">
        <v>104</v>
      </c>
      <c r="AJ1468" s="28" t="s">
        <v>112</v>
      </c>
      <c r="AL1468" s="28" t="s">
        <v>641</v>
      </c>
      <c r="AQ1468" s="28" t="s">
        <v>2518</v>
      </c>
      <c r="AS1468" s="28" t="s">
        <v>2547</v>
      </c>
      <c r="AU1468" s="28" t="s">
        <v>2512</v>
      </c>
      <c r="AX1468" s="28" t="s">
        <v>2507</v>
      </c>
      <c r="BX1468" s="28">
        <v>1964</v>
      </c>
      <c r="BY1468" s="28" t="s">
        <v>17</v>
      </c>
      <c r="BZ1468" s="28" t="s">
        <v>3597</v>
      </c>
      <c r="CA1468" s="28" t="s">
        <v>2223</v>
      </c>
      <c r="CB1468" s="28">
        <v>46520</v>
      </c>
      <c r="CC1468" s="28">
        <v>8.797148259508452</v>
      </c>
      <c r="CD1468" s="28" t="s">
        <v>20</v>
      </c>
      <c r="CE1468" s="28" t="s">
        <v>2555</v>
      </c>
      <c r="CF1468" s="28" t="s">
        <v>22</v>
      </c>
      <c r="CG1468" s="29">
        <v>0.32291666666666702</v>
      </c>
      <c r="CH1468" s="29">
        <v>0.61458333333333304</v>
      </c>
      <c r="CI1468" s="28" t="s">
        <v>641</v>
      </c>
      <c r="CJ1468" s="28" t="s">
        <v>3598</v>
      </c>
    </row>
    <row r="1469" spans="1:88">
      <c r="A1469" s="28">
        <v>8.7971482595084254</v>
      </c>
      <c r="B1469" s="28">
        <f t="shared" si="51"/>
        <v>5.1709226816861236</v>
      </c>
      <c r="C1469" s="28">
        <v>2818557</v>
      </c>
      <c r="D1469" s="31">
        <v>40744.355914351851</v>
      </c>
      <c r="E1469" s="31">
        <v>40744.355914351851</v>
      </c>
      <c r="F1469" s="28" t="s">
        <v>3</v>
      </c>
      <c r="G1469" s="22">
        <f t="shared" si="55"/>
        <v>0.58779533198125877</v>
      </c>
      <c r="Z1469" s="28" t="s">
        <v>103</v>
      </c>
      <c r="AA1469" s="28" t="s">
        <v>33</v>
      </c>
      <c r="AC1469" s="28" t="s">
        <v>133</v>
      </c>
      <c r="AE1469" s="28" t="s">
        <v>847</v>
      </c>
      <c r="AF1469" s="28" t="s">
        <v>848</v>
      </c>
      <c r="AG1469" s="28" t="s">
        <v>4</v>
      </c>
      <c r="AH1469" s="28" t="s">
        <v>38</v>
      </c>
      <c r="AJ1469" s="28">
        <v>18</v>
      </c>
      <c r="AK1469" s="28" t="s">
        <v>849</v>
      </c>
      <c r="AL1469" s="28" t="s">
        <v>35</v>
      </c>
      <c r="AQ1469" s="28" t="s">
        <v>9</v>
      </c>
      <c r="AS1469" s="28" t="s">
        <v>152</v>
      </c>
      <c r="AU1469" s="28" t="s">
        <v>15</v>
      </c>
      <c r="AX1469" s="28" t="s">
        <v>41</v>
      </c>
      <c r="AY1469" s="28" t="s">
        <v>103</v>
      </c>
      <c r="AZ1469" s="28" t="s">
        <v>9</v>
      </c>
      <c r="BA1469" s="28" t="s">
        <v>38</v>
      </c>
      <c r="BC1469" s="28">
        <v>18</v>
      </c>
      <c r="BD1469" s="28" t="s">
        <v>850</v>
      </c>
      <c r="BE1469" s="28" t="s">
        <v>4</v>
      </c>
      <c r="BF1469" s="28" t="s">
        <v>133</v>
      </c>
      <c r="BH1469" s="28" t="s">
        <v>851</v>
      </c>
      <c r="BI1469" s="28" t="s">
        <v>850</v>
      </c>
      <c r="BJ1469" s="28" t="s">
        <v>35</v>
      </c>
      <c r="BO1469" s="28" t="s">
        <v>33</v>
      </c>
      <c r="BQ1469" s="28" t="s">
        <v>8</v>
      </c>
      <c r="BR1469" s="28" t="s">
        <v>33</v>
      </c>
      <c r="BS1469" s="28" t="s">
        <v>26</v>
      </c>
      <c r="BT1469" s="28" t="s">
        <v>27</v>
      </c>
      <c r="BV1469" s="28" t="s">
        <v>88</v>
      </c>
      <c r="BX1469" s="28">
        <v>1973</v>
      </c>
      <c r="BY1469" s="28" t="s">
        <v>17</v>
      </c>
      <c r="BZ1469" s="28" t="s">
        <v>852</v>
      </c>
      <c r="CA1469" s="28" t="s">
        <v>853</v>
      </c>
      <c r="CB1469" s="28">
        <v>46520</v>
      </c>
      <c r="CC1469" s="28">
        <v>8.797148259508452</v>
      </c>
      <c r="CD1469" s="28" t="s">
        <v>20</v>
      </c>
      <c r="CE1469" s="28" t="s">
        <v>21</v>
      </c>
      <c r="CF1469" s="28" t="s">
        <v>22</v>
      </c>
      <c r="CG1469" s="30">
        <v>0.33333333333333331</v>
      </c>
      <c r="CH1469" s="28">
        <v>15</v>
      </c>
      <c r="CJ1469" s="28" t="s">
        <v>854</v>
      </c>
    </row>
    <row r="1470" spans="1:88">
      <c r="A1470" s="28">
        <v>8.7971482595084254</v>
      </c>
      <c r="B1470" s="28">
        <f t="shared" si="51"/>
        <v>5.1709226816861236</v>
      </c>
      <c r="C1470" s="28">
        <v>2838079</v>
      </c>
      <c r="D1470" s="31">
        <v>40750.775567129633</v>
      </c>
      <c r="E1470" s="31">
        <v>40750.775567129633</v>
      </c>
      <c r="F1470" s="28" t="s">
        <v>3</v>
      </c>
      <c r="G1470" s="22">
        <f t="shared" si="55"/>
        <v>0.58779533198125877</v>
      </c>
      <c r="Z1470" s="28" t="s">
        <v>103</v>
      </c>
      <c r="AA1470" s="28" t="s">
        <v>33</v>
      </c>
      <c r="AC1470" s="28" t="s">
        <v>29</v>
      </c>
      <c r="AD1470" s="28" t="s">
        <v>1388</v>
      </c>
      <c r="AE1470" s="28" t="s">
        <v>1389</v>
      </c>
      <c r="AF1470" s="28" t="s">
        <v>1390</v>
      </c>
      <c r="AG1470" s="28" t="s">
        <v>35</v>
      </c>
      <c r="AQ1470" s="28" t="s">
        <v>9</v>
      </c>
      <c r="AS1470" s="28" t="s">
        <v>152</v>
      </c>
      <c r="AU1470" s="28" t="s">
        <v>15</v>
      </c>
      <c r="AX1470" s="28" t="s">
        <v>7</v>
      </c>
      <c r="BX1470" s="28">
        <v>1956</v>
      </c>
      <c r="BY1470" s="28" t="s">
        <v>17</v>
      </c>
      <c r="BZ1470" s="28" t="s">
        <v>1391</v>
      </c>
      <c r="CA1470" s="28" t="s">
        <v>1392</v>
      </c>
      <c r="CB1470" s="28">
        <v>46520</v>
      </c>
      <c r="CC1470" s="28">
        <v>8.797148259508452</v>
      </c>
      <c r="CD1470" s="28" t="s">
        <v>20</v>
      </c>
      <c r="CE1470" s="28" t="s">
        <v>120</v>
      </c>
      <c r="CF1470" s="28" t="s">
        <v>184</v>
      </c>
      <c r="CG1470" s="30">
        <v>9.625</v>
      </c>
      <c r="CH1470" s="28">
        <v>22</v>
      </c>
      <c r="CJ1470" s="28" t="s">
        <v>1393</v>
      </c>
    </row>
    <row r="1471" spans="1:88">
      <c r="A1471" s="28">
        <v>8.7971482595084254</v>
      </c>
      <c r="B1471" s="28">
        <f t="shared" si="51"/>
        <v>5.1709226816861236</v>
      </c>
      <c r="C1471" s="28">
        <v>2845807</v>
      </c>
      <c r="D1471" s="31">
        <v>40752.345682870371</v>
      </c>
      <c r="E1471" s="31">
        <v>40752.345682870371</v>
      </c>
      <c r="F1471" s="28" t="s">
        <v>3</v>
      </c>
      <c r="G1471" s="22">
        <f t="shared" si="55"/>
        <v>0.58779533198125877</v>
      </c>
      <c r="Z1471" s="28" t="s">
        <v>8</v>
      </c>
      <c r="AA1471" s="28" t="s">
        <v>9</v>
      </c>
      <c r="AC1471" s="28" t="s">
        <v>10</v>
      </c>
      <c r="AE1471" s="28" t="s">
        <v>754</v>
      </c>
      <c r="AF1471" s="28" t="s">
        <v>754</v>
      </c>
      <c r="AG1471" s="28" t="s">
        <v>35</v>
      </c>
      <c r="AQ1471" s="28" t="s">
        <v>88</v>
      </c>
      <c r="AS1471" s="28" t="s">
        <v>36</v>
      </c>
      <c r="AU1471" s="28" t="s">
        <v>37</v>
      </c>
      <c r="AX1471" s="28" t="s">
        <v>7</v>
      </c>
      <c r="BX1471" s="28">
        <v>1950</v>
      </c>
      <c r="BY1471" s="28" t="s">
        <v>17</v>
      </c>
      <c r="CA1471" s="28" t="s">
        <v>1473</v>
      </c>
      <c r="CB1471" s="28">
        <v>46520</v>
      </c>
      <c r="CC1471" s="28">
        <v>8.797148259508452</v>
      </c>
      <c r="CD1471" s="28" t="s">
        <v>20</v>
      </c>
      <c r="CE1471" s="28" t="s">
        <v>63</v>
      </c>
      <c r="CF1471" s="28" t="s">
        <v>22</v>
      </c>
      <c r="CG1471" s="30">
        <v>0.33333333333333331</v>
      </c>
      <c r="CH1471" s="28" t="s">
        <v>356</v>
      </c>
      <c r="CJ1471" s="28" t="s">
        <v>1474</v>
      </c>
    </row>
    <row r="1472" spans="1:88">
      <c r="A1472" s="28">
        <v>8.7971482595084254</v>
      </c>
      <c r="B1472" s="28">
        <f t="shared" si="51"/>
        <v>5.1709226816861236</v>
      </c>
      <c r="C1472" s="28">
        <v>2900067</v>
      </c>
      <c r="D1472" s="31">
        <v>40768.049907407411</v>
      </c>
      <c r="E1472" s="31">
        <v>40768.049907407411</v>
      </c>
      <c r="F1472" s="28" t="s">
        <v>3</v>
      </c>
      <c r="G1472" s="22">
        <f t="shared" si="55"/>
        <v>0.58779533198125877</v>
      </c>
      <c r="Z1472" s="28" t="s">
        <v>8</v>
      </c>
      <c r="AA1472" s="28" t="s">
        <v>49</v>
      </c>
      <c r="AC1472" s="28" t="s">
        <v>104</v>
      </c>
      <c r="AE1472" s="28" t="s">
        <v>1843</v>
      </c>
      <c r="AF1472" s="28" t="s">
        <v>106</v>
      </c>
      <c r="AG1472" s="28" t="s">
        <v>4</v>
      </c>
      <c r="AH1472" s="28" t="s">
        <v>10</v>
      </c>
      <c r="AJ1472" s="28" t="s">
        <v>196</v>
      </c>
      <c r="AL1472" s="28" t="s">
        <v>35</v>
      </c>
      <c r="AQ1472" s="28" t="s">
        <v>33</v>
      </c>
      <c r="AS1472" s="28" t="s">
        <v>168</v>
      </c>
      <c r="AU1472" s="28" t="s">
        <v>15</v>
      </c>
      <c r="AX1472" s="28" t="s">
        <v>41</v>
      </c>
      <c r="AY1472" s="28" t="s">
        <v>8</v>
      </c>
      <c r="AZ1472" s="28" t="s">
        <v>33</v>
      </c>
      <c r="BA1472" s="28" t="s">
        <v>104</v>
      </c>
      <c r="BC1472" s="28" t="s">
        <v>1844</v>
      </c>
      <c r="BD1472" s="28" t="s">
        <v>1845</v>
      </c>
      <c r="BE1472" s="28" t="s">
        <v>35</v>
      </c>
      <c r="BF1472" s="28" t="s">
        <v>10</v>
      </c>
      <c r="BH1472" s="28" t="s">
        <v>1360</v>
      </c>
      <c r="BI1472" s="28" t="s">
        <v>1846</v>
      </c>
      <c r="BJ1472" s="28" t="s">
        <v>35</v>
      </c>
      <c r="BO1472" s="28" t="s">
        <v>49</v>
      </c>
      <c r="BQ1472" s="28" t="s">
        <v>8</v>
      </c>
      <c r="BR1472" s="28" t="s">
        <v>33</v>
      </c>
      <c r="BS1472" s="28" t="s">
        <v>10</v>
      </c>
      <c r="BV1472" s="28" t="s">
        <v>49</v>
      </c>
      <c r="BX1472" s="28">
        <v>1974</v>
      </c>
      <c r="BY1472" s="28" t="s">
        <v>65</v>
      </c>
      <c r="BZ1472" s="28" t="s">
        <v>1847</v>
      </c>
      <c r="CA1472" s="28" t="s">
        <v>1392</v>
      </c>
      <c r="CB1472" s="28">
        <v>46520</v>
      </c>
      <c r="CC1472" s="28">
        <v>8.797148259508452</v>
      </c>
      <c r="CD1472" s="28" t="s">
        <v>20</v>
      </c>
      <c r="CE1472" s="28" t="s">
        <v>101</v>
      </c>
      <c r="CF1472" s="28" t="s">
        <v>22</v>
      </c>
      <c r="CG1472" s="30">
        <v>0.33333333333333331</v>
      </c>
      <c r="CH1472" s="28" t="s">
        <v>1848</v>
      </c>
      <c r="CJ1472" s="28" t="s">
        <v>1849</v>
      </c>
    </row>
    <row r="1473" spans="1:88">
      <c r="A1473" s="28">
        <v>8.7971482595084254</v>
      </c>
      <c r="B1473" s="28">
        <f t="shared" si="51"/>
        <v>5.1709226816861236</v>
      </c>
      <c r="C1473" s="28">
        <v>2911928</v>
      </c>
      <c r="D1473" s="31">
        <v>40772.696967592594</v>
      </c>
      <c r="E1473" s="31">
        <v>40772.696967592594</v>
      </c>
      <c r="F1473" s="28" t="s">
        <v>3</v>
      </c>
      <c r="G1473" s="22">
        <f t="shared" si="55"/>
        <v>0.58779533198125877</v>
      </c>
      <c r="Z1473" s="28" t="s">
        <v>8</v>
      </c>
      <c r="AA1473" s="28" t="s">
        <v>131</v>
      </c>
      <c r="AB1473" s="28" t="s">
        <v>1904</v>
      </c>
      <c r="AC1473" s="28" t="s">
        <v>104</v>
      </c>
      <c r="AE1473" s="28" t="s">
        <v>1838</v>
      </c>
      <c r="AF1473" s="28" t="s">
        <v>1838</v>
      </c>
      <c r="AG1473" s="28" t="s">
        <v>35</v>
      </c>
      <c r="AH1473" s="28" t="s">
        <v>10</v>
      </c>
      <c r="AL1473" s="28" t="s">
        <v>4</v>
      </c>
      <c r="AM1473" s="28" t="s">
        <v>104</v>
      </c>
      <c r="AO1473" s="28" t="s">
        <v>1905</v>
      </c>
      <c r="AP1473" s="28" t="s">
        <v>1838</v>
      </c>
      <c r="AQ1473" s="28" t="s">
        <v>88</v>
      </c>
      <c r="AS1473" s="28" t="s">
        <v>40</v>
      </c>
      <c r="AU1473" s="28" t="s">
        <v>29</v>
      </c>
      <c r="AV1473" s="28" t="s">
        <v>1906</v>
      </c>
      <c r="AX1473" s="28" t="s">
        <v>41</v>
      </c>
      <c r="AY1473" s="28" t="s">
        <v>8</v>
      </c>
      <c r="AZ1473" s="28" t="s">
        <v>88</v>
      </c>
      <c r="BA1473" s="28" t="s">
        <v>104</v>
      </c>
      <c r="BC1473" s="28" t="s">
        <v>1838</v>
      </c>
      <c r="BD1473" s="28" t="s">
        <v>1838</v>
      </c>
      <c r="BE1473" s="28" t="s">
        <v>4</v>
      </c>
      <c r="BF1473" s="28" t="s">
        <v>10</v>
      </c>
      <c r="BH1473" s="28" t="s">
        <v>1907</v>
      </c>
      <c r="BI1473" s="28" t="s">
        <v>1429</v>
      </c>
      <c r="BJ1473" s="28" t="s">
        <v>4</v>
      </c>
      <c r="BK1473" s="28" t="s">
        <v>104</v>
      </c>
      <c r="BM1473" s="28" t="s">
        <v>1907</v>
      </c>
      <c r="BN1473" s="28" t="s">
        <v>1429</v>
      </c>
      <c r="BO1473" s="28" t="s">
        <v>88</v>
      </c>
      <c r="BQ1473" s="28" t="s">
        <v>8</v>
      </c>
      <c r="BR1473" s="28" t="s">
        <v>88</v>
      </c>
      <c r="BS1473" s="28" t="s">
        <v>10</v>
      </c>
      <c r="BV1473" s="28" t="s">
        <v>88</v>
      </c>
      <c r="BX1473" s="28">
        <v>1962</v>
      </c>
      <c r="BZ1473" s="28" t="s">
        <v>1908</v>
      </c>
      <c r="CA1473" s="28" t="s">
        <v>1473</v>
      </c>
      <c r="CB1473" s="28">
        <v>46520</v>
      </c>
      <c r="CC1473" s="28">
        <v>8.797148259508452</v>
      </c>
      <c r="CD1473" s="28" t="s">
        <v>20</v>
      </c>
      <c r="CE1473" s="28" t="s">
        <v>93</v>
      </c>
      <c r="CF1473" s="28" t="s">
        <v>184</v>
      </c>
      <c r="CG1473" s="30">
        <v>0.625</v>
      </c>
      <c r="CH1473" s="28" t="s">
        <v>410</v>
      </c>
      <c r="CI1473" s="28" t="s">
        <v>47</v>
      </c>
      <c r="CJ1473" s="28" t="s">
        <v>1909</v>
      </c>
    </row>
    <row r="1474" spans="1:88">
      <c r="A1474" s="28">
        <v>8.7971482595084254</v>
      </c>
      <c r="B1474" s="28">
        <f t="shared" ref="B1474:B1537" si="56">+G1474*CC1474</f>
        <v>5.1709226816861236</v>
      </c>
      <c r="C1474" s="28">
        <v>2915287</v>
      </c>
      <c r="D1474" s="31">
        <v>40773.526006944441</v>
      </c>
      <c r="E1474" s="31">
        <v>40773.526006944441</v>
      </c>
      <c r="F1474" s="28" t="s">
        <v>3</v>
      </c>
      <c r="G1474" s="22">
        <f t="shared" si="55"/>
        <v>0.58779533198125877</v>
      </c>
      <c r="Z1474" s="28" t="s">
        <v>103</v>
      </c>
      <c r="AA1474" s="28" t="s">
        <v>88</v>
      </c>
      <c r="AC1474" s="28" t="s">
        <v>10</v>
      </c>
      <c r="AE1474" s="28" t="s">
        <v>111</v>
      </c>
      <c r="AF1474" s="28" t="s">
        <v>316</v>
      </c>
      <c r="AG1474" s="28" t="s">
        <v>4</v>
      </c>
      <c r="AH1474" s="28" t="s">
        <v>104</v>
      </c>
      <c r="AJ1474" s="28" t="s">
        <v>1257</v>
      </c>
      <c r="AL1474" s="28" t="s">
        <v>35</v>
      </c>
      <c r="AQ1474" s="28" t="s">
        <v>33</v>
      </c>
      <c r="AS1474" s="28" t="s">
        <v>29</v>
      </c>
      <c r="AT1474" s="28" t="s">
        <v>1920</v>
      </c>
      <c r="AU1474" s="28" t="s">
        <v>15</v>
      </c>
      <c r="AX1474" s="28" t="s">
        <v>7</v>
      </c>
      <c r="CA1474" s="28" t="s">
        <v>1921</v>
      </c>
      <c r="CB1474" s="28">
        <v>46520</v>
      </c>
      <c r="CC1474" s="28">
        <v>8.797148259508452</v>
      </c>
      <c r="CD1474" s="28" t="s">
        <v>20</v>
      </c>
      <c r="CE1474" s="28" t="s">
        <v>93</v>
      </c>
      <c r="CF1474" s="28" t="s">
        <v>22</v>
      </c>
      <c r="CG1474" s="30">
        <v>6.291666666666667</v>
      </c>
      <c r="CH1474" s="28">
        <v>14</v>
      </c>
      <c r="CJ1474" s="28" t="s">
        <v>1922</v>
      </c>
    </row>
    <row r="1475" spans="1:88">
      <c r="A1475" s="28">
        <v>8.7971482595084254</v>
      </c>
      <c r="B1475" s="28">
        <f t="shared" si="56"/>
        <v>5.1709226816861236</v>
      </c>
      <c r="C1475" s="28">
        <v>2944843</v>
      </c>
      <c r="D1475" s="31">
        <v>40781.518379629626</v>
      </c>
      <c r="E1475" s="31">
        <v>40781.518379629626</v>
      </c>
      <c r="F1475" s="28" t="s">
        <v>3</v>
      </c>
      <c r="G1475" s="22">
        <f t="shared" si="55"/>
        <v>0.58779533198125877</v>
      </c>
      <c r="Z1475" s="28" t="s">
        <v>8</v>
      </c>
      <c r="AA1475" s="28" t="s">
        <v>131</v>
      </c>
      <c r="AB1475" s="28" t="s">
        <v>316</v>
      </c>
      <c r="AC1475" s="28" t="s">
        <v>10</v>
      </c>
      <c r="AE1475" s="28" t="s">
        <v>2078</v>
      </c>
      <c r="AF1475" s="28" t="s">
        <v>1844</v>
      </c>
      <c r="AG1475" s="28" t="s">
        <v>35</v>
      </c>
      <c r="AQ1475" s="28" t="s">
        <v>9</v>
      </c>
      <c r="AS1475" s="28" t="s">
        <v>36</v>
      </c>
      <c r="AU1475" s="28" t="s">
        <v>15</v>
      </c>
      <c r="AX1475" s="28" t="s">
        <v>7</v>
      </c>
      <c r="BX1475" s="28">
        <v>1981</v>
      </c>
      <c r="BY1475" s="28" t="s">
        <v>65</v>
      </c>
      <c r="BZ1475" s="28" t="s">
        <v>2079</v>
      </c>
      <c r="CA1475" s="28" t="s">
        <v>1392</v>
      </c>
      <c r="CB1475" s="28">
        <v>46520</v>
      </c>
      <c r="CC1475" s="28">
        <v>8.797148259508452</v>
      </c>
      <c r="CD1475" s="28" t="s">
        <v>20</v>
      </c>
      <c r="CE1475" s="28" t="s">
        <v>101</v>
      </c>
      <c r="CF1475" s="28" t="s">
        <v>22</v>
      </c>
      <c r="CG1475" s="30">
        <v>0.33333333333333331</v>
      </c>
      <c r="CH1475" s="32">
        <v>0.625</v>
      </c>
      <c r="CJ1475" s="28" t="s">
        <v>2080</v>
      </c>
    </row>
    <row r="1476" spans="1:88">
      <c r="A1476" s="28">
        <v>8.4228015250612582</v>
      </c>
      <c r="B1476" s="28">
        <f t="shared" si="56"/>
        <v>4.9508834186356498</v>
      </c>
      <c r="C1476" s="28">
        <v>3101</v>
      </c>
      <c r="F1476" s="28" t="s">
        <v>3</v>
      </c>
      <c r="G1476" s="22">
        <f t="shared" si="55"/>
        <v>0.58779533198125877</v>
      </c>
      <c r="N1476" s="28" t="s">
        <v>2506</v>
      </c>
      <c r="O1476" s="28" t="s">
        <v>2506</v>
      </c>
      <c r="Q1476" s="28" t="s">
        <v>2506</v>
      </c>
      <c r="Z1476" s="28" t="s">
        <v>2542</v>
      </c>
      <c r="AC1476" s="28" t="s">
        <v>10</v>
      </c>
      <c r="AG1476" s="28" t="s">
        <v>2507</v>
      </c>
      <c r="AH1476" s="28" t="s">
        <v>104</v>
      </c>
      <c r="AL1476" s="28" t="s">
        <v>641</v>
      </c>
      <c r="AQ1476" s="28" t="s">
        <v>2518</v>
      </c>
      <c r="AS1476" s="28" t="s">
        <v>2506</v>
      </c>
      <c r="AU1476" s="28" t="s">
        <v>2512</v>
      </c>
      <c r="AX1476" s="28" t="s">
        <v>2507</v>
      </c>
      <c r="BX1476" s="28">
        <v>1953</v>
      </c>
      <c r="BY1476" s="28" t="s">
        <v>65</v>
      </c>
      <c r="BZ1476" s="28" t="s">
        <v>3602</v>
      </c>
      <c r="CA1476" s="28" t="s">
        <v>3603</v>
      </c>
      <c r="CB1476" s="28">
        <v>46560</v>
      </c>
      <c r="CC1476" s="28">
        <v>8.4228015250612831</v>
      </c>
      <c r="CD1476" s="28" t="s">
        <v>20</v>
      </c>
      <c r="CE1476" s="28" t="s">
        <v>3604</v>
      </c>
      <c r="CF1476" s="28" t="s">
        <v>22</v>
      </c>
      <c r="CG1476" s="29">
        <v>0.33333333333333298</v>
      </c>
      <c r="CH1476" s="29">
        <v>0.625</v>
      </c>
      <c r="CJ1476" s="28" t="s">
        <v>3605</v>
      </c>
    </row>
    <row r="1477" spans="1:88">
      <c r="A1477" s="28">
        <v>2.9947738755773363</v>
      </c>
      <c r="B1477" s="28">
        <f t="shared" si="56"/>
        <v>1.7603141044037869</v>
      </c>
      <c r="C1477" s="28">
        <v>2876578</v>
      </c>
      <c r="D1477" s="31">
        <v>40760.674305555556</v>
      </c>
      <c r="E1477" s="31">
        <v>40760.674305555556</v>
      </c>
      <c r="F1477" s="28" t="s">
        <v>3</v>
      </c>
      <c r="G1477" s="22">
        <f t="shared" si="55"/>
        <v>0.58779533198125877</v>
      </c>
      <c r="Z1477" s="28" t="s">
        <v>103</v>
      </c>
      <c r="AA1477" s="28" t="s">
        <v>131</v>
      </c>
      <c r="AB1477" s="28" t="s">
        <v>1735</v>
      </c>
      <c r="AC1477" s="28" t="s">
        <v>38</v>
      </c>
      <c r="AE1477" s="28">
        <v>1</v>
      </c>
      <c r="AF1477" s="28" t="s">
        <v>106</v>
      </c>
      <c r="AG1477" s="28" t="s">
        <v>4</v>
      </c>
      <c r="AH1477" s="28" t="s">
        <v>104</v>
      </c>
      <c r="AJ1477" s="28" t="s">
        <v>1736</v>
      </c>
      <c r="AK1477" s="28" t="s">
        <v>106</v>
      </c>
      <c r="AQ1477" s="28" t="s">
        <v>9</v>
      </c>
      <c r="AS1477" s="28" t="s">
        <v>168</v>
      </c>
      <c r="AU1477" s="28" t="s">
        <v>37</v>
      </c>
      <c r="AX1477" s="28" t="s">
        <v>7</v>
      </c>
      <c r="BY1477" s="28" t="s">
        <v>65</v>
      </c>
      <c r="BZ1477" s="28" t="s">
        <v>1737</v>
      </c>
      <c r="CA1477" s="28" t="s">
        <v>1738</v>
      </c>
      <c r="CB1477" s="28">
        <v>46600</v>
      </c>
      <c r="CC1477" s="28">
        <v>2.9947738755773456</v>
      </c>
      <c r="CD1477" s="28" t="s">
        <v>20</v>
      </c>
      <c r="CE1477" s="28" t="s">
        <v>120</v>
      </c>
      <c r="CF1477" s="28" t="s">
        <v>184</v>
      </c>
      <c r="CG1477" s="30">
        <v>7.55</v>
      </c>
      <c r="CH1477" s="28">
        <v>2.5499999999999998</v>
      </c>
      <c r="CI1477" s="28" t="s">
        <v>47</v>
      </c>
      <c r="CJ1477" s="28" t="s">
        <v>1739</v>
      </c>
    </row>
    <row r="1478" spans="1:88">
      <c r="A1478" s="28">
        <v>0.93586683611791754</v>
      </c>
      <c r="B1478" s="28">
        <f t="shared" si="56"/>
        <v>0.5500981576261833</v>
      </c>
      <c r="C1478" s="28">
        <v>3035</v>
      </c>
      <c r="F1478" s="28" t="s">
        <v>3</v>
      </c>
      <c r="G1478" s="22">
        <f t="shared" si="55"/>
        <v>0.58779533198125877</v>
      </c>
      <c r="N1478" s="28" t="s">
        <v>2506</v>
      </c>
      <c r="O1478" s="28" t="s">
        <v>2506</v>
      </c>
      <c r="Q1478" s="28" t="s">
        <v>2506</v>
      </c>
      <c r="Z1478" s="28" t="s">
        <v>2510</v>
      </c>
      <c r="AA1478" s="28" t="s">
        <v>2501</v>
      </c>
      <c r="AC1478" s="28" t="s">
        <v>104</v>
      </c>
      <c r="AE1478" s="28" t="s">
        <v>3498</v>
      </c>
      <c r="AG1478" s="28" t="s">
        <v>641</v>
      </c>
      <c r="AS1478" s="28" t="s">
        <v>2506</v>
      </c>
      <c r="AU1478" s="28" t="s">
        <v>2512</v>
      </c>
      <c r="AX1478" s="28" t="s">
        <v>2507</v>
      </c>
      <c r="BX1478" s="28">
        <v>1973</v>
      </c>
      <c r="BY1478" s="28" t="s">
        <v>65</v>
      </c>
      <c r="BZ1478" s="28" t="s">
        <v>3619</v>
      </c>
      <c r="CA1478" s="28" t="s">
        <v>3618</v>
      </c>
      <c r="CB1478" s="28">
        <v>46650</v>
      </c>
      <c r="CC1478" s="28">
        <v>0.93586683611792043</v>
      </c>
      <c r="CD1478" s="28" t="s">
        <v>20</v>
      </c>
      <c r="CE1478" s="28" t="s">
        <v>2534</v>
      </c>
      <c r="CF1478" s="28" t="s">
        <v>2506</v>
      </c>
      <c r="CG1478" s="29">
        <v>0.79166666666666696</v>
      </c>
      <c r="CH1478" s="29">
        <v>0.29166666666666702</v>
      </c>
      <c r="CI1478" s="28" t="s">
        <v>641</v>
      </c>
      <c r="CJ1478" s="28" t="s">
        <v>3620</v>
      </c>
    </row>
    <row r="1479" spans="1:88">
      <c r="A1479" s="28">
        <v>0.93586683611791754</v>
      </c>
      <c r="B1479" s="28">
        <f t="shared" si="56"/>
        <v>0.93586683611792043</v>
      </c>
      <c r="C1479" s="28">
        <v>3280</v>
      </c>
      <c r="F1479" s="28" t="s">
        <v>2506</v>
      </c>
      <c r="G1479" s="28">
        <v>1</v>
      </c>
      <c r="N1479" s="28" t="s">
        <v>2506</v>
      </c>
      <c r="O1479" s="28" t="s">
        <v>2506</v>
      </c>
      <c r="Q1479" s="28" t="s">
        <v>2506</v>
      </c>
      <c r="AS1479" s="28" t="s">
        <v>2506</v>
      </c>
      <c r="AU1479" s="28">
        <v>0</v>
      </c>
      <c r="BX1479" s="28">
        <v>1962</v>
      </c>
      <c r="BY1479" s="28" t="s">
        <v>17</v>
      </c>
      <c r="BZ1479" s="28" t="s">
        <v>3621</v>
      </c>
      <c r="CA1479" s="28" t="s">
        <v>3622</v>
      </c>
      <c r="CB1479" s="28">
        <v>46666</v>
      </c>
      <c r="CC1479" s="28">
        <v>0.93586683611792043</v>
      </c>
      <c r="CD1479" s="28" t="s">
        <v>20</v>
      </c>
      <c r="CE1479" s="28" t="s">
        <v>2515</v>
      </c>
      <c r="CF1479" s="28" t="s">
        <v>184</v>
      </c>
      <c r="CG1479" s="29">
        <v>0.33333333333333298</v>
      </c>
      <c r="CH1479" s="29">
        <v>0.625</v>
      </c>
      <c r="CI1479" s="28" t="s">
        <v>641</v>
      </c>
    </row>
    <row r="1480" spans="1:88">
      <c r="A1480" s="28">
        <v>0.93586683611791754</v>
      </c>
      <c r="B1480" s="28">
        <f t="shared" si="56"/>
        <v>0.5500981576261833</v>
      </c>
      <c r="C1480" s="28">
        <v>2881583</v>
      </c>
      <c r="D1480" s="31">
        <v>40763.144502314812</v>
      </c>
      <c r="E1480" s="31">
        <v>40763.144502314812</v>
      </c>
      <c r="F1480" s="28" t="s">
        <v>3</v>
      </c>
      <c r="G1480" s="22">
        <f t="shared" ref="G1480:G1487" si="57">0.839707617116084*0.7</f>
        <v>0.58779533198125877</v>
      </c>
      <c r="Z1480" s="28" t="s">
        <v>103</v>
      </c>
      <c r="AA1480" s="28" t="s">
        <v>9</v>
      </c>
      <c r="AC1480" s="28" t="s">
        <v>10</v>
      </c>
      <c r="AE1480" s="28" t="s">
        <v>604</v>
      </c>
      <c r="AF1480" s="28" t="s">
        <v>604</v>
      </c>
      <c r="AG1480" s="28" t="s">
        <v>4</v>
      </c>
      <c r="AH1480" s="28" t="s">
        <v>104</v>
      </c>
      <c r="AJ1480" s="28" t="s">
        <v>1763</v>
      </c>
      <c r="AK1480" s="28" t="s">
        <v>1652</v>
      </c>
      <c r="AL1480" s="28" t="s">
        <v>4</v>
      </c>
      <c r="AM1480" s="28" t="s">
        <v>38</v>
      </c>
      <c r="AO1480" s="28">
        <v>64</v>
      </c>
      <c r="AP1480" s="28" t="s">
        <v>317</v>
      </c>
      <c r="AQ1480" s="28" t="s">
        <v>9</v>
      </c>
      <c r="AS1480" s="28" t="s">
        <v>40</v>
      </c>
      <c r="AU1480" s="28" t="s">
        <v>15</v>
      </c>
      <c r="AX1480" s="28" t="s">
        <v>7</v>
      </c>
      <c r="BX1480" s="28">
        <v>1975</v>
      </c>
      <c r="BY1480" s="28" t="s">
        <v>17</v>
      </c>
      <c r="CA1480" s="28" t="s">
        <v>1766</v>
      </c>
      <c r="CB1480" s="28">
        <v>46669</v>
      </c>
      <c r="CC1480" s="28">
        <v>0.93586683611792043</v>
      </c>
      <c r="CD1480" s="28" t="s">
        <v>20</v>
      </c>
      <c r="CE1480" s="28" t="s">
        <v>120</v>
      </c>
      <c r="CF1480" s="28" t="s">
        <v>184</v>
      </c>
      <c r="CG1480" s="30">
        <v>0.90277777777777779</v>
      </c>
      <c r="CH1480" s="32">
        <v>0.3263888888888889</v>
      </c>
      <c r="CJ1480" s="28" t="s">
        <v>1767</v>
      </c>
    </row>
    <row r="1481" spans="1:88">
      <c r="A1481" s="28">
        <v>0.93586683611791754</v>
      </c>
      <c r="B1481" s="28">
        <f t="shared" si="56"/>
        <v>0.5500981576261833</v>
      </c>
      <c r="C1481" s="28">
        <v>2889727</v>
      </c>
      <c r="D1481" s="31">
        <v>40765.537893518522</v>
      </c>
      <c r="E1481" s="31">
        <v>40765.537893518522</v>
      </c>
      <c r="F1481" s="28" t="s">
        <v>3</v>
      </c>
      <c r="G1481" s="22">
        <f t="shared" si="57"/>
        <v>0.58779533198125877</v>
      </c>
      <c r="Z1481" s="28" t="s">
        <v>8</v>
      </c>
      <c r="AA1481" s="28" t="s">
        <v>33</v>
      </c>
      <c r="AC1481" s="28" t="s">
        <v>104</v>
      </c>
      <c r="AE1481" s="28" t="s">
        <v>1400</v>
      </c>
      <c r="AF1481" s="28" t="s">
        <v>1819</v>
      </c>
      <c r="AG1481" s="28" t="s">
        <v>4</v>
      </c>
      <c r="AH1481" s="28" t="s">
        <v>38</v>
      </c>
      <c r="AJ1481" s="28">
        <v>8</v>
      </c>
      <c r="AK1481" s="28" t="s">
        <v>1820</v>
      </c>
      <c r="AL1481" s="28" t="s">
        <v>35</v>
      </c>
      <c r="AQ1481" s="28" t="s">
        <v>9</v>
      </c>
      <c r="AS1481" s="28" t="s">
        <v>36</v>
      </c>
      <c r="AU1481" s="28" t="s">
        <v>15</v>
      </c>
      <c r="AX1481" s="28" t="s">
        <v>7</v>
      </c>
      <c r="BX1481" s="28">
        <v>1978</v>
      </c>
      <c r="BY1481" s="28" t="s">
        <v>17</v>
      </c>
      <c r="BZ1481" s="28" t="s">
        <v>1821</v>
      </c>
      <c r="CA1481" s="28" t="s">
        <v>1822</v>
      </c>
      <c r="CB1481" s="28">
        <v>46670</v>
      </c>
      <c r="CC1481" s="28">
        <v>0.93586683611792043</v>
      </c>
      <c r="CD1481" s="28" t="s">
        <v>20</v>
      </c>
      <c r="CE1481" s="28" t="s">
        <v>120</v>
      </c>
      <c r="CF1481" s="28" t="s">
        <v>22</v>
      </c>
      <c r="CG1481" s="30">
        <v>7.5</v>
      </c>
      <c r="CH1481" s="28">
        <v>14.5</v>
      </c>
      <c r="CJ1481" s="28" t="s">
        <v>1823</v>
      </c>
    </row>
    <row r="1482" spans="1:88">
      <c r="A1482" s="28">
        <v>0.93586683611791754</v>
      </c>
      <c r="B1482" s="28">
        <f t="shared" si="56"/>
        <v>0.5500981576261833</v>
      </c>
      <c r="C1482" s="28">
        <v>3285</v>
      </c>
      <c r="F1482" s="28" t="s">
        <v>3</v>
      </c>
      <c r="G1482" s="22">
        <f t="shared" si="57"/>
        <v>0.58779533198125877</v>
      </c>
      <c r="N1482" s="28" t="s">
        <v>2506</v>
      </c>
      <c r="O1482" s="28" t="s">
        <v>2506</v>
      </c>
      <c r="Q1482" s="28" t="s">
        <v>2506</v>
      </c>
      <c r="Z1482" s="28" t="s">
        <v>2510</v>
      </c>
      <c r="AA1482" s="28" t="s">
        <v>2535</v>
      </c>
      <c r="AC1482" s="28" t="s">
        <v>10</v>
      </c>
      <c r="AG1482" s="28" t="s">
        <v>2507</v>
      </c>
      <c r="AH1482" s="28" t="s">
        <v>104</v>
      </c>
      <c r="AL1482" s="28" t="s">
        <v>2507</v>
      </c>
      <c r="AM1482" s="28" t="s">
        <v>104</v>
      </c>
      <c r="AQ1482" s="28" t="s">
        <v>2503</v>
      </c>
      <c r="AS1482" s="28" t="s">
        <v>2506</v>
      </c>
      <c r="AT1482" s="28" t="s">
        <v>3623</v>
      </c>
      <c r="AU1482" s="28" t="s">
        <v>2512</v>
      </c>
      <c r="AX1482" s="28" t="s">
        <v>2507</v>
      </c>
      <c r="BX1482" s="28">
        <v>1959</v>
      </c>
      <c r="BY1482" s="28" t="s">
        <v>17</v>
      </c>
      <c r="BZ1482" s="28" t="s">
        <v>3624</v>
      </c>
      <c r="CA1482" s="28" t="s">
        <v>3625</v>
      </c>
      <c r="CB1482" s="28">
        <v>46680</v>
      </c>
      <c r="CC1482" s="28">
        <v>0.93586683611792043</v>
      </c>
      <c r="CD1482" s="28" t="s">
        <v>20</v>
      </c>
      <c r="CE1482" s="28" t="s">
        <v>2558</v>
      </c>
      <c r="CF1482" s="28" t="s">
        <v>22</v>
      </c>
      <c r="CG1482" s="29">
        <v>0.33333333333333298</v>
      </c>
      <c r="CH1482" s="29">
        <v>0.60416666666666696</v>
      </c>
      <c r="CI1482" s="28" t="s">
        <v>641</v>
      </c>
    </row>
    <row r="1483" spans="1:88">
      <c r="A1483" s="28">
        <v>0.93586683611791754</v>
      </c>
      <c r="B1483" s="28">
        <f t="shared" si="56"/>
        <v>0.5500981576261833</v>
      </c>
      <c r="C1483" s="28">
        <v>4208</v>
      </c>
      <c r="F1483" s="28" t="s">
        <v>3</v>
      </c>
      <c r="G1483" s="22">
        <f t="shared" si="57"/>
        <v>0.58779533198125877</v>
      </c>
      <c r="N1483" s="28" t="s">
        <v>2506</v>
      </c>
      <c r="O1483" s="28" t="s">
        <v>2506</v>
      </c>
      <c r="Q1483" s="28" t="s">
        <v>2506</v>
      </c>
      <c r="Z1483" s="28" t="s">
        <v>2523</v>
      </c>
      <c r="AA1483" s="28" t="s">
        <v>2538</v>
      </c>
      <c r="AC1483" s="28" t="s">
        <v>104</v>
      </c>
      <c r="AE1483" s="28" t="s">
        <v>3626</v>
      </c>
      <c r="AG1483" s="28" t="s">
        <v>2507</v>
      </c>
      <c r="AH1483" s="28" t="s">
        <v>38</v>
      </c>
      <c r="AJ1483" s="28" t="s">
        <v>2539</v>
      </c>
      <c r="AL1483" s="28" t="s">
        <v>641</v>
      </c>
      <c r="AQ1483" s="28" t="s">
        <v>2503</v>
      </c>
      <c r="AS1483" s="28" t="s">
        <v>2531</v>
      </c>
      <c r="AU1483" s="28" t="s">
        <v>2512</v>
      </c>
      <c r="AX1483" s="28" t="s">
        <v>2507</v>
      </c>
      <c r="BX1483" s="28">
        <v>1959</v>
      </c>
      <c r="BY1483" s="28" t="s">
        <v>17</v>
      </c>
      <c r="BZ1483" s="28" t="s">
        <v>3627</v>
      </c>
      <c r="CA1483" s="28" t="s">
        <v>3628</v>
      </c>
      <c r="CB1483" s="28">
        <v>46680</v>
      </c>
      <c r="CC1483" s="28">
        <v>0.93586683611792043</v>
      </c>
      <c r="CD1483" s="28" t="s">
        <v>20</v>
      </c>
      <c r="CE1483" s="28" t="s">
        <v>2558</v>
      </c>
      <c r="CF1483" s="28" t="s">
        <v>184</v>
      </c>
      <c r="CG1483" s="29">
        <v>0.33333333333333298</v>
      </c>
      <c r="CH1483" s="29">
        <v>0.625</v>
      </c>
      <c r="CJ1483" s="28" t="s">
        <v>3629</v>
      </c>
    </row>
    <row r="1484" spans="1:88">
      <c r="A1484" s="28">
        <v>0.93586683611791754</v>
      </c>
      <c r="B1484" s="28">
        <f t="shared" si="56"/>
        <v>0.5500981576261833</v>
      </c>
      <c r="C1484" s="28">
        <v>3212</v>
      </c>
      <c r="F1484" s="28" t="s">
        <v>3</v>
      </c>
      <c r="G1484" s="22">
        <f t="shared" si="57"/>
        <v>0.58779533198125877</v>
      </c>
      <c r="N1484" s="28" t="s">
        <v>2506</v>
      </c>
      <c r="O1484" s="28" t="s">
        <v>2506</v>
      </c>
      <c r="Q1484" s="28" t="s">
        <v>2506</v>
      </c>
      <c r="Z1484" s="28" t="s">
        <v>2523</v>
      </c>
      <c r="AA1484" s="28" t="s">
        <v>2535</v>
      </c>
      <c r="AC1484" s="28" t="s">
        <v>2611</v>
      </c>
      <c r="AE1484" s="28" t="s">
        <v>3630</v>
      </c>
      <c r="AF1484" s="28" t="s">
        <v>3631</v>
      </c>
      <c r="AG1484" s="28" t="s">
        <v>641</v>
      </c>
      <c r="AQ1484" s="28" t="s">
        <v>2518</v>
      </c>
      <c r="AS1484" s="28" t="s">
        <v>2506</v>
      </c>
      <c r="AU1484" s="28">
        <v>0</v>
      </c>
      <c r="AX1484" s="28" t="s">
        <v>641</v>
      </c>
      <c r="AY1484" s="28" t="s">
        <v>2523</v>
      </c>
      <c r="AZ1484" s="28" t="s">
        <v>2535</v>
      </c>
      <c r="BA1484" s="28" t="s">
        <v>38</v>
      </c>
      <c r="BE1484" s="28" t="s">
        <v>2507</v>
      </c>
      <c r="BF1484" s="28" t="s">
        <v>104</v>
      </c>
      <c r="BH1484" s="28" t="s">
        <v>3632</v>
      </c>
      <c r="BJ1484" s="28" t="s">
        <v>2507</v>
      </c>
      <c r="BK1484" s="28" t="s">
        <v>2561</v>
      </c>
      <c r="BM1484" s="28" t="s">
        <v>3633</v>
      </c>
      <c r="BN1484" s="28" t="s">
        <v>633</v>
      </c>
      <c r="BO1484" s="28" t="s">
        <v>2503</v>
      </c>
      <c r="BX1484" s="28">
        <v>1953</v>
      </c>
      <c r="BY1484" s="28" t="s">
        <v>17</v>
      </c>
      <c r="BZ1484" s="28" t="s">
        <v>3634</v>
      </c>
      <c r="CA1484" s="28" t="s">
        <v>3635</v>
      </c>
      <c r="CB1484" s="28">
        <v>46687</v>
      </c>
      <c r="CC1484" s="28">
        <v>0.93586683611792043</v>
      </c>
      <c r="CD1484" s="28" t="s">
        <v>20</v>
      </c>
      <c r="CE1484" s="28" t="s">
        <v>2558</v>
      </c>
      <c r="CF1484" s="28" t="s">
        <v>53</v>
      </c>
      <c r="CG1484" s="29">
        <v>0.33333333333333298</v>
      </c>
      <c r="CH1484" s="29">
        <v>0.58333333333333304</v>
      </c>
      <c r="CI1484" s="28" t="s">
        <v>47</v>
      </c>
      <c r="CJ1484" s="28" t="s">
        <v>3636</v>
      </c>
    </row>
    <row r="1485" spans="1:88">
      <c r="A1485" s="28">
        <v>4.6793341805895876</v>
      </c>
      <c r="B1485" s="28">
        <f t="shared" si="56"/>
        <v>2.7504907881309166</v>
      </c>
      <c r="C1485" s="28">
        <v>2787256</v>
      </c>
      <c r="D1485" s="31">
        <v>40735.552395833336</v>
      </c>
      <c r="E1485" s="31">
        <v>40735.552395833336</v>
      </c>
      <c r="F1485" s="28" t="s">
        <v>3</v>
      </c>
      <c r="G1485" s="22">
        <f t="shared" si="57"/>
        <v>0.58779533198125877</v>
      </c>
      <c r="Z1485" s="28" t="s">
        <v>103</v>
      </c>
      <c r="AA1485" s="28" t="s">
        <v>33</v>
      </c>
      <c r="AC1485" s="28" t="s">
        <v>104</v>
      </c>
      <c r="AE1485" s="28" t="s">
        <v>105</v>
      </c>
      <c r="AF1485" s="28" t="s">
        <v>106</v>
      </c>
      <c r="AG1485" s="28" t="s">
        <v>35</v>
      </c>
      <c r="AQ1485" s="28" t="s">
        <v>9</v>
      </c>
      <c r="AS1485" s="28" t="s">
        <v>29</v>
      </c>
      <c r="AT1485" s="28" t="s">
        <v>107</v>
      </c>
      <c r="AU1485" s="28" t="s">
        <v>15</v>
      </c>
      <c r="AX1485" s="28" t="s">
        <v>7</v>
      </c>
      <c r="BX1485" s="28">
        <v>1946</v>
      </c>
      <c r="BY1485" s="28" t="s">
        <v>65</v>
      </c>
      <c r="BZ1485" s="28" t="s">
        <v>108</v>
      </c>
      <c r="CA1485" s="28" t="s">
        <v>109</v>
      </c>
      <c r="CB1485" s="28">
        <v>46701</v>
      </c>
      <c r="CC1485" s="28">
        <v>4.6793341805896018</v>
      </c>
      <c r="CD1485" s="28" t="s">
        <v>20</v>
      </c>
      <c r="CE1485" s="28" t="s">
        <v>21</v>
      </c>
      <c r="CF1485" s="28" t="s">
        <v>22</v>
      </c>
      <c r="CG1485" s="30">
        <v>0.33888888888888885</v>
      </c>
      <c r="CH1485" s="32">
        <v>0.60069444444444442</v>
      </c>
      <c r="CI1485" s="28" t="s">
        <v>47</v>
      </c>
      <c r="CJ1485" s="28" t="s">
        <v>110</v>
      </c>
    </row>
    <row r="1486" spans="1:88">
      <c r="A1486" s="28">
        <v>0.93586683611791754</v>
      </c>
      <c r="B1486" s="28">
        <f t="shared" si="56"/>
        <v>0.5500981576261833</v>
      </c>
      <c r="C1486" s="28">
        <v>3321</v>
      </c>
      <c r="F1486" s="28" t="s">
        <v>3</v>
      </c>
      <c r="G1486" s="22">
        <f t="shared" si="57"/>
        <v>0.58779533198125877</v>
      </c>
      <c r="N1486" s="28" t="s">
        <v>2506</v>
      </c>
      <c r="O1486" s="28" t="s">
        <v>2506</v>
      </c>
      <c r="Q1486" s="28" t="s">
        <v>2506</v>
      </c>
      <c r="Z1486" s="28" t="s">
        <v>2523</v>
      </c>
      <c r="AA1486" s="28" t="s">
        <v>2501</v>
      </c>
      <c r="AC1486" s="28" t="s">
        <v>10</v>
      </c>
      <c r="AG1486" s="28" t="s">
        <v>2507</v>
      </c>
      <c r="AH1486" s="28" t="s">
        <v>104</v>
      </c>
      <c r="AJ1486" s="28" t="s">
        <v>3640</v>
      </c>
      <c r="AL1486" s="28" t="s">
        <v>2507</v>
      </c>
      <c r="AM1486" s="28" t="s">
        <v>104</v>
      </c>
      <c r="AO1486" s="28" t="s">
        <v>3641</v>
      </c>
      <c r="AQ1486" s="28" t="s">
        <v>2518</v>
      </c>
      <c r="AS1486" s="28" t="s">
        <v>2547</v>
      </c>
      <c r="AU1486" s="28" t="s">
        <v>2512</v>
      </c>
      <c r="AX1486" s="28" t="s">
        <v>2507</v>
      </c>
      <c r="BX1486" s="28">
        <v>1966</v>
      </c>
      <c r="BY1486" s="28" t="s">
        <v>17</v>
      </c>
      <c r="BZ1486" s="28" t="s">
        <v>3642</v>
      </c>
      <c r="CA1486" s="28" t="s">
        <v>3643</v>
      </c>
      <c r="CB1486" s="28">
        <v>46712</v>
      </c>
      <c r="CC1486" s="28">
        <v>0.93586683611792043</v>
      </c>
      <c r="CD1486" s="28" t="s">
        <v>20</v>
      </c>
      <c r="CE1486" s="28" t="s">
        <v>2515</v>
      </c>
      <c r="CF1486" s="28" t="s">
        <v>22</v>
      </c>
      <c r="CG1486" s="29">
        <v>0.34513888888888899</v>
      </c>
      <c r="CH1486" s="29">
        <v>0.62708333333333299</v>
      </c>
      <c r="CI1486" s="28" t="s">
        <v>23</v>
      </c>
      <c r="CJ1486" s="28" t="s">
        <v>3644</v>
      </c>
    </row>
    <row r="1487" spans="1:88">
      <c r="A1487" s="28">
        <v>0.93586683611791754</v>
      </c>
      <c r="B1487" s="28">
        <f t="shared" si="56"/>
        <v>0.5500981576261833</v>
      </c>
      <c r="C1487" s="28">
        <v>2818995</v>
      </c>
      <c r="D1487" s="31">
        <v>40744.606354166666</v>
      </c>
      <c r="E1487" s="31">
        <v>40744.606354166666</v>
      </c>
      <c r="F1487" s="28" t="s">
        <v>3</v>
      </c>
      <c r="G1487" s="22">
        <f t="shared" si="57"/>
        <v>0.58779533198125877</v>
      </c>
      <c r="Z1487" s="28" t="s">
        <v>103</v>
      </c>
      <c r="AA1487" s="28" t="s">
        <v>49</v>
      </c>
      <c r="AC1487" s="28" t="s">
        <v>104</v>
      </c>
      <c r="AE1487" s="28" t="s">
        <v>947</v>
      </c>
      <c r="AF1487" s="28" t="s">
        <v>176</v>
      </c>
      <c r="AG1487" s="28" t="s">
        <v>35</v>
      </c>
      <c r="AQ1487" s="28" t="s">
        <v>33</v>
      </c>
      <c r="AS1487" s="28" t="s">
        <v>29</v>
      </c>
      <c r="AT1487" s="28" t="s">
        <v>948</v>
      </c>
      <c r="AU1487" s="28" t="s">
        <v>173</v>
      </c>
      <c r="AX1487" s="28" t="s">
        <v>7</v>
      </c>
      <c r="BX1487" s="28">
        <v>1954</v>
      </c>
      <c r="BY1487" s="28" t="s">
        <v>65</v>
      </c>
      <c r="BZ1487" s="28" t="s">
        <v>949</v>
      </c>
      <c r="CA1487" s="28" t="s">
        <v>950</v>
      </c>
      <c r="CB1487" s="28">
        <v>46730</v>
      </c>
      <c r="CC1487" s="28">
        <v>0.93586683611792043</v>
      </c>
      <c r="CD1487" s="28" t="s">
        <v>20</v>
      </c>
      <c r="CE1487" s="28" t="s">
        <v>21</v>
      </c>
      <c r="CF1487" s="28" t="s">
        <v>22</v>
      </c>
      <c r="CG1487" s="30">
        <v>0.29166666666666669</v>
      </c>
      <c r="CH1487" s="32">
        <v>0.53125</v>
      </c>
      <c r="CJ1487" s="28" t="s">
        <v>951</v>
      </c>
    </row>
    <row r="1488" spans="1:88">
      <c r="A1488" s="28">
        <v>2.5736337993242731</v>
      </c>
      <c r="B1488" s="28">
        <f t="shared" si="56"/>
        <v>1.8015436595269967</v>
      </c>
      <c r="C1488" s="28">
        <v>3143</v>
      </c>
      <c r="F1488" s="28" t="s">
        <v>1</v>
      </c>
      <c r="G1488" s="28">
        <v>0.7</v>
      </c>
      <c r="H1488" s="28" t="s">
        <v>2510</v>
      </c>
      <c r="I1488" s="28" t="s">
        <v>2535</v>
      </c>
      <c r="J1488" s="28" t="s">
        <v>10</v>
      </c>
      <c r="K1488" s="28" t="s">
        <v>2511</v>
      </c>
      <c r="M1488" s="28" t="s">
        <v>2503</v>
      </c>
      <c r="N1488" s="28" t="s">
        <v>59</v>
      </c>
      <c r="O1488" s="28" t="s">
        <v>2506</v>
      </c>
      <c r="Q1488" s="28" t="s">
        <v>2512</v>
      </c>
      <c r="T1488" s="28">
        <v>3</v>
      </c>
      <c r="U1488" s="28">
        <v>4</v>
      </c>
      <c r="V1488" s="28">
        <v>5</v>
      </c>
      <c r="W1488" s="28">
        <v>1</v>
      </c>
      <c r="X1488" s="28">
        <v>1</v>
      </c>
      <c r="Y1488" s="28">
        <v>1</v>
      </c>
      <c r="AS1488" s="28" t="s">
        <v>2531</v>
      </c>
      <c r="AU1488" s="28">
        <v>0</v>
      </c>
      <c r="AX1488" s="28" t="s">
        <v>2507</v>
      </c>
      <c r="BX1488" s="28">
        <v>1961</v>
      </c>
      <c r="BY1488" s="28" t="s">
        <v>17</v>
      </c>
      <c r="BZ1488" s="28" t="s">
        <v>3648</v>
      </c>
      <c r="CA1488" s="28" t="s">
        <v>3649</v>
      </c>
      <c r="CB1488" s="28">
        <v>46740</v>
      </c>
      <c r="CC1488" s="28">
        <v>2.573633799324281</v>
      </c>
      <c r="CD1488" s="28" t="s">
        <v>20</v>
      </c>
      <c r="CE1488" s="28" t="s">
        <v>3604</v>
      </c>
      <c r="CF1488" s="28" t="s">
        <v>184</v>
      </c>
      <c r="CG1488" s="29">
        <v>0.3125</v>
      </c>
      <c r="CH1488" s="29">
        <v>0.625</v>
      </c>
      <c r="CI1488" s="28" t="s">
        <v>641</v>
      </c>
      <c r="CJ1488" s="28" t="s">
        <v>3650</v>
      </c>
    </row>
    <row r="1489" spans="1:88">
      <c r="A1489" s="28">
        <v>2.5736337993242731</v>
      </c>
      <c r="B1489" s="28">
        <f t="shared" si="56"/>
        <v>1.5127699334720042</v>
      </c>
      <c r="C1489" s="28">
        <v>2941156</v>
      </c>
      <c r="D1489" s="31">
        <v>40780.71638888889</v>
      </c>
      <c r="E1489" s="31">
        <v>40780.71638888889</v>
      </c>
      <c r="F1489" s="28" t="s">
        <v>3</v>
      </c>
      <c r="G1489" s="22">
        <f t="shared" ref="G1489:G1500" si="58">0.839707617116084*0.7</f>
        <v>0.58779533198125877</v>
      </c>
      <c r="Z1489" s="28" t="s">
        <v>103</v>
      </c>
      <c r="AA1489" s="28" t="s">
        <v>33</v>
      </c>
      <c r="AC1489" s="28" t="s">
        <v>38</v>
      </c>
      <c r="AE1489" s="28">
        <v>2</v>
      </c>
      <c r="AF1489" s="28" t="s">
        <v>106</v>
      </c>
      <c r="AG1489" s="28" t="s">
        <v>4</v>
      </c>
      <c r="AH1489" s="28" t="s">
        <v>104</v>
      </c>
      <c r="AJ1489" s="28" t="s">
        <v>1501</v>
      </c>
      <c r="AK1489" s="28" t="s">
        <v>106</v>
      </c>
      <c r="AL1489" s="28" t="s">
        <v>4</v>
      </c>
      <c r="AM1489" s="28" t="s">
        <v>38</v>
      </c>
      <c r="AO1489" s="28">
        <v>8</v>
      </c>
      <c r="AP1489" s="28" t="s">
        <v>118</v>
      </c>
      <c r="AQ1489" s="28" t="s">
        <v>9</v>
      </c>
      <c r="AS1489" s="28" t="s">
        <v>168</v>
      </c>
      <c r="AU1489" s="28" t="s">
        <v>259</v>
      </c>
      <c r="AX1489" s="28" t="s">
        <v>7</v>
      </c>
      <c r="BX1489" s="28">
        <v>1974</v>
      </c>
      <c r="BY1489" s="28" t="s">
        <v>17</v>
      </c>
      <c r="BZ1489" s="28" t="s">
        <v>2071</v>
      </c>
      <c r="CA1489" s="28" t="s">
        <v>2072</v>
      </c>
      <c r="CB1489" s="28">
        <v>46740</v>
      </c>
      <c r="CC1489" s="28">
        <v>2.573633799324281</v>
      </c>
      <c r="CD1489" s="28" t="s">
        <v>20</v>
      </c>
      <c r="CE1489" s="28" t="s">
        <v>120</v>
      </c>
      <c r="CF1489" s="28" t="s">
        <v>184</v>
      </c>
      <c r="CG1489" s="30">
        <v>0.625</v>
      </c>
      <c r="CH1489" s="32">
        <v>0.91666666666666663</v>
      </c>
      <c r="CI1489" s="28" t="s">
        <v>23</v>
      </c>
      <c r="CJ1489" s="28" t="s">
        <v>2073</v>
      </c>
    </row>
    <row r="1490" spans="1:88">
      <c r="A1490" s="28">
        <v>0.93586683611791754</v>
      </c>
      <c r="B1490" s="28">
        <f t="shared" si="56"/>
        <v>0.5500981576261833</v>
      </c>
      <c r="C1490" s="28">
        <v>2116</v>
      </c>
      <c r="F1490" s="28" t="s">
        <v>3</v>
      </c>
      <c r="G1490" s="22">
        <f t="shared" si="58"/>
        <v>0.58779533198125877</v>
      </c>
      <c r="N1490" s="28" t="s">
        <v>2506</v>
      </c>
      <c r="O1490" s="28" t="s">
        <v>2506</v>
      </c>
      <c r="Q1490" s="28" t="s">
        <v>2506</v>
      </c>
      <c r="Z1490" s="28" t="s">
        <v>2523</v>
      </c>
      <c r="AA1490" s="28" t="s">
        <v>2535</v>
      </c>
      <c r="AC1490" s="28" t="s">
        <v>10</v>
      </c>
      <c r="AG1490" s="28" t="s">
        <v>2507</v>
      </c>
      <c r="AH1490" s="28" t="s">
        <v>104</v>
      </c>
      <c r="AL1490" s="28" t="s">
        <v>641</v>
      </c>
      <c r="AQ1490" s="28" t="s">
        <v>2518</v>
      </c>
      <c r="AS1490" s="28" t="s">
        <v>2506</v>
      </c>
      <c r="AU1490" s="28" t="s">
        <v>259</v>
      </c>
      <c r="AX1490" s="28" t="s">
        <v>2507</v>
      </c>
      <c r="BX1490" s="28">
        <v>1967</v>
      </c>
      <c r="BY1490" s="28" t="s">
        <v>17</v>
      </c>
      <c r="BZ1490" s="28" t="s">
        <v>3654</v>
      </c>
      <c r="CA1490" s="28" t="s">
        <v>3655</v>
      </c>
      <c r="CB1490" s="28">
        <v>46750</v>
      </c>
      <c r="CC1490" s="28">
        <v>0.93586683611792043</v>
      </c>
      <c r="CD1490" s="28" t="s">
        <v>20</v>
      </c>
      <c r="CE1490" s="28" t="s">
        <v>2555</v>
      </c>
      <c r="CF1490" s="28" t="s">
        <v>184</v>
      </c>
      <c r="CG1490" s="29">
        <v>0.625</v>
      </c>
      <c r="CH1490" s="29">
        <v>0.91666666666666696</v>
      </c>
      <c r="CJ1490" s="28" t="s">
        <v>3656</v>
      </c>
    </row>
    <row r="1491" spans="1:88">
      <c r="A1491" s="28">
        <v>0.93586683611791754</v>
      </c>
      <c r="B1491" s="28">
        <f t="shared" si="56"/>
        <v>0.5500981576261833</v>
      </c>
      <c r="C1491" s="28">
        <v>3205</v>
      </c>
      <c r="F1491" s="28" t="s">
        <v>3</v>
      </c>
      <c r="G1491" s="22">
        <f t="shared" si="58"/>
        <v>0.58779533198125877</v>
      </c>
      <c r="N1491" s="28" t="s">
        <v>2506</v>
      </c>
      <c r="O1491" s="28" t="s">
        <v>2506</v>
      </c>
      <c r="Q1491" s="28" t="s">
        <v>2506</v>
      </c>
      <c r="Z1491" s="28" t="s">
        <v>2510</v>
      </c>
      <c r="AA1491" s="28" t="s">
        <v>2524</v>
      </c>
      <c r="AC1491" s="28" t="s">
        <v>104</v>
      </c>
      <c r="AE1491" s="28" t="s">
        <v>331</v>
      </c>
      <c r="AF1491" s="28" t="s">
        <v>3657</v>
      </c>
      <c r="AG1491" s="28" t="s">
        <v>641</v>
      </c>
      <c r="AQ1491" s="28" t="s">
        <v>2518</v>
      </c>
      <c r="AS1491" s="28" t="s">
        <v>2506</v>
      </c>
      <c r="AU1491" s="28" t="s">
        <v>2505</v>
      </c>
      <c r="AX1491" s="28" t="s">
        <v>2507</v>
      </c>
      <c r="BX1491" s="28">
        <v>1961</v>
      </c>
      <c r="BY1491" s="28" t="s">
        <v>17</v>
      </c>
      <c r="BZ1491" s="28" t="s">
        <v>3658</v>
      </c>
      <c r="CA1491" s="28" t="s">
        <v>2379</v>
      </c>
      <c r="CB1491" s="28">
        <v>46800</v>
      </c>
      <c r="CC1491" s="28">
        <v>0.93586683611792043</v>
      </c>
      <c r="CD1491" s="28" t="s">
        <v>20</v>
      </c>
      <c r="CE1491" s="28" t="s">
        <v>2515</v>
      </c>
      <c r="CF1491" s="28" t="s">
        <v>22</v>
      </c>
      <c r="CG1491" s="29">
        <v>0.33333333333333298</v>
      </c>
      <c r="CH1491" s="29">
        <v>0.625</v>
      </c>
      <c r="CI1491" s="28" t="s">
        <v>641</v>
      </c>
    </row>
    <row r="1492" spans="1:88">
      <c r="A1492" s="28">
        <v>0.93586683611791754</v>
      </c>
      <c r="B1492" s="28">
        <f t="shared" si="56"/>
        <v>0.5500981576261833</v>
      </c>
      <c r="C1492" s="28">
        <v>4082</v>
      </c>
      <c r="F1492" s="28" t="s">
        <v>3</v>
      </c>
      <c r="G1492" s="22">
        <f t="shared" si="58"/>
        <v>0.58779533198125877</v>
      </c>
      <c r="N1492" s="28" t="s">
        <v>2506</v>
      </c>
      <c r="O1492" s="28" t="s">
        <v>2506</v>
      </c>
      <c r="Q1492" s="28" t="s">
        <v>2506</v>
      </c>
      <c r="Z1492" s="28" t="s">
        <v>2523</v>
      </c>
      <c r="AA1492" s="28" t="s">
        <v>2535</v>
      </c>
      <c r="AC1492" s="28" t="s">
        <v>104</v>
      </c>
      <c r="AE1492" s="28" t="s">
        <v>3659</v>
      </c>
      <c r="AF1492" s="28" t="s">
        <v>3660</v>
      </c>
      <c r="AG1492" s="28" t="s">
        <v>2507</v>
      </c>
      <c r="AH1492" s="28" t="s">
        <v>75</v>
      </c>
      <c r="AL1492" s="28" t="s">
        <v>641</v>
      </c>
      <c r="AQ1492" s="28" t="s">
        <v>2503</v>
      </c>
      <c r="AS1492" s="28" t="s">
        <v>2547</v>
      </c>
      <c r="AU1492" s="28" t="s">
        <v>2512</v>
      </c>
      <c r="AX1492" s="28" t="s">
        <v>2507</v>
      </c>
      <c r="BX1492" s="28">
        <v>1971</v>
      </c>
      <c r="BY1492" s="28" t="s">
        <v>65</v>
      </c>
      <c r="CA1492" s="28" t="s">
        <v>3661</v>
      </c>
      <c r="CB1492" s="28">
        <v>46800</v>
      </c>
      <c r="CC1492" s="28">
        <v>0.93586683611792043</v>
      </c>
      <c r="CD1492" s="28" t="s">
        <v>20</v>
      </c>
      <c r="CE1492" s="28" t="s">
        <v>2534</v>
      </c>
      <c r="CF1492" s="28" t="s">
        <v>184</v>
      </c>
      <c r="CG1492" s="29">
        <v>0.32638888888888901</v>
      </c>
      <c r="CH1492" s="29">
        <v>0.63194444444444398</v>
      </c>
      <c r="CI1492" s="28" t="s">
        <v>23</v>
      </c>
    </row>
    <row r="1493" spans="1:88">
      <c r="A1493" s="28">
        <v>0.93586683611791754</v>
      </c>
      <c r="B1493" s="28">
        <f t="shared" si="56"/>
        <v>0.5500981576261833</v>
      </c>
      <c r="C1493" s="28">
        <v>2850190</v>
      </c>
      <c r="D1493" s="31">
        <v>40753.369074074071</v>
      </c>
      <c r="E1493" s="31">
        <v>40753.369074074071</v>
      </c>
      <c r="F1493" s="28" t="s">
        <v>3</v>
      </c>
      <c r="G1493" s="22">
        <f t="shared" si="58"/>
        <v>0.58779533198125877</v>
      </c>
      <c r="Z1493" s="28" t="s">
        <v>103</v>
      </c>
      <c r="AA1493" s="28" t="s">
        <v>33</v>
      </c>
      <c r="AC1493" s="28" t="s">
        <v>104</v>
      </c>
      <c r="AE1493" s="28" t="s">
        <v>1498</v>
      </c>
      <c r="AF1493" s="28" t="s">
        <v>1499</v>
      </c>
      <c r="AG1493" s="28" t="s">
        <v>35</v>
      </c>
      <c r="AQ1493" s="28" t="s">
        <v>33</v>
      </c>
      <c r="AS1493" s="28" t="s">
        <v>162</v>
      </c>
      <c r="AU1493" s="28" t="s">
        <v>15</v>
      </c>
      <c r="AX1493" s="28" t="s">
        <v>7</v>
      </c>
      <c r="BX1493" s="28">
        <v>1967</v>
      </c>
      <c r="BY1493" s="28" t="s">
        <v>65</v>
      </c>
      <c r="BZ1493" s="28" t="s">
        <v>1500</v>
      </c>
      <c r="CA1493" s="28" t="s">
        <v>1501</v>
      </c>
      <c r="CB1493" s="28">
        <v>46800</v>
      </c>
      <c r="CC1493" s="28">
        <v>0.93586683611792043</v>
      </c>
      <c r="CD1493" s="28" t="s">
        <v>20</v>
      </c>
      <c r="CE1493" s="28" t="s">
        <v>21</v>
      </c>
      <c r="CF1493" s="28" t="s">
        <v>22</v>
      </c>
      <c r="CG1493" s="30">
        <v>0.33333333333333331</v>
      </c>
      <c r="CH1493" s="32">
        <v>0.64583333333333337</v>
      </c>
      <c r="CJ1493" s="28" t="s">
        <v>1502</v>
      </c>
    </row>
    <row r="1494" spans="1:88">
      <c r="A1494" s="28">
        <v>0.93586683611791754</v>
      </c>
      <c r="B1494" s="28">
        <f t="shared" si="56"/>
        <v>0.5500981576261833</v>
      </c>
      <c r="C1494" s="28">
        <v>2998074</v>
      </c>
      <c r="D1494" s="31">
        <v>40794.754803240743</v>
      </c>
      <c r="E1494" s="31">
        <v>40794.754803240743</v>
      </c>
      <c r="F1494" s="28" t="s">
        <v>3</v>
      </c>
      <c r="G1494" s="22">
        <f t="shared" si="58"/>
        <v>0.58779533198125877</v>
      </c>
      <c r="Z1494" s="28" t="s">
        <v>25</v>
      </c>
      <c r="AA1494" s="28" t="s">
        <v>88</v>
      </c>
      <c r="AC1494" s="28" t="s">
        <v>104</v>
      </c>
      <c r="AE1494" s="28">
        <v>2</v>
      </c>
      <c r="AF1494" s="28" t="s">
        <v>106</v>
      </c>
      <c r="AG1494" s="28" t="s">
        <v>4</v>
      </c>
      <c r="AH1494" s="28" t="s">
        <v>38</v>
      </c>
      <c r="AJ1494" s="28">
        <v>64</v>
      </c>
      <c r="AK1494" s="28" t="s">
        <v>721</v>
      </c>
      <c r="AL1494" s="28" t="s">
        <v>35</v>
      </c>
      <c r="AM1494" s="28" t="s">
        <v>75</v>
      </c>
      <c r="AQ1494" s="28" t="s">
        <v>9</v>
      </c>
      <c r="AS1494" s="28" t="s">
        <v>40</v>
      </c>
      <c r="AU1494" s="28" t="s">
        <v>173</v>
      </c>
      <c r="AX1494" s="28" t="s">
        <v>7</v>
      </c>
      <c r="BX1494" s="28">
        <v>1982</v>
      </c>
      <c r="BY1494" s="28" t="s">
        <v>65</v>
      </c>
      <c r="BZ1494" s="28" t="s">
        <v>2237</v>
      </c>
      <c r="CA1494" s="28" t="s">
        <v>1501</v>
      </c>
      <c r="CB1494" s="28">
        <v>46800</v>
      </c>
      <c r="CC1494" s="28">
        <v>0.93586683611792043</v>
      </c>
      <c r="CE1494" s="28" t="s">
        <v>93</v>
      </c>
      <c r="CF1494" s="28" t="s">
        <v>184</v>
      </c>
      <c r="CG1494" s="30">
        <v>0.5</v>
      </c>
      <c r="CH1494" s="32">
        <v>0.77083333333333337</v>
      </c>
      <c r="CJ1494" s="28" t="s">
        <v>2238</v>
      </c>
    </row>
    <row r="1495" spans="1:88">
      <c r="A1495" s="28">
        <v>5.1676125298685012</v>
      </c>
      <c r="B1495" s="28">
        <f t="shared" si="56"/>
        <v>3.0374985225445776</v>
      </c>
      <c r="C1495" s="28">
        <v>2126</v>
      </c>
      <c r="F1495" s="28" t="s">
        <v>3</v>
      </c>
      <c r="G1495" s="22">
        <f t="shared" si="58"/>
        <v>0.58779533198125877</v>
      </c>
      <c r="N1495" s="28" t="s">
        <v>2506</v>
      </c>
      <c r="O1495" s="28" t="s">
        <v>2506</v>
      </c>
      <c r="Q1495" s="28" t="s">
        <v>2506</v>
      </c>
      <c r="Z1495" s="28" t="s">
        <v>2510</v>
      </c>
      <c r="AA1495" s="28" t="s">
        <v>2524</v>
      </c>
      <c r="AC1495" s="28" t="s">
        <v>10</v>
      </c>
      <c r="AG1495" s="28" t="s">
        <v>2507</v>
      </c>
      <c r="AH1495" s="28" t="s">
        <v>186</v>
      </c>
      <c r="AJ1495" s="28" t="s">
        <v>3671</v>
      </c>
      <c r="AL1495" s="28" t="s">
        <v>2507</v>
      </c>
      <c r="AM1495" s="28" t="s">
        <v>34</v>
      </c>
      <c r="AQ1495" s="28" t="s">
        <v>2503</v>
      </c>
      <c r="AS1495" s="28" t="s">
        <v>2506</v>
      </c>
      <c r="AU1495" s="28" t="s">
        <v>37</v>
      </c>
      <c r="AX1495" s="28" t="s">
        <v>2507</v>
      </c>
      <c r="BX1495" s="28">
        <v>1961</v>
      </c>
      <c r="BY1495" s="28" t="s">
        <v>17</v>
      </c>
      <c r="BZ1495" s="28" t="s">
        <v>3684</v>
      </c>
      <c r="CA1495" s="28" t="s">
        <v>413</v>
      </c>
      <c r="CB1495" s="28">
        <v>46900</v>
      </c>
      <c r="CC1495" s="28">
        <v>5.1676125298685172</v>
      </c>
      <c r="CD1495" s="28" t="s">
        <v>20</v>
      </c>
      <c r="CE1495" s="28" t="s">
        <v>2555</v>
      </c>
      <c r="CF1495" s="28" t="s">
        <v>184</v>
      </c>
      <c r="CG1495" s="29">
        <v>0.91666666666666696</v>
      </c>
      <c r="CH1495" s="29">
        <v>0.33333333333333298</v>
      </c>
      <c r="CI1495" s="28" t="s">
        <v>641</v>
      </c>
      <c r="CJ1495" s="28" t="s">
        <v>3685</v>
      </c>
    </row>
    <row r="1496" spans="1:88">
      <c r="A1496" s="28">
        <v>5.1676125298685012</v>
      </c>
      <c r="B1496" s="28">
        <f t="shared" si="56"/>
        <v>3.0374985225445776</v>
      </c>
      <c r="C1496" s="28">
        <v>3305</v>
      </c>
      <c r="F1496" s="28" t="s">
        <v>3</v>
      </c>
      <c r="G1496" s="22">
        <f t="shared" si="58"/>
        <v>0.58779533198125877</v>
      </c>
      <c r="N1496" s="28" t="s">
        <v>2506</v>
      </c>
      <c r="O1496" s="28" t="s">
        <v>2506</v>
      </c>
      <c r="Q1496" s="28" t="s">
        <v>2506</v>
      </c>
      <c r="Z1496" s="28" t="s">
        <v>2510</v>
      </c>
      <c r="AA1496" s="28" t="s">
        <v>2535</v>
      </c>
      <c r="AC1496" s="28" t="s">
        <v>186</v>
      </c>
      <c r="AG1496" s="28" t="s">
        <v>2507</v>
      </c>
      <c r="AH1496" s="28" t="s">
        <v>34</v>
      </c>
      <c r="AL1496" s="28" t="s">
        <v>641</v>
      </c>
      <c r="AQ1496" s="28" t="s">
        <v>2518</v>
      </c>
      <c r="AS1496" s="28" t="s">
        <v>2531</v>
      </c>
      <c r="AU1496" s="28">
        <v>0</v>
      </c>
      <c r="AX1496" s="28" t="s">
        <v>2507</v>
      </c>
      <c r="BX1496" s="28">
        <v>1955</v>
      </c>
      <c r="BY1496" s="28" t="s">
        <v>17</v>
      </c>
      <c r="BZ1496" s="28" t="s">
        <v>3680</v>
      </c>
      <c r="CA1496" s="28" t="s">
        <v>3671</v>
      </c>
      <c r="CB1496" s="28">
        <v>46900</v>
      </c>
      <c r="CC1496" s="28">
        <v>5.1676125298685172</v>
      </c>
      <c r="CD1496" s="28" t="s">
        <v>20</v>
      </c>
      <c r="CE1496" s="28" t="s">
        <v>2534</v>
      </c>
      <c r="CF1496" s="28" t="s">
        <v>184</v>
      </c>
      <c r="CG1496" s="29">
        <v>0.33333333333333298</v>
      </c>
      <c r="CH1496" s="29">
        <v>0.625</v>
      </c>
      <c r="CJ1496" s="28" t="s">
        <v>3681</v>
      </c>
    </row>
    <row r="1497" spans="1:88">
      <c r="A1497" s="28">
        <v>5.1676125298685012</v>
      </c>
      <c r="B1497" s="28">
        <f t="shared" si="56"/>
        <v>3.0374985225445776</v>
      </c>
      <c r="C1497" s="28">
        <v>3374</v>
      </c>
      <c r="F1497" s="28" t="s">
        <v>3</v>
      </c>
      <c r="G1497" s="22">
        <f t="shared" si="58"/>
        <v>0.58779533198125877</v>
      </c>
      <c r="N1497" s="28" t="s">
        <v>2506</v>
      </c>
      <c r="O1497" s="28" t="s">
        <v>2506</v>
      </c>
      <c r="Q1497" s="28" t="s">
        <v>2506</v>
      </c>
      <c r="Z1497" s="28" t="s">
        <v>2523</v>
      </c>
      <c r="AA1497" s="28" t="s">
        <v>2538</v>
      </c>
      <c r="AC1497" s="28" t="s">
        <v>38</v>
      </c>
      <c r="AG1497" s="28" t="s">
        <v>2507</v>
      </c>
      <c r="AH1497" s="28" t="s">
        <v>38</v>
      </c>
      <c r="AL1497" s="28" t="s">
        <v>641</v>
      </c>
      <c r="AQ1497" s="28" t="s">
        <v>2503</v>
      </c>
      <c r="AS1497" s="28" t="s">
        <v>2531</v>
      </c>
      <c r="AU1497" s="28" t="s">
        <v>2512</v>
      </c>
      <c r="AX1497" s="28" t="s">
        <v>641</v>
      </c>
      <c r="AY1497" s="28" t="s">
        <v>2523</v>
      </c>
      <c r="AZ1497" s="28" t="s">
        <v>2535</v>
      </c>
      <c r="BA1497" s="28" t="s">
        <v>34</v>
      </c>
      <c r="BE1497" s="28" t="s">
        <v>2507</v>
      </c>
      <c r="BF1497" s="28" t="s">
        <v>38</v>
      </c>
      <c r="BJ1497" s="28" t="s">
        <v>641</v>
      </c>
      <c r="BO1497" s="28" t="s">
        <v>2548</v>
      </c>
      <c r="BX1497" s="28">
        <v>1967</v>
      </c>
      <c r="BY1497" s="28" t="s">
        <v>17</v>
      </c>
      <c r="BZ1497" s="28" t="s">
        <v>3682</v>
      </c>
      <c r="CA1497" s="28" t="s">
        <v>3671</v>
      </c>
      <c r="CB1497" s="28">
        <v>46900</v>
      </c>
      <c r="CC1497" s="28">
        <v>5.1676125298685172</v>
      </c>
      <c r="CD1497" s="28" t="s">
        <v>20</v>
      </c>
      <c r="CE1497" s="28" t="s">
        <v>2515</v>
      </c>
      <c r="CF1497" s="28" t="s">
        <v>184</v>
      </c>
      <c r="CG1497" s="29">
        <v>0.33333333333333298</v>
      </c>
      <c r="CH1497" s="29">
        <v>0.625</v>
      </c>
      <c r="CJ1497" s="28" t="s">
        <v>3683</v>
      </c>
    </row>
    <row r="1498" spans="1:88">
      <c r="A1498" s="28">
        <v>5.1676125298685012</v>
      </c>
      <c r="B1498" s="28">
        <f t="shared" si="56"/>
        <v>3.0374985225445776</v>
      </c>
      <c r="C1498" s="28">
        <v>4049</v>
      </c>
      <c r="F1498" s="28" t="s">
        <v>3</v>
      </c>
      <c r="G1498" s="22">
        <f t="shared" si="58"/>
        <v>0.58779533198125877</v>
      </c>
      <c r="N1498" s="28" t="s">
        <v>2506</v>
      </c>
      <c r="O1498" s="28" t="s">
        <v>2506</v>
      </c>
      <c r="Q1498" s="28" t="s">
        <v>2506</v>
      </c>
      <c r="Z1498" s="28" t="s">
        <v>2510</v>
      </c>
      <c r="AA1498" s="28" t="s">
        <v>2535</v>
      </c>
      <c r="AC1498" s="28" t="s">
        <v>186</v>
      </c>
      <c r="AE1498" s="28" t="s">
        <v>3310</v>
      </c>
      <c r="AF1498" s="28" t="s">
        <v>3686</v>
      </c>
      <c r="AG1498" s="28" t="s">
        <v>2507</v>
      </c>
      <c r="AH1498" s="28" t="s">
        <v>34</v>
      </c>
      <c r="AK1498" s="28" t="s">
        <v>3687</v>
      </c>
      <c r="AL1498" s="28" t="s">
        <v>641</v>
      </c>
      <c r="AQ1498" s="28" t="s">
        <v>2503</v>
      </c>
      <c r="AS1498" s="28" t="s">
        <v>2531</v>
      </c>
      <c r="AU1498" s="28" t="s">
        <v>2512</v>
      </c>
      <c r="AX1498" s="28" t="s">
        <v>2507</v>
      </c>
      <c r="BX1498" s="28">
        <v>1959</v>
      </c>
      <c r="BY1498" s="28" t="s">
        <v>17</v>
      </c>
      <c r="BZ1498" s="28" t="s">
        <v>3688</v>
      </c>
      <c r="CA1498" s="28" t="s">
        <v>530</v>
      </c>
      <c r="CB1498" s="28">
        <v>46900</v>
      </c>
      <c r="CC1498" s="28">
        <v>5.1676125298685172</v>
      </c>
      <c r="CD1498" s="28" t="s">
        <v>20</v>
      </c>
      <c r="CE1498" s="28" t="s">
        <v>2534</v>
      </c>
      <c r="CF1498" s="28" t="s">
        <v>184</v>
      </c>
      <c r="CG1498" s="29">
        <v>0.33333333333333298</v>
      </c>
      <c r="CH1498" s="29">
        <v>0.625</v>
      </c>
      <c r="CI1498" s="28" t="s">
        <v>47</v>
      </c>
      <c r="CJ1498" s="28" t="s">
        <v>3689</v>
      </c>
    </row>
    <row r="1499" spans="1:88">
      <c r="A1499" s="28">
        <v>5.1676125298685012</v>
      </c>
      <c r="B1499" s="28">
        <f t="shared" si="56"/>
        <v>3.0374985225445776</v>
      </c>
      <c r="C1499" s="28">
        <v>4071</v>
      </c>
      <c r="F1499" s="28" t="s">
        <v>3</v>
      </c>
      <c r="G1499" s="22">
        <f t="shared" si="58"/>
        <v>0.58779533198125877</v>
      </c>
      <c r="N1499" s="28" t="s">
        <v>2506</v>
      </c>
      <c r="O1499" s="28" t="s">
        <v>2506</v>
      </c>
      <c r="Q1499" s="28" t="s">
        <v>2506</v>
      </c>
      <c r="Z1499" s="28" t="s">
        <v>2510</v>
      </c>
      <c r="AA1499" s="28" t="s">
        <v>2535</v>
      </c>
      <c r="AC1499" s="28" t="s">
        <v>104</v>
      </c>
      <c r="AF1499" s="28" t="s">
        <v>1980</v>
      </c>
      <c r="AG1499" s="28" t="s">
        <v>641</v>
      </c>
      <c r="AQ1499" s="28" t="s">
        <v>2503</v>
      </c>
      <c r="AS1499" s="28" t="s">
        <v>83</v>
      </c>
      <c r="AU1499" s="28" t="s">
        <v>2512</v>
      </c>
      <c r="AX1499" s="28" t="s">
        <v>2507</v>
      </c>
      <c r="BX1499" s="28">
        <v>1958</v>
      </c>
      <c r="BY1499" s="28" t="s">
        <v>17</v>
      </c>
      <c r="BZ1499" s="28" t="s">
        <v>3690</v>
      </c>
      <c r="CA1499" s="28" t="s">
        <v>413</v>
      </c>
      <c r="CB1499" s="28">
        <v>46900</v>
      </c>
      <c r="CC1499" s="28">
        <v>5.1676125298685172</v>
      </c>
      <c r="CD1499" s="28" t="s">
        <v>20</v>
      </c>
      <c r="CE1499" s="28" t="s">
        <v>2534</v>
      </c>
      <c r="CF1499" s="28" t="s">
        <v>22</v>
      </c>
      <c r="CG1499" s="29">
        <v>0.58333333333333304</v>
      </c>
      <c r="CH1499" s="29">
        <v>0.875</v>
      </c>
      <c r="CI1499" s="28" t="s">
        <v>641</v>
      </c>
      <c r="CJ1499" s="28" t="s">
        <v>3691</v>
      </c>
    </row>
    <row r="1500" spans="1:88">
      <c r="A1500" s="28">
        <v>5.1676125298685012</v>
      </c>
      <c r="B1500" s="28">
        <f t="shared" si="56"/>
        <v>3.0374985225445776</v>
      </c>
      <c r="C1500" s="28">
        <v>4184</v>
      </c>
      <c r="F1500" s="28" t="s">
        <v>3</v>
      </c>
      <c r="G1500" s="22">
        <f t="shared" si="58"/>
        <v>0.58779533198125877</v>
      </c>
      <c r="N1500" s="28" t="s">
        <v>2506</v>
      </c>
      <c r="O1500" s="28" t="s">
        <v>2506</v>
      </c>
      <c r="Q1500" s="28" t="s">
        <v>2506</v>
      </c>
      <c r="Z1500" s="28" t="s">
        <v>2523</v>
      </c>
      <c r="AA1500" s="28" t="s">
        <v>2538</v>
      </c>
      <c r="AC1500" s="28" t="s">
        <v>38</v>
      </c>
      <c r="AG1500" s="28" t="s">
        <v>2507</v>
      </c>
      <c r="AH1500" s="28" t="s">
        <v>34</v>
      </c>
      <c r="AL1500" s="28" t="s">
        <v>641</v>
      </c>
      <c r="AQ1500" s="28" t="s">
        <v>2518</v>
      </c>
      <c r="AS1500" s="28" t="s">
        <v>2506</v>
      </c>
      <c r="AU1500" s="28">
        <v>0</v>
      </c>
      <c r="AX1500" s="28" t="s">
        <v>2507</v>
      </c>
      <c r="BX1500" s="28">
        <v>1963</v>
      </c>
      <c r="BY1500" s="28" t="s">
        <v>17</v>
      </c>
      <c r="BZ1500" s="28" t="s">
        <v>3692</v>
      </c>
      <c r="CA1500" s="28" t="s">
        <v>530</v>
      </c>
      <c r="CB1500" s="28">
        <v>46900</v>
      </c>
      <c r="CC1500" s="28">
        <v>5.1676125298685172</v>
      </c>
      <c r="CD1500" s="28" t="s">
        <v>20</v>
      </c>
      <c r="CE1500" s="28" t="s">
        <v>2534</v>
      </c>
      <c r="CF1500" s="28" t="s">
        <v>184</v>
      </c>
      <c r="CG1500" s="29">
        <v>0.29166666666666702</v>
      </c>
      <c r="CH1500" s="29">
        <v>0.58333333333333304</v>
      </c>
      <c r="CI1500" s="28" t="s">
        <v>641</v>
      </c>
      <c r="CJ1500" s="28" t="s">
        <v>3693</v>
      </c>
    </row>
    <row r="1501" spans="1:88">
      <c r="A1501" s="28">
        <v>5.1676125298685012</v>
      </c>
      <c r="B1501" s="28">
        <f t="shared" si="56"/>
        <v>3.6173287709079616</v>
      </c>
      <c r="C1501" s="28">
        <v>4192</v>
      </c>
      <c r="F1501" s="28" t="s">
        <v>1</v>
      </c>
      <c r="G1501" s="28">
        <v>0.7</v>
      </c>
      <c r="H1501" s="28" t="s">
        <v>2542</v>
      </c>
      <c r="I1501" s="28" t="s">
        <v>2535</v>
      </c>
      <c r="J1501" s="28" t="s">
        <v>10</v>
      </c>
      <c r="K1501" s="28" t="s">
        <v>11</v>
      </c>
      <c r="M1501" s="28" t="s">
        <v>2518</v>
      </c>
      <c r="N1501" s="28" t="s">
        <v>59</v>
      </c>
      <c r="O1501" s="28" t="s">
        <v>2525</v>
      </c>
      <c r="Q1501" s="28" t="s">
        <v>2512</v>
      </c>
      <c r="T1501" s="28">
        <v>3</v>
      </c>
      <c r="U1501" s="28">
        <v>1</v>
      </c>
      <c r="V1501" s="28">
        <v>5</v>
      </c>
      <c r="W1501" s="28">
        <v>1</v>
      </c>
      <c r="X1501" s="28">
        <v>1</v>
      </c>
      <c r="Y1501" s="28">
        <v>1</v>
      </c>
      <c r="AS1501" s="28" t="s">
        <v>2531</v>
      </c>
      <c r="AU1501" s="28">
        <v>0</v>
      </c>
      <c r="AX1501" s="28" t="s">
        <v>2507</v>
      </c>
      <c r="BX1501" s="28">
        <v>1960</v>
      </c>
      <c r="BY1501" s="28" t="s">
        <v>17</v>
      </c>
      <c r="BZ1501" s="28" t="s">
        <v>3678</v>
      </c>
      <c r="CA1501" s="28" t="s">
        <v>530</v>
      </c>
      <c r="CB1501" s="28">
        <v>46900</v>
      </c>
      <c r="CC1501" s="28">
        <v>5.1676125298685172</v>
      </c>
      <c r="CD1501" s="28" t="s">
        <v>20</v>
      </c>
      <c r="CE1501" s="28" t="s">
        <v>2558</v>
      </c>
      <c r="CF1501" s="28" t="s">
        <v>184</v>
      </c>
      <c r="CG1501" s="29">
        <v>0.33333333333333298</v>
      </c>
      <c r="CH1501" s="29">
        <v>0.625</v>
      </c>
      <c r="CI1501" s="28" t="s">
        <v>23</v>
      </c>
      <c r="CJ1501" s="28" t="s">
        <v>3679</v>
      </c>
    </row>
    <row r="1502" spans="1:88">
      <c r="A1502" s="28">
        <v>5.1676125298685012</v>
      </c>
      <c r="B1502" s="28">
        <f t="shared" si="56"/>
        <v>3.0374985225445776</v>
      </c>
      <c r="C1502" s="28">
        <v>4229</v>
      </c>
      <c r="F1502" s="28" t="s">
        <v>3</v>
      </c>
      <c r="G1502" s="22">
        <f>0.839707617116084*0.7</f>
        <v>0.58779533198125877</v>
      </c>
      <c r="N1502" s="28" t="s">
        <v>2506</v>
      </c>
      <c r="O1502" s="28" t="s">
        <v>2506</v>
      </c>
      <c r="Q1502" s="28" t="s">
        <v>2506</v>
      </c>
      <c r="Z1502" s="28" t="s">
        <v>2523</v>
      </c>
      <c r="AA1502" s="28" t="s">
        <v>2524</v>
      </c>
      <c r="AC1502" s="28" t="s">
        <v>186</v>
      </c>
      <c r="AG1502" s="28" t="s">
        <v>2507</v>
      </c>
      <c r="AH1502" s="28" t="s">
        <v>38</v>
      </c>
      <c r="AL1502" s="28" t="s">
        <v>641</v>
      </c>
      <c r="AQ1502" s="28" t="s">
        <v>2503</v>
      </c>
      <c r="AS1502" s="28" t="s">
        <v>2645</v>
      </c>
      <c r="AU1502" s="28" t="s">
        <v>3694</v>
      </c>
      <c r="AV1502" s="28" t="s">
        <v>3694</v>
      </c>
      <c r="AX1502" s="28" t="s">
        <v>2507</v>
      </c>
      <c r="BX1502" s="28">
        <v>1978</v>
      </c>
      <c r="BY1502" s="28" t="s">
        <v>17</v>
      </c>
      <c r="BZ1502" s="28" t="s">
        <v>3695</v>
      </c>
      <c r="CA1502" s="28" t="s">
        <v>530</v>
      </c>
      <c r="CB1502" s="28">
        <v>46900</v>
      </c>
      <c r="CC1502" s="28">
        <v>5.1676125298685172</v>
      </c>
      <c r="CD1502" s="28" t="s">
        <v>20</v>
      </c>
      <c r="CF1502" s="28" t="s">
        <v>2506</v>
      </c>
      <c r="CG1502" s="30"/>
      <c r="CH1502" s="30"/>
      <c r="CJ1502" s="28" t="s">
        <v>3696</v>
      </c>
    </row>
    <row r="1503" spans="1:88">
      <c r="A1503" s="28">
        <v>5.1676125298685012</v>
      </c>
      <c r="B1503" s="28">
        <f t="shared" si="56"/>
        <v>3.0374985225445776</v>
      </c>
      <c r="C1503" s="28">
        <v>4235</v>
      </c>
      <c r="F1503" s="28" t="s">
        <v>3</v>
      </c>
      <c r="G1503" s="22">
        <f>0.839707617116084*0.7</f>
        <v>0.58779533198125877</v>
      </c>
      <c r="N1503" s="28" t="s">
        <v>2506</v>
      </c>
      <c r="O1503" s="28" t="s">
        <v>2506</v>
      </c>
      <c r="Q1503" s="28" t="s">
        <v>2506</v>
      </c>
      <c r="Z1503" s="28" t="s">
        <v>2523</v>
      </c>
      <c r="AA1503" s="28" t="s">
        <v>2535</v>
      </c>
      <c r="AC1503" s="28" t="s">
        <v>186</v>
      </c>
      <c r="AG1503" s="28" t="s">
        <v>2507</v>
      </c>
      <c r="AH1503" s="28" t="s">
        <v>34</v>
      </c>
      <c r="AL1503" s="28" t="s">
        <v>641</v>
      </c>
      <c r="AQ1503" s="28" t="s">
        <v>2503</v>
      </c>
      <c r="AS1503" s="28" t="s">
        <v>2580</v>
      </c>
      <c r="AU1503" s="28" t="s">
        <v>2512</v>
      </c>
      <c r="AX1503" s="28" t="s">
        <v>2507</v>
      </c>
      <c r="BX1503" s="28">
        <v>1962</v>
      </c>
      <c r="BY1503" s="28" t="s">
        <v>17</v>
      </c>
      <c r="CA1503" s="28" t="s">
        <v>530</v>
      </c>
      <c r="CB1503" s="28">
        <v>46900</v>
      </c>
      <c r="CC1503" s="28">
        <v>5.1676125298685172</v>
      </c>
      <c r="CD1503" s="28" t="s">
        <v>20</v>
      </c>
      <c r="CE1503" s="28" t="s">
        <v>2555</v>
      </c>
      <c r="CF1503" s="28" t="s">
        <v>22</v>
      </c>
      <c r="CG1503" s="29">
        <v>0.33333333333333298</v>
      </c>
      <c r="CH1503" s="29">
        <v>0.625</v>
      </c>
      <c r="CI1503" s="28" t="s">
        <v>641</v>
      </c>
    </row>
    <row r="1504" spans="1:88">
      <c r="A1504" s="28">
        <v>3.9594366143450359</v>
      </c>
      <c r="B1504" s="28">
        <f t="shared" si="56"/>
        <v>3.9594366143450479</v>
      </c>
      <c r="C1504" s="28">
        <v>2172</v>
      </c>
      <c r="F1504" s="28" t="s">
        <v>2506</v>
      </c>
      <c r="G1504" s="28">
        <v>1</v>
      </c>
      <c r="N1504" s="28" t="s">
        <v>2506</v>
      </c>
      <c r="O1504" s="28" t="s">
        <v>2506</v>
      </c>
      <c r="Q1504" s="28" t="s">
        <v>2506</v>
      </c>
      <c r="AS1504" s="28" t="s">
        <v>2506</v>
      </c>
      <c r="AU1504" s="28">
        <v>0</v>
      </c>
      <c r="BX1504" s="28">
        <v>1980</v>
      </c>
      <c r="BY1504" s="28" t="s">
        <v>17</v>
      </c>
      <c r="BZ1504" s="28" t="s">
        <v>3701</v>
      </c>
      <c r="CA1504" s="28" t="s">
        <v>3702</v>
      </c>
      <c r="CB1504" s="28">
        <v>46910</v>
      </c>
      <c r="CC1504" s="28">
        <v>3.9594366143450479</v>
      </c>
      <c r="CD1504" s="28" t="s">
        <v>20</v>
      </c>
      <c r="CE1504" s="28" t="s">
        <v>2534</v>
      </c>
      <c r="CF1504" s="28" t="s">
        <v>22</v>
      </c>
      <c r="CG1504" s="29">
        <v>0.60416666666666696</v>
      </c>
      <c r="CH1504" s="29">
        <v>0.89583333333333304</v>
      </c>
      <c r="CI1504" s="28" t="s">
        <v>641</v>
      </c>
    </row>
    <row r="1505" spans="1:88">
      <c r="A1505" s="28">
        <v>3.9594366143450359</v>
      </c>
      <c r="B1505" s="28">
        <f t="shared" si="56"/>
        <v>2.3273383591876988</v>
      </c>
      <c r="C1505" s="28">
        <v>2791610</v>
      </c>
      <c r="D1505" s="31">
        <v>40736.559791666667</v>
      </c>
      <c r="E1505" s="31">
        <v>40736.559791666667</v>
      </c>
      <c r="F1505" s="28" t="s">
        <v>3</v>
      </c>
      <c r="G1505" s="22">
        <f t="shared" ref="G1505:G1523" si="59">0.839707617116084*0.7</f>
        <v>0.58779533198125877</v>
      </c>
      <c r="Z1505" s="28" t="s">
        <v>8</v>
      </c>
      <c r="AA1505" s="28" t="s">
        <v>33</v>
      </c>
      <c r="AC1505" s="28" t="s">
        <v>104</v>
      </c>
      <c r="AE1505" s="28" t="s">
        <v>43</v>
      </c>
      <c r="AF1505" s="28" t="s">
        <v>358</v>
      </c>
      <c r="AG1505" s="28" t="s">
        <v>4</v>
      </c>
      <c r="AH1505" s="28" t="s">
        <v>104</v>
      </c>
      <c r="AJ1505" s="28" t="s">
        <v>359</v>
      </c>
      <c r="AK1505" s="28" t="s">
        <v>358</v>
      </c>
      <c r="AL1505" s="28" t="s">
        <v>35</v>
      </c>
      <c r="AQ1505" s="28" t="s">
        <v>88</v>
      </c>
      <c r="AS1505" s="28" t="s">
        <v>152</v>
      </c>
      <c r="AU1505" s="28" t="s">
        <v>173</v>
      </c>
      <c r="AX1505" s="28" t="s">
        <v>7</v>
      </c>
      <c r="BX1505" s="28">
        <v>1960</v>
      </c>
      <c r="BY1505" s="28" t="s">
        <v>17</v>
      </c>
      <c r="BZ1505" s="28" t="s">
        <v>360</v>
      </c>
      <c r="CA1505" s="28" t="s">
        <v>361</v>
      </c>
      <c r="CB1505" s="28">
        <v>46910</v>
      </c>
      <c r="CC1505" s="28">
        <v>3.9594366143450479</v>
      </c>
      <c r="CD1505" s="28" t="s">
        <v>20</v>
      </c>
      <c r="CE1505" s="28" t="s">
        <v>63</v>
      </c>
      <c r="CF1505" s="28" t="s">
        <v>22</v>
      </c>
      <c r="CG1505" s="30">
        <v>0.33333333333333331</v>
      </c>
      <c r="CH1505" s="28">
        <v>15</v>
      </c>
      <c r="CJ1505" s="28" t="s">
        <v>362</v>
      </c>
    </row>
    <row r="1506" spans="1:88">
      <c r="A1506" s="28">
        <v>6.7460401103499885</v>
      </c>
      <c r="B1506" s="28">
        <f t="shared" si="56"/>
        <v>3.9652908862220717</v>
      </c>
      <c r="C1506" s="28">
        <v>2150</v>
      </c>
      <c r="F1506" s="28" t="s">
        <v>3</v>
      </c>
      <c r="G1506" s="22">
        <f t="shared" si="59"/>
        <v>0.58779533198125877</v>
      </c>
      <c r="N1506" s="28" t="s">
        <v>2506</v>
      </c>
      <c r="O1506" s="28" t="s">
        <v>2506</v>
      </c>
      <c r="Q1506" s="28" t="s">
        <v>2506</v>
      </c>
      <c r="Z1506" s="28" t="s">
        <v>2510</v>
      </c>
      <c r="AA1506" s="28" t="s">
        <v>2535</v>
      </c>
      <c r="AC1506" s="28" t="s">
        <v>38</v>
      </c>
      <c r="AE1506" s="28" t="s">
        <v>3730</v>
      </c>
      <c r="AF1506" s="28" t="s">
        <v>750</v>
      </c>
      <c r="AG1506" s="28" t="s">
        <v>2507</v>
      </c>
      <c r="AH1506" s="28" t="s">
        <v>34</v>
      </c>
      <c r="AJ1506" s="28" t="s">
        <v>275</v>
      </c>
      <c r="AK1506" s="28" t="s">
        <v>750</v>
      </c>
      <c r="AL1506" s="28" t="s">
        <v>641</v>
      </c>
      <c r="AQ1506" s="28" t="s">
        <v>2503</v>
      </c>
      <c r="AS1506" s="28" t="s">
        <v>2589</v>
      </c>
      <c r="AU1506" s="28" t="s">
        <v>2505</v>
      </c>
      <c r="AV1506" s="28" t="s">
        <v>3731</v>
      </c>
      <c r="AX1506" s="28" t="s">
        <v>2507</v>
      </c>
      <c r="BX1506" s="28">
        <v>1960</v>
      </c>
      <c r="BY1506" s="28" t="s">
        <v>17</v>
      </c>
      <c r="BZ1506" s="28" t="s">
        <v>3732</v>
      </c>
      <c r="CA1506" s="28" t="s">
        <v>128</v>
      </c>
      <c r="CB1506" s="28">
        <v>46920</v>
      </c>
      <c r="CC1506" s="28">
        <v>6.7460401103500098</v>
      </c>
      <c r="CD1506" s="28" t="s">
        <v>20</v>
      </c>
      <c r="CE1506" s="28" t="s">
        <v>2515</v>
      </c>
      <c r="CF1506" s="28" t="s">
        <v>184</v>
      </c>
      <c r="CG1506" s="29">
        <v>0.33333333333333298</v>
      </c>
      <c r="CH1506" s="29">
        <v>0.625</v>
      </c>
      <c r="CI1506" s="28" t="s">
        <v>641</v>
      </c>
      <c r="CJ1506" s="28" t="s">
        <v>3733</v>
      </c>
    </row>
    <row r="1507" spans="1:88">
      <c r="A1507" s="28">
        <v>6.7460401103499885</v>
      </c>
      <c r="B1507" s="28">
        <f t="shared" si="56"/>
        <v>3.9652908862220717</v>
      </c>
      <c r="C1507" s="28">
        <v>3029</v>
      </c>
      <c r="F1507" s="28" t="s">
        <v>3</v>
      </c>
      <c r="G1507" s="22">
        <f t="shared" si="59"/>
        <v>0.58779533198125877</v>
      </c>
      <c r="N1507" s="28" t="s">
        <v>2506</v>
      </c>
      <c r="O1507" s="28" t="s">
        <v>2506</v>
      </c>
      <c r="Q1507" s="28" t="s">
        <v>2506</v>
      </c>
      <c r="Z1507" s="28" t="s">
        <v>2542</v>
      </c>
      <c r="AA1507" s="28" t="s">
        <v>2535</v>
      </c>
      <c r="AC1507" s="28" t="s">
        <v>34</v>
      </c>
      <c r="AG1507" s="28" t="s">
        <v>641</v>
      </c>
      <c r="AQ1507" s="28" t="s">
        <v>2518</v>
      </c>
      <c r="AS1507" s="28" t="s">
        <v>2547</v>
      </c>
      <c r="AU1507" s="28">
        <v>0</v>
      </c>
      <c r="AX1507" s="28" t="s">
        <v>2507</v>
      </c>
      <c r="BX1507" s="28">
        <v>1959</v>
      </c>
      <c r="BY1507" s="28" t="s">
        <v>17</v>
      </c>
      <c r="CA1507" s="28" t="s">
        <v>128</v>
      </c>
      <c r="CB1507" s="28">
        <v>46920</v>
      </c>
      <c r="CC1507" s="28">
        <v>6.7460401103500098</v>
      </c>
      <c r="CD1507" s="28" t="s">
        <v>20</v>
      </c>
      <c r="CE1507" s="28" t="s">
        <v>2534</v>
      </c>
      <c r="CF1507" s="28" t="s">
        <v>22</v>
      </c>
      <c r="CG1507" s="29">
        <v>0.33333333333333298</v>
      </c>
      <c r="CH1507" s="29">
        <v>0.625</v>
      </c>
      <c r="CI1507" s="28" t="s">
        <v>641</v>
      </c>
      <c r="CJ1507" s="28" t="s">
        <v>3728</v>
      </c>
    </row>
    <row r="1508" spans="1:88">
      <c r="A1508" s="28">
        <v>6.7460401103499885</v>
      </c>
      <c r="B1508" s="28">
        <f t="shared" si="56"/>
        <v>3.9652908862220717</v>
      </c>
      <c r="C1508" s="28">
        <v>3080</v>
      </c>
      <c r="F1508" s="28" t="s">
        <v>3</v>
      </c>
      <c r="G1508" s="22">
        <f t="shared" si="59"/>
        <v>0.58779533198125877</v>
      </c>
      <c r="N1508" s="28" t="s">
        <v>2506</v>
      </c>
      <c r="O1508" s="28" t="s">
        <v>2506</v>
      </c>
      <c r="Q1508" s="28" t="s">
        <v>2506</v>
      </c>
      <c r="Z1508" s="28" t="s">
        <v>2542</v>
      </c>
      <c r="AA1508" s="28" t="s">
        <v>2535</v>
      </c>
      <c r="AC1508" s="28" t="s">
        <v>34</v>
      </c>
      <c r="AG1508" s="28" t="s">
        <v>641</v>
      </c>
      <c r="AQ1508" s="28" t="s">
        <v>2518</v>
      </c>
      <c r="AS1508" s="28" t="s">
        <v>2531</v>
      </c>
      <c r="AU1508" s="28" t="s">
        <v>37</v>
      </c>
      <c r="AX1508" s="28" t="s">
        <v>2507</v>
      </c>
      <c r="BX1508" s="28">
        <v>1982</v>
      </c>
      <c r="BY1508" s="28" t="s">
        <v>17</v>
      </c>
      <c r="CA1508" s="28" t="s">
        <v>128</v>
      </c>
      <c r="CB1508" s="28">
        <v>46920</v>
      </c>
      <c r="CC1508" s="28">
        <v>6.7460401103500098</v>
      </c>
      <c r="CD1508" s="28" t="s">
        <v>20</v>
      </c>
      <c r="CE1508" s="28" t="s">
        <v>2521</v>
      </c>
      <c r="CF1508" s="28" t="s">
        <v>22</v>
      </c>
      <c r="CG1508" s="29">
        <v>0.35416666666666702</v>
      </c>
      <c r="CH1508" s="29">
        <v>0.75</v>
      </c>
      <c r="CI1508" s="28" t="s">
        <v>641</v>
      </c>
      <c r="CJ1508" s="28" t="s">
        <v>3729</v>
      </c>
    </row>
    <row r="1509" spans="1:88">
      <c r="A1509" s="28">
        <v>6.7460401103499885</v>
      </c>
      <c r="B1509" s="28">
        <f t="shared" si="56"/>
        <v>3.9652908862220717</v>
      </c>
      <c r="C1509" s="28">
        <v>4084</v>
      </c>
      <c r="F1509" s="28" t="s">
        <v>3</v>
      </c>
      <c r="G1509" s="22">
        <f t="shared" si="59"/>
        <v>0.58779533198125877</v>
      </c>
      <c r="N1509" s="28" t="s">
        <v>2506</v>
      </c>
      <c r="O1509" s="28" t="s">
        <v>2506</v>
      </c>
      <c r="Q1509" s="28" t="s">
        <v>2506</v>
      </c>
      <c r="Z1509" s="28" t="s">
        <v>2523</v>
      </c>
      <c r="AA1509" s="28" t="s">
        <v>2538</v>
      </c>
      <c r="AC1509" s="28" t="s">
        <v>186</v>
      </c>
      <c r="AG1509" s="28" t="s">
        <v>2507</v>
      </c>
      <c r="AH1509" s="28" t="s">
        <v>34</v>
      </c>
      <c r="AJ1509" s="28" t="s">
        <v>123</v>
      </c>
      <c r="AK1509" s="28" t="s">
        <v>295</v>
      </c>
      <c r="AL1509" s="28" t="s">
        <v>641</v>
      </c>
      <c r="AQ1509" s="28" t="s">
        <v>2524</v>
      </c>
      <c r="AS1509" s="28" t="s">
        <v>2531</v>
      </c>
      <c r="AU1509" s="28" t="s">
        <v>2512</v>
      </c>
      <c r="AX1509" s="28" t="s">
        <v>2507</v>
      </c>
      <c r="BX1509" s="28">
        <v>1961</v>
      </c>
      <c r="BY1509" s="28" t="s">
        <v>17</v>
      </c>
      <c r="CA1509" s="28" t="s">
        <v>128</v>
      </c>
      <c r="CB1509" s="28">
        <v>46920</v>
      </c>
      <c r="CC1509" s="28">
        <v>6.7460401103500098</v>
      </c>
      <c r="CD1509" s="28" t="s">
        <v>20</v>
      </c>
      <c r="CE1509" s="28" t="s">
        <v>2515</v>
      </c>
      <c r="CF1509" s="28" t="s">
        <v>184</v>
      </c>
      <c r="CG1509" s="29">
        <v>0.33333333333333298</v>
      </c>
      <c r="CH1509" s="29">
        <v>0.63541666666666696</v>
      </c>
      <c r="CI1509" s="28" t="s">
        <v>23</v>
      </c>
      <c r="CJ1509" s="28" t="s">
        <v>3734</v>
      </c>
    </row>
    <row r="1510" spans="1:88">
      <c r="A1510" s="28">
        <v>6.7460401103499885</v>
      </c>
      <c r="B1510" s="28">
        <f t="shared" si="56"/>
        <v>3.9652908862220717</v>
      </c>
      <c r="C1510" s="28">
        <v>4167</v>
      </c>
      <c r="F1510" s="28" t="s">
        <v>3</v>
      </c>
      <c r="G1510" s="22">
        <f t="shared" si="59"/>
        <v>0.58779533198125877</v>
      </c>
      <c r="N1510" s="28" t="s">
        <v>2506</v>
      </c>
      <c r="O1510" s="28" t="s">
        <v>2506</v>
      </c>
      <c r="Q1510" s="28" t="s">
        <v>2506</v>
      </c>
      <c r="Z1510" s="28" t="s">
        <v>2500</v>
      </c>
      <c r="AA1510" s="28" t="s">
        <v>2501</v>
      </c>
      <c r="AC1510" s="28" t="s">
        <v>38</v>
      </c>
      <c r="AE1510" s="28" t="s">
        <v>3111</v>
      </c>
      <c r="AG1510" s="28" t="s">
        <v>2507</v>
      </c>
      <c r="AH1510" s="28" t="s">
        <v>34</v>
      </c>
      <c r="AL1510" s="28" t="s">
        <v>641</v>
      </c>
      <c r="AQ1510" s="28" t="s">
        <v>2503</v>
      </c>
      <c r="AS1510" s="28" t="s">
        <v>2506</v>
      </c>
      <c r="AU1510" s="28" t="s">
        <v>2512</v>
      </c>
      <c r="AX1510" s="28" t="s">
        <v>2507</v>
      </c>
      <c r="BX1510" s="28">
        <v>1964</v>
      </c>
      <c r="BY1510" s="28" t="s">
        <v>17</v>
      </c>
      <c r="BZ1510" s="28" t="s">
        <v>3735</v>
      </c>
      <c r="CA1510" s="28" t="s">
        <v>783</v>
      </c>
      <c r="CB1510" s="28">
        <v>46920</v>
      </c>
      <c r="CC1510" s="28">
        <v>6.7460401103500098</v>
      </c>
      <c r="CD1510" s="28" t="s">
        <v>20</v>
      </c>
      <c r="CE1510" s="28" t="s">
        <v>2515</v>
      </c>
      <c r="CF1510" s="28" t="s">
        <v>184</v>
      </c>
      <c r="CG1510" s="29">
        <v>0.625</v>
      </c>
      <c r="CH1510" s="29">
        <v>0.91666666666666696</v>
      </c>
      <c r="CI1510" s="28" t="s">
        <v>641</v>
      </c>
      <c r="CJ1510" s="28" t="s">
        <v>3736</v>
      </c>
    </row>
    <row r="1511" spans="1:88">
      <c r="A1511" s="28">
        <v>6.7460401103499885</v>
      </c>
      <c r="B1511" s="28">
        <f t="shared" si="56"/>
        <v>3.9652908862220717</v>
      </c>
      <c r="C1511" s="28">
        <v>4225</v>
      </c>
      <c r="F1511" s="28" t="s">
        <v>3</v>
      </c>
      <c r="G1511" s="22">
        <f t="shared" si="59"/>
        <v>0.58779533198125877</v>
      </c>
      <c r="N1511" s="28" t="s">
        <v>2506</v>
      </c>
      <c r="O1511" s="28" t="s">
        <v>2506</v>
      </c>
      <c r="Q1511" s="28" t="s">
        <v>2506</v>
      </c>
      <c r="Z1511" s="28" t="s">
        <v>2510</v>
      </c>
      <c r="AA1511" s="28" t="s">
        <v>2535</v>
      </c>
      <c r="AC1511" s="28" t="s">
        <v>38</v>
      </c>
      <c r="AE1511" s="28" t="s">
        <v>3111</v>
      </c>
      <c r="AF1511" s="28" t="s">
        <v>276</v>
      </c>
      <c r="AG1511" s="28" t="s">
        <v>2507</v>
      </c>
      <c r="AH1511" s="28" t="s">
        <v>38</v>
      </c>
      <c r="AJ1511" s="28" t="s">
        <v>2539</v>
      </c>
      <c r="AK1511" s="28" t="s">
        <v>276</v>
      </c>
      <c r="AL1511" s="28" t="s">
        <v>641</v>
      </c>
      <c r="AQ1511" s="28" t="s">
        <v>2503</v>
      </c>
      <c r="AS1511" s="28" t="s">
        <v>83</v>
      </c>
      <c r="AU1511" s="28" t="s">
        <v>2608</v>
      </c>
      <c r="AX1511" s="28" t="s">
        <v>2507</v>
      </c>
      <c r="BX1511" s="28">
        <v>1947</v>
      </c>
      <c r="BY1511" s="28" t="s">
        <v>17</v>
      </c>
      <c r="BZ1511" s="28" t="s">
        <v>3737</v>
      </c>
      <c r="CA1511" s="28" t="s">
        <v>783</v>
      </c>
      <c r="CB1511" s="28">
        <v>46920</v>
      </c>
      <c r="CC1511" s="28">
        <v>6.7460401103500098</v>
      </c>
      <c r="CD1511" s="28" t="s">
        <v>20</v>
      </c>
      <c r="CF1511" s="28" t="s">
        <v>2506</v>
      </c>
      <c r="CG1511" s="29">
        <v>0.41666666666666702</v>
      </c>
      <c r="CH1511" s="29">
        <v>0.54166666666666696</v>
      </c>
      <c r="CI1511" s="28" t="s">
        <v>641</v>
      </c>
      <c r="CJ1511" s="28" t="s">
        <v>2883</v>
      </c>
    </row>
    <row r="1512" spans="1:88">
      <c r="A1512" s="28">
        <v>6.7460401103499885</v>
      </c>
      <c r="B1512" s="28">
        <f t="shared" si="56"/>
        <v>3.9652908862220717</v>
      </c>
      <c r="C1512" s="28">
        <v>2787284</v>
      </c>
      <c r="D1512" s="31">
        <v>40735.56349537037</v>
      </c>
      <c r="E1512" s="31">
        <v>40735.56349537037</v>
      </c>
      <c r="F1512" s="28" t="s">
        <v>3</v>
      </c>
      <c r="G1512" s="22">
        <f t="shared" si="59"/>
        <v>0.58779533198125877</v>
      </c>
      <c r="Z1512" s="28" t="s">
        <v>8</v>
      </c>
      <c r="AA1512" s="28" t="s">
        <v>33</v>
      </c>
      <c r="AC1512" s="28" t="s">
        <v>38</v>
      </c>
      <c r="AE1512" s="28">
        <v>3</v>
      </c>
      <c r="AF1512" s="28" t="s">
        <v>122</v>
      </c>
      <c r="AG1512" s="28" t="s">
        <v>4</v>
      </c>
      <c r="AH1512" s="28" t="s">
        <v>34</v>
      </c>
      <c r="AJ1512" s="28" t="s">
        <v>123</v>
      </c>
      <c r="AK1512" s="28" t="s">
        <v>124</v>
      </c>
      <c r="AL1512" s="28" t="s">
        <v>35</v>
      </c>
      <c r="AQ1512" s="28" t="s">
        <v>9</v>
      </c>
      <c r="AS1512" s="28" t="s">
        <v>29</v>
      </c>
      <c r="AT1512" s="28" t="s">
        <v>125</v>
      </c>
      <c r="AU1512" s="28" t="s">
        <v>29</v>
      </c>
      <c r="AV1512" s="28" t="s">
        <v>126</v>
      </c>
      <c r="AX1512" s="28" t="s">
        <v>7</v>
      </c>
      <c r="BX1512" s="28">
        <v>1976</v>
      </c>
      <c r="BY1512" s="28" t="s">
        <v>17</v>
      </c>
      <c r="BZ1512" s="28" t="s">
        <v>127</v>
      </c>
      <c r="CA1512" s="28" t="s">
        <v>128</v>
      </c>
      <c r="CB1512" s="28">
        <v>46920</v>
      </c>
      <c r="CC1512" s="28">
        <v>6.7460401103500098</v>
      </c>
      <c r="CD1512" s="28" t="s">
        <v>20</v>
      </c>
      <c r="CE1512" s="28" t="s">
        <v>129</v>
      </c>
      <c r="CF1512" s="28" t="s">
        <v>22</v>
      </c>
      <c r="CG1512" s="30">
        <v>8.3000000000000007</v>
      </c>
      <c r="CH1512" s="28">
        <v>15</v>
      </c>
      <c r="CI1512" s="28" t="s">
        <v>47</v>
      </c>
      <c r="CJ1512" s="28" t="s">
        <v>130</v>
      </c>
    </row>
    <row r="1513" spans="1:88">
      <c r="A1513" s="28">
        <v>6.7460401103499885</v>
      </c>
      <c r="B1513" s="28">
        <f t="shared" si="56"/>
        <v>3.9652908862220717</v>
      </c>
      <c r="C1513" s="28">
        <v>2837387</v>
      </c>
      <c r="D1513" s="31">
        <v>40750.687905092593</v>
      </c>
      <c r="E1513" s="31">
        <v>40750.687905092593</v>
      </c>
      <c r="F1513" s="28" t="s">
        <v>3</v>
      </c>
      <c r="G1513" s="22">
        <f t="shared" si="59"/>
        <v>0.58779533198125877</v>
      </c>
      <c r="Z1513" s="28" t="s">
        <v>25</v>
      </c>
      <c r="AA1513" s="28" t="s">
        <v>9</v>
      </c>
      <c r="AC1513" s="28" t="s">
        <v>38</v>
      </c>
      <c r="AE1513" s="28">
        <v>29</v>
      </c>
      <c r="AF1513" s="28" t="s">
        <v>118</v>
      </c>
      <c r="AG1513" s="28" t="s">
        <v>35</v>
      </c>
      <c r="AQ1513" s="28" t="s">
        <v>9</v>
      </c>
      <c r="AS1513" s="28" t="s">
        <v>29</v>
      </c>
      <c r="AT1513" s="28" t="s">
        <v>1380</v>
      </c>
      <c r="AU1513" s="28" t="s">
        <v>31</v>
      </c>
      <c r="AX1513" s="28" t="s">
        <v>7</v>
      </c>
      <c r="BX1513" s="28">
        <v>1975</v>
      </c>
      <c r="BY1513" s="28" t="s">
        <v>65</v>
      </c>
      <c r="BZ1513" s="28" t="s">
        <v>1381</v>
      </c>
      <c r="CA1513" s="28" t="s">
        <v>128</v>
      </c>
      <c r="CB1513" s="28">
        <v>46920</v>
      </c>
      <c r="CC1513" s="28">
        <v>6.7460401103500098</v>
      </c>
      <c r="CD1513" s="28" t="s">
        <v>171</v>
      </c>
      <c r="CE1513" s="28" t="s">
        <v>21</v>
      </c>
      <c r="CF1513" s="28" t="s">
        <v>22</v>
      </c>
      <c r="CG1513" s="30">
        <v>0.33333333333333331</v>
      </c>
      <c r="CH1513" s="32">
        <v>0.79166666666666663</v>
      </c>
      <c r="CJ1513" s="28" t="s">
        <v>1382</v>
      </c>
    </row>
    <row r="1514" spans="1:88">
      <c r="A1514" s="28">
        <v>6.7460401103499885</v>
      </c>
      <c r="B1514" s="28">
        <f t="shared" si="56"/>
        <v>3.9652908862220717</v>
      </c>
      <c r="C1514" s="28">
        <v>2863762</v>
      </c>
      <c r="D1514" s="31">
        <v>40757.444351851853</v>
      </c>
      <c r="E1514" s="31">
        <v>40757.444351851853</v>
      </c>
      <c r="F1514" s="28" t="s">
        <v>3</v>
      </c>
      <c r="G1514" s="22">
        <f t="shared" si="59"/>
        <v>0.58779533198125877</v>
      </c>
      <c r="Z1514" s="28" t="s">
        <v>8</v>
      </c>
      <c r="AA1514" s="28" t="s">
        <v>9</v>
      </c>
      <c r="AC1514" s="28" t="s">
        <v>186</v>
      </c>
      <c r="AE1514" s="28">
        <v>3</v>
      </c>
      <c r="AF1514" s="28" t="s">
        <v>151</v>
      </c>
      <c r="AG1514" s="28" t="s">
        <v>4</v>
      </c>
      <c r="AH1514" s="28" t="s">
        <v>34</v>
      </c>
      <c r="AJ1514" s="28" t="s">
        <v>68</v>
      </c>
      <c r="AK1514" s="28" t="s">
        <v>151</v>
      </c>
      <c r="AL1514" s="28" t="s">
        <v>35</v>
      </c>
      <c r="AQ1514" s="28" t="s">
        <v>9</v>
      </c>
      <c r="AS1514" s="28" t="s">
        <v>36</v>
      </c>
      <c r="AU1514" s="28" t="s">
        <v>173</v>
      </c>
      <c r="AX1514" s="28" t="s">
        <v>7</v>
      </c>
      <c r="BX1514" s="28">
        <v>1967</v>
      </c>
      <c r="BY1514" s="28" t="s">
        <v>17</v>
      </c>
      <c r="CA1514" s="28" t="s">
        <v>194</v>
      </c>
      <c r="CB1514" s="28">
        <v>46920</v>
      </c>
      <c r="CC1514" s="28">
        <v>6.7460401103500098</v>
      </c>
      <c r="CD1514" s="28" t="s">
        <v>20</v>
      </c>
      <c r="CE1514" s="28" t="s">
        <v>120</v>
      </c>
      <c r="CF1514" s="28" t="s">
        <v>184</v>
      </c>
      <c r="CG1514" s="30">
        <v>0.33333333333333331</v>
      </c>
      <c r="CH1514" s="28" t="s">
        <v>79</v>
      </c>
      <c r="CJ1514" s="28" t="s">
        <v>1495</v>
      </c>
    </row>
    <row r="1515" spans="1:88">
      <c r="A1515" s="28">
        <v>6.7460401103499885</v>
      </c>
      <c r="B1515" s="28">
        <f t="shared" si="56"/>
        <v>3.9652908862220717</v>
      </c>
      <c r="C1515" s="28">
        <v>2867696</v>
      </c>
      <c r="D1515" s="31">
        <v>40758.363020833334</v>
      </c>
      <c r="E1515" s="31">
        <v>40758.363020833334</v>
      </c>
      <c r="F1515" s="28" t="s">
        <v>3</v>
      </c>
      <c r="G1515" s="22">
        <f t="shared" si="59"/>
        <v>0.58779533198125877</v>
      </c>
      <c r="Z1515" s="28" t="s">
        <v>8</v>
      </c>
      <c r="AA1515" s="28" t="s">
        <v>33</v>
      </c>
      <c r="AC1515" s="28" t="s">
        <v>38</v>
      </c>
      <c r="AE1515" s="28">
        <v>3</v>
      </c>
      <c r="AF1515" s="28" t="s">
        <v>124</v>
      </c>
      <c r="AG1515" s="28" t="s">
        <v>4</v>
      </c>
      <c r="AH1515" s="28" t="s">
        <v>34</v>
      </c>
      <c r="AJ1515" s="28" t="s">
        <v>123</v>
      </c>
      <c r="AK1515" s="28" t="s">
        <v>124</v>
      </c>
      <c r="AL1515" s="28" t="s">
        <v>35</v>
      </c>
      <c r="AQ1515" s="28" t="s">
        <v>9</v>
      </c>
      <c r="AS1515" s="28" t="s">
        <v>29</v>
      </c>
      <c r="AT1515" s="28" t="s">
        <v>1640</v>
      </c>
      <c r="AU1515" s="28" t="s">
        <v>29</v>
      </c>
      <c r="AV1515" s="28" t="s">
        <v>1641</v>
      </c>
      <c r="AX1515" s="28" t="s">
        <v>7</v>
      </c>
      <c r="BX1515" s="28">
        <v>1976</v>
      </c>
      <c r="BY1515" s="28" t="s">
        <v>17</v>
      </c>
      <c r="BZ1515" s="28" t="s">
        <v>1642</v>
      </c>
      <c r="CA1515" s="28" t="s">
        <v>128</v>
      </c>
      <c r="CB1515" s="28">
        <v>46920</v>
      </c>
      <c r="CC1515" s="28">
        <v>6.7460401103500098</v>
      </c>
      <c r="CD1515" s="28" t="s">
        <v>20</v>
      </c>
      <c r="CE1515" s="28" t="s">
        <v>21</v>
      </c>
      <c r="CF1515" s="28" t="s">
        <v>22</v>
      </c>
      <c r="CG1515" s="30">
        <v>8.3000000000000007</v>
      </c>
      <c r="CH1515" s="28">
        <v>15</v>
      </c>
      <c r="CJ1515" s="28" t="s">
        <v>1643</v>
      </c>
    </row>
    <row r="1516" spans="1:88">
      <c r="A1516" s="28">
        <v>6.2391122407861168</v>
      </c>
      <c r="B1516" s="28">
        <f t="shared" si="56"/>
        <v>3.6673210508412222</v>
      </c>
      <c r="C1516" s="28">
        <v>3081</v>
      </c>
      <c r="F1516" s="28" t="s">
        <v>3</v>
      </c>
      <c r="G1516" s="22">
        <f t="shared" si="59"/>
        <v>0.58779533198125877</v>
      </c>
      <c r="N1516" s="28" t="s">
        <v>2506</v>
      </c>
      <c r="O1516" s="28" t="s">
        <v>2506</v>
      </c>
      <c r="Q1516" s="28" t="s">
        <v>2506</v>
      </c>
      <c r="T1516" s="28">
        <v>2</v>
      </c>
      <c r="U1516" s="28">
        <v>3</v>
      </c>
      <c r="V1516" s="28">
        <v>1</v>
      </c>
      <c r="W1516" s="28">
        <v>5</v>
      </c>
      <c r="X1516" s="28">
        <v>5</v>
      </c>
      <c r="Y1516" s="28">
        <v>4</v>
      </c>
      <c r="Z1516" s="28" t="s">
        <v>2523</v>
      </c>
      <c r="AA1516" s="28" t="s">
        <v>2538</v>
      </c>
      <c r="AC1516" s="28" t="s">
        <v>186</v>
      </c>
      <c r="AG1516" s="28" t="s">
        <v>2507</v>
      </c>
      <c r="AH1516" s="28" t="s">
        <v>38</v>
      </c>
      <c r="AI1516" s="28" t="s">
        <v>3738</v>
      </c>
      <c r="AJ1516" s="28" t="s">
        <v>3739</v>
      </c>
      <c r="AL1516" s="28" t="s">
        <v>641</v>
      </c>
      <c r="AQ1516" s="28" t="s">
        <v>2548</v>
      </c>
      <c r="AS1516" s="28" t="s">
        <v>2506</v>
      </c>
      <c r="AT1516" s="28" t="s">
        <v>3740</v>
      </c>
      <c r="AU1516" s="28">
        <v>0</v>
      </c>
      <c r="AX1516" s="28" t="s">
        <v>2507</v>
      </c>
      <c r="BX1516" s="28">
        <v>1965</v>
      </c>
      <c r="BY1516" s="28" t="s">
        <v>17</v>
      </c>
      <c r="BZ1516" s="28" t="s">
        <v>3741</v>
      </c>
      <c r="CA1516" s="28" t="s">
        <v>3742</v>
      </c>
      <c r="CB1516" s="28">
        <v>46930</v>
      </c>
      <c r="CC1516" s="28">
        <v>6.2391122407861364</v>
      </c>
      <c r="CD1516" s="28" t="s">
        <v>3089</v>
      </c>
      <c r="CE1516" s="28" t="s">
        <v>2515</v>
      </c>
      <c r="CF1516" s="28" t="s">
        <v>184</v>
      </c>
      <c r="CG1516" s="29">
        <v>0.33333333333333298</v>
      </c>
      <c r="CH1516" s="29">
        <v>0.625</v>
      </c>
      <c r="CI1516" s="28" t="s">
        <v>641</v>
      </c>
      <c r="CJ1516" s="28" t="s">
        <v>3743</v>
      </c>
    </row>
    <row r="1517" spans="1:88">
      <c r="A1517" s="28">
        <v>6.2391122407861168</v>
      </c>
      <c r="B1517" s="28">
        <f t="shared" si="56"/>
        <v>3.6673210508412222</v>
      </c>
      <c r="C1517" s="28">
        <v>3126</v>
      </c>
      <c r="F1517" s="28" t="s">
        <v>3</v>
      </c>
      <c r="G1517" s="22">
        <f t="shared" si="59"/>
        <v>0.58779533198125877</v>
      </c>
      <c r="N1517" s="28" t="s">
        <v>2506</v>
      </c>
      <c r="O1517" s="28" t="s">
        <v>2506</v>
      </c>
      <c r="Q1517" s="28" t="s">
        <v>2506</v>
      </c>
      <c r="Z1517" s="28" t="s">
        <v>2523</v>
      </c>
      <c r="AA1517" s="28" t="s">
        <v>2535</v>
      </c>
      <c r="AC1517" s="28" t="s">
        <v>186</v>
      </c>
      <c r="AG1517" s="28" t="s">
        <v>2507</v>
      </c>
      <c r="AH1517" s="28" t="s">
        <v>34</v>
      </c>
      <c r="AL1517" s="28" t="s">
        <v>641</v>
      </c>
      <c r="AQ1517" s="28" t="s">
        <v>2503</v>
      </c>
      <c r="AS1517" s="28" t="s">
        <v>2506</v>
      </c>
      <c r="AU1517" s="28" t="s">
        <v>2512</v>
      </c>
      <c r="AX1517" s="28" t="s">
        <v>2507</v>
      </c>
      <c r="BX1517" s="28">
        <v>1964</v>
      </c>
      <c r="BY1517" s="28" t="s">
        <v>17</v>
      </c>
      <c r="CA1517" s="28" t="s">
        <v>3744</v>
      </c>
      <c r="CB1517" s="28">
        <v>46930</v>
      </c>
      <c r="CC1517" s="28">
        <v>6.2391122407861364</v>
      </c>
      <c r="CD1517" s="28" t="s">
        <v>20</v>
      </c>
      <c r="CE1517" s="28" t="s">
        <v>2515</v>
      </c>
      <c r="CF1517" s="28" t="s">
        <v>184</v>
      </c>
      <c r="CG1517" s="29">
        <v>0.54166666666666696</v>
      </c>
      <c r="CH1517" s="29">
        <v>0.91666666666666696</v>
      </c>
      <c r="CI1517" s="28" t="s">
        <v>641</v>
      </c>
      <c r="CJ1517" s="28" t="s">
        <v>3745</v>
      </c>
    </row>
    <row r="1518" spans="1:88">
      <c r="A1518" s="28">
        <v>6.2391122407861168</v>
      </c>
      <c r="B1518" s="28">
        <f t="shared" si="56"/>
        <v>3.6673210508412222</v>
      </c>
      <c r="C1518" s="28">
        <v>3154</v>
      </c>
      <c r="F1518" s="28" t="s">
        <v>3</v>
      </c>
      <c r="G1518" s="22">
        <f t="shared" si="59"/>
        <v>0.58779533198125877</v>
      </c>
      <c r="N1518" s="28" t="s">
        <v>2506</v>
      </c>
      <c r="O1518" s="28" t="s">
        <v>2506</v>
      </c>
      <c r="Q1518" s="28" t="s">
        <v>2506</v>
      </c>
      <c r="Z1518" s="28" t="s">
        <v>2510</v>
      </c>
      <c r="AA1518" s="28" t="s">
        <v>2535</v>
      </c>
      <c r="AC1518" s="28" t="s">
        <v>186</v>
      </c>
      <c r="AE1518" s="28" t="s">
        <v>3746</v>
      </c>
      <c r="AF1518" s="28" t="s">
        <v>3747</v>
      </c>
      <c r="AG1518" s="28" t="s">
        <v>2507</v>
      </c>
      <c r="AH1518" s="28" t="s">
        <v>38</v>
      </c>
      <c r="AK1518" s="28" t="s">
        <v>3748</v>
      </c>
      <c r="AL1518" s="28" t="s">
        <v>641</v>
      </c>
      <c r="AQ1518" s="28" t="s">
        <v>2503</v>
      </c>
      <c r="AS1518" s="28" t="s">
        <v>2506</v>
      </c>
      <c r="AU1518" s="28" t="s">
        <v>2512</v>
      </c>
      <c r="AX1518" s="28" t="s">
        <v>2507</v>
      </c>
      <c r="BX1518" s="28">
        <v>1957</v>
      </c>
      <c r="BY1518" s="28" t="s">
        <v>17</v>
      </c>
      <c r="BZ1518" s="28" t="s">
        <v>3749</v>
      </c>
      <c r="CA1518" s="28" t="s">
        <v>3744</v>
      </c>
      <c r="CB1518" s="28">
        <v>46930</v>
      </c>
      <c r="CC1518" s="28">
        <v>6.2391122407861364</v>
      </c>
      <c r="CD1518" s="28" t="s">
        <v>20</v>
      </c>
      <c r="CE1518" s="28" t="s">
        <v>2515</v>
      </c>
      <c r="CF1518" s="28" t="s">
        <v>184</v>
      </c>
      <c r="CG1518" s="29">
        <v>0.625</v>
      </c>
      <c r="CH1518" s="29">
        <v>0.91666666666666696</v>
      </c>
      <c r="CI1518" s="28" t="s">
        <v>641</v>
      </c>
      <c r="CJ1518" s="28" t="s">
        <v>3750</v>
      </c>
    </row>
    <row r="1519" spans="1:88">
      <c r="A1519" s="28">
        <v>6.2391122407861168</v>
      </c>
      <c r="B1519" s="28">
        <f t="shared" si="56"/>
        <v>3.6673210508412222</v>
      </c>
      <c r="C1519" s="28">
        <v>4083</v>
      </c>
      <c r="F1519" s="28" t="s">
        <v>3</v>
      </c>
      <c r="G1519" s="22">
        <f t="shared" si="59"/>
        <v>0.58779533198125877</v>
      </c>
      <c r="N1519" s="28" t="s">
        <v>2506</v>
      </c>
      <c r="O1519" s="28" t="s">
        <v>2506</v>
      </c>
      <c r="Q1519" s="28" t="s">
        <v>2506</v>
      </c>
      <c r="Z1519" s="28" t="s">
        <v>2523</v>
      </c>
      <c r="AA1519" s="28" t="s">
        <v>2538</v>
      </c>
      <c r="AC1519" s="28" t="s">
        <v>186</v>
      </c>
      <c r="AE1519" s="28" t="s">
        <v>123</v>
      </c>
      <c r="AF1519" s="28" t="s">
        <v>1197</v>
      </c>
      <c r="AG1519" s="28" t="s">
        <v>2507</v>
      </c>
      <c r="AH1519" s="28" t="s">
        <v>38</v>
      </c>
      <c r="AJ1519" s="28" t="s">
        <v>3751</v>
      </c>
      <c r="AK1519" s="28" t="s">
        <v>1197</v>
      </c>
      <c r="AL1519" s="28" t="s">
        <v>641</v>
      </c>
      <c r="AQ1519" s="28" t="s">
        <v>2548</v>
      </c>
      <c r="AS1519" s="28" t="s">
        <v>2506</v>
      </c>
      <c r="AT1519" s="28" t="s">
        <v>3752</v>
      </c>
      <c r="AU1519" s="28">
        <v>0</v>
      </c>
      <c r="AX1519" s="28" t="s">
        <v>2507</v>
      </c>
      <c r="BX1519" s="28">
        <v>1960</v>
      </c>
      <c r="BY1519" s="28" t="s">
        <v>17</v>
      </c>
      <c r="CA1519" s="28" t="s">
        <v>3744</v>
      </c>
      <c r="CB1519" s="28">
        <v>46930</v>
      </c>
      <c r="CC1519" s="28">
        <v>6.2391122407861364</v>
      </c>
      <c r="CD1519" s="28" t="s">
        <v>20</v>
      </c>
      <c r="CE1519" s="28" t="s">
        <v>2515</v>
      </c>
      <c r="CF1519" s="28" t="s">
        <v>184</v>
      </c>
      <c r="CG1519" s="29">
        <v>0.625</v>
      </c>
      <c r="CH1519" s="29">
        <v>0.92708333333333304</v>
      </c>
      <c r="CI1519" s="28" t="s">
        <v>47</v>
      </c>
      <c r="CJ1519" s="28" t="s">
        <v>3753</v>
      </c>
    </row>
    <row r="1520" spans="1:88">
      <c r="A1520" s="28">
        <v>6.2391122407861168</v>
      </c>
      <c r="B1520" s="28">
        <f t="shared" si="56"/>
        <v>3.6673210508412222</v>
      </c>
      <c r="C1520" s="28">
        <v>2790248</v>
      </c>
      <c r="D1520" s="31">
        <v>40736.045289351852</v>
      </c>
      <c r="E1520" s="31">
        <v>40736.045289351852</v>
      </c>
      <c r="F1520" s="28" t="s">
        <v>3</v>
      </c>
      <c r="G1520" s="22">
        <f t="shared" si="59"/>
        <v>0.58779533198125877</v>
      </c>
      <c r="Z1520" s="28" t="s">
        <v>8</v>
      </c>
      <c r="AA1520" s="28" t="s">
        <v>33</v>
      </c>
      <c r="AC1520" s="28" t="s">
        <v>186</v>
      </c>
      <c r="AE1520" s="28">
        <v>3</v>
      </c>
      <c r="AF1520" s="28" t="s">
        <v>187</v>
      </c>
      <c r="AG1520" s="28" t="s">
        <v>35</v>
      </c>
      <c r="AQ1520" s="28" t="s">
        <v>9</v>
      </c>
      <c r="AS1520" s="28" t="s">
        <v>152</v>
      </c>
      <c r="AU1520" s="28" t="s">
        <v>15</v>
      </c>
      <c r="AX1520" s="28" t="s">
        <v>41</v>
      </c>
      <c r="AY1520" s="28" t="s">
        <v>8</v>
      </c>
      <c r="AZ1520" s="28" t="s">
        <v>9</v>
      </c>
      <c r="BA1520" s="28" t="s">
        <v>38</v>
      </c>
      <c r="BC1520" s="28">
        <v>64</v>
      </c>
      <c r="BD1520" s="28" t="s">
        <v>188</v>
      </c>
      <c r="BE1520" s="28" t="s">
        <v>35</v>
      </c>
      <c r="BO1520" s="28" t="s">
        <v>33</v>
      </c>
      <c r="BQ1520" s="28" t="s">
        <v>8</v>
      </c>
      <c r="BR1520" s="28" t="s">
        <v>9</v>
      </c>
      <c r="BS1520" s="28" t="s">
        <v>26</v>
      </c>
      <c r="BT1520" s="28" t="s">
        <v>27</v>
      </c>
      <c r="BV1520" s="28" t="s">
        <v>88</v>
      </c>
      <c r="BX1520" s="28">
        <v>1968</v>
      </c>
      <c r="BY1520" s="28" t="s">
        <v>17</v>
      </c>
      <c r="BZ1520" s="28" t="s">
        <v>189</v>
      </c>
      <c r="CA1520" s="28" t="s">
        <v>190</v>
      </c>
      <c r="CB1520" s="28">
        <v>46930</v>
      </c>
      <c r="CC1520" s="28">
        <v>6.2391122407861364</v>
      </c>
      <c r="CD1520" s="28" t="s">
        <v>20</v>
      </c>
      <c r="CE1520" s="28" t="s">
        <v>120</v>
      </c>
      <c r="CF1520" s="28" t="s">
        <v>184</v>
      </c>
      <c r="CG1520" s="30">
        <v>22</v>
      </c>
      <c r="CH1520" s="28">
        <v>8</v>
      </c>
      <c r="CI1520" s="28" t="s">
        <v>47</v>
      </c>
      <c r="CJ1520" s="28" t="s">
        <v>191</v>
      </c>
    </row>
    <row r="1521" spans="1:88">
      <c r="A1521" s="28">
        <v>6.2391122407861168</v>
      </c>
      <c r="B1521" s="28">
        <f t="shared" si="56"/>
        <v>3.6673210508412222</v>
      </c>
      <c r="C1521" s="28">
        <v>2851653</v>
      </c>
      <c r="D1521" s="31">
        <v>40753.794814814813</v>
      </c>
      <c r="E1521" s="31">
        <v>40753.794814814813</v>
      </c>
      <c r="F1521" s="28" t="s">
        <v>3</v>
      </c>
      <c r="G1521" s="22">
        <f t="shared" si="59"/>
        <v>0.58779533198125877</v>
      </c>
      <c r="Z1521" s="28" t="s">
        <v>8</v>
      </c>
      <c r="AA1521" s="28" t="s">
        <v>33</v>
      </c>
      <c r="AC1521" s="28" t="s">
        <v>186</v>
      </c>
      <c r="AE1521" s="35">
        <v>40666</v>
      </c>
      <c r="AF1521" s="28" t="s">
        <v>358</v>
      </c>
      <c r="AG1521" s="28" t="s">
        <v>4</v>
      </c>
      <c r="AH1521" s="28" t="s">
        <v>34</v>
      </c>
      <c r="AJ1521" s="28" t="s">
        <v>1521</v>
      </c>
      <c r="AK1521" s="28" t="s">
        <v>358</v>
      </c>
      <c r="AL1521" s="28" t="s">
        <v>35</v>
      </c>
      <c r="AQ1521" s="28" t="s">
        <v>33</v>
      </c>
      <c r="AS1521" s="28" t="s">
        <v>152</v>
      </c>
      <c r="AU1521" s="28" t="s">
        <v>15</v>
      </c>
      <c r="AX1521" s="28" t="s">
        <v>41</v>
      </c>
      <c r="AY1521" s="28" t="s">
        <v>8</v>
      </c>
      <c r="AZ1521" s="28" t="s">
        <v>33</v>
      </c>
      <c r="BA1521" s="28" t="s">
        <v>186</v>
      </c>
      <c r="BC1521" s="35">
        <v>40666</v>
      </c>
      <c r="BD1521" s="28" t="s">
        <v>358</v>
      </c>
      <c r="BO1521" s="28" t="s">
        <v>33</v>
      </c>
      <c r="BQ1521" s="28" t="s">
        <v>8</v>
      </c>
      <c r="BR1521" s="28" t="s">
        <v>33</v>
      </c>
      <c r="BS1521" s="28" t="s">
        <v>26</v>
      </c>
      <c r="BT1521" s="28" t="s">
        <v>81</v>
      </c>
      <c r="BV1521" s="28" t="s">
        <v>88</v>
      </c>
      <c r="BX1521" s="28">
        <v>1977</v>
      </c>
      <c r="BY1521" s="28" t="s">
        <v>17</v>
      </c>
      <c r="CA1521" s="28" t="s">
        <v>190</v>
      </c>
      <c r="CB1521" s="28">
        <v>46930</v>
      </c>
      <c r="CC1521" s="28">
        <v>6.2391122407861364</v>
      </c>
      <c r="CD1521" s="28" t="s">
        <v>20</v>
      </c>
      <c r="CE1521" s="28" t="s">
        <v>120</v>
      </c>
      <c r="CF1521" s="28" t="s">
        <v>184</v>
      </c>
      <c r="CG1521" s="30">
        <v>0.33333333333333331</v>
      </c>
      <c r="CH1521" s="28">
        <v>15</v>
      </c>
      <c r="CI1521" s="28" t="s">
        <v>23</v>
      </c>
      <c r="CJ1521" s="28" t="s">
        <v>1522</v>
      </c>
    </row>
    <row r="1522" spans="1:88">
      <c r="A1522" s="28">
        <v>6.6550530568385247</v>
      </c>
      <c r="B1522" s="28">
        <f t="shared" si="56"/>
        <v>3.9118091208973036</v>
      </c>
      <c r="C1522" s="28">
        <v>2930979</v>
      </c>
      <c r="D1522" s="31">
        <v>40778.424166666664</v>
      </c>
      <c r="E1522" s="31">
        <v>40778.424166666664</v>
      </c>
      <c r="F1522" s="28" t="s">
        <v>3</v>
      </c>
      <c r="G1522" s="22">
        <f t="shared" si="59"/>
        <v>0.58779533198125877</v>
      </c>
      <c r="Z1522" s="28" t="s">
        <v>103</v>
      </c>
      <c r="AA1522" s="28" t="s">
        <v>33</v>
      </c>
      <c r="AC1522" s="28" t="s">
        <v>186</v>
      </c>
      <c r="AE1522" s="28" t="s">
        <v>1985</v>
      </c>
      <c r="AF1522" s="28" t="s">
        <v>240</v>
      </c>
      <c r="AG1522" s="28" t="s">
        <v>4</v>
      </c>
      <c r="AH1522" s="28" t="s">
        <v>34</v>
      </c>
      <c r="AJ1522" s="28" t="s">
        <v>68</v>
      </c>
      <c r="AK1522" s="28" t="s">
        <v>1986</v>
      </c>
      <c r="AQ1522" s="28" t="s">
        <v>9</v>
      </c>
      <c r="AS1522" s="28" t="s">
        <v>36</v>
      </c>
      <c r="AU1522" s="28" t="s">
        <v>31</v>
      </c>
      <c r="AX1522" s="28" t="s">
        <v>7</v>
      </c>
      <c r="BX1522" s="28">
        <v>1953</v>
      </c>
      <c r="BY1522" s="28" t="s">
        <v>17</v>
      </c>
      <c r="BZ1522" s="28" t="s">
        <v>1987</v>
      </c>
      <c r="CA1522" s="28" t="s">
        <v>1988</v>
      </c>
      <c r="CB1522" s="28">
        <v>46940</v>
      </c>
      <c r="CC1522" s="28">
        <v>6.6550530568385451</v>
      </c>
      <c r="CD1522" s="28" t="s">
        <v>20</v>
      </c>
      <c r="CE1522" s="28" t="s">
        <v>63</v>
      </c>
      <c r="CF1522" s="28" t="s">
        <v>22</v>
      </c>
      <c r="CG1522" s="30">
        <v>0.41666666666666669</v>
      </c>
      <c r="CH1522" s="32">
        <v>0.58333333333333337</v>
      </c>
      <c r="CJ1522" s="28" t="s">
        <v>1989</v>
      </c>
    </row>
    <row r="1523" spans="1:88">
      <c r="A1523" s="28">
        <v>6.6550530568385247</v>
      </c>
      <c r="B1523" s="28">
        <f t="shared" si="56"/>
        <v>3.9118091208973036</v>
      </c>
      <c r="C1523" s="28">
        <v>3014521</v>
      </c>
      <c r="D1523" s="31">
        <v>40799.422731481478</v>
      </c>
      <c r="E1523" s="31">
        <v>40799.422731481478</v>
      </c>
      <c r="F1523" s="28" t="s">
        <v>3</v>
      </c>
      <c r="G1523" s="22">
        <f t="shared" si="59"/>
        <v>0.58779533198125877</v>
      </c>
      <c r="Z1523" s="28" t="s">
        <v>103</v>
      </c>
      <c r="AA1523" s="28" t="s">
        <v>131</v>
      </c>
      <c r="AB1523" s="28" t="s">
        <v>2286</v>
      </c>
      <c r="AC1523" s="28" t="s">
        <v>29</v>
      </c>
      <c r="AD1523" s="28" t="s">
        <v>2287</v>
      </c>
      <c r="AE1523" s="28" t="s">
        <v>2288</v>
      </c>
      <c r="AF1523" s="28" t="s">
        <v>2289</v>
      </c>
      <c r="AG1523" s="28" t="s">
        <v>35</v>
      </c>
      <c r="AQ1523" s="28" t="s">
        <v>9</v>
      </c>
      <c r="AS1523" s="28" t="s">
        <v>36</v>
      </c>
      <c r="AU1523" s="28" t="s">
        <v>15</v>
      </c>
      <c r="AX1523" s="28" t="s">
        <v>41</v>
      </c>
      <c r="AY1523" s="28" t="s">
        <v>103</v>
      </c>
      <c r="AZ1523" s="28" t="s">
        <v>9</v>
      </c>
      <c r="BA1523" s="28" t="s">
        <v>34</v>
      </c>
      <c r="BC1523" s="28" t="s">
        <v>68</v>
      </c>
      <c r="BD1523" s="28" t="s">
        <v>134</v>
      </c>
      <c r="BE1523" s="28" t="s">
        <v>35</v>
      </c>
      <c r="BO1523" s="28" t="s">
        <v>33</v>
      </c>
      <c r="BQ1523" s="28" t="s">
        <v>103</v>
      </c>
      <c r="BR1523" s="28" t="s">
        <v>9</v>
      </c>
      <c r="BS1523" s="28" t="s">
        <v>26</v>
      </c>
      <c r="BV1523" s="28" t="s">
        <v>12</v>
      </c>
      <c r="BX1523" s="28">
        <v>1954</v>
      </c>
      <c r="BY1523" s="28" t="s">
        <v>17</v>
      </c>
      <c r="BZ1523" s="28" t="s">
        <v>2290</v>
      </c>
      <c r="CA1523" s="28" t="s">
        <v>1914</v>
      </c>
      <c r="CB1523" s="28">
        <v>46940</v>
      </c>
      <c r="CC1523" s="28">
        <v>6.6550530568385451</v>
      </c>
      <c r="CD1523" s="28" t="s">
        <v>171</v>
      </c>
      <c r="CE1523" s="28" t="s">
        <v>93</v>
      </c>
      <c r="CF1523" s="28" t="s">
        <v>22</v>
      </c>
      <c r="CG1523" s="30">
        <v>0.33333333333333331</v>
      </c>
      <c r="CH1523" s="28" t="s">
        <v>98</v>
      </c>
      <c r="CJ1523" s="28" t="s">
        <v>2291</v>
      </c>
    </row>
    <row r="1524" spans="1:88">
      <c r="A1524" s="28">
        <v>7.7988903009826469</v>
      </c>
      <c r="B1524" s="28">
        <f t="shared" si="56"/>
        <v>5.4592232106878695</v>
      </c>
      <c r="C1524" s="28">
        <v>2978852</v>
      </c>
      <c r="D1524" s="31">
        <v>40790.812303240738</v>
      </c>
      <c r="E1524" s="31">
        <v>40790.812303240738</v>
      </c>
      <c r="F1524" s="28" t="s">
        <v>6</v>
      </c>
      <c r="G1524" s="28">
        <v>0.7</v>
      </c>
      <c r="AW1524" s="28" t="s">
        <v>103</v>
      </c>
      <c r="AX1524" s="28" t="s">
        <v>2</v>
      </c>
      <c r="BW1524" s="28" t="s">
        <v>103</v>
      </c>
      <c r="BX1524" s="28">
        <v>1963</v>
      </c>
      <c r="BZ1524" s="28" t="s">
        <v>2161</v>
      </c>
      <c r="CA1524" s="28" t="s">
        <v>1308</v>
      </c>
      <c r="CB1524" s="28">
        <v>46950</v>
      </c>
      <c r="CC1524" s="28">
        <v>7.7988903009826709</v>
      </c>
      <c r="CD1524" s="28" t="s">
        <v>20</v>
      </c>
      <c r="CE1524" s="28" t="s">
        <v>120</v>
      </c>
      <c r="CF1524" s="28" t="s">
        <v>184</v>
      </c>
      <c r="CG1524" s="30">
        <v>0.33333333333333331</v>
      </c>
      <c r="CH1524" s="28" t="s">
        <v>2162</v>
      </c>
      <c r="CI1524" s="28" t="s">
        <v>47</v>
      </c>
      <c r="CJ1524" s="28" t="s">
        <v>2163</v>
      </c>
    </row>
    <row r="1525" spans="1:88">
      <c r="A1525" s="28">
        <v>6.2391122407861168</v>
      </c>
      <c r="B1525" s="28">
        <f t="shared" si="56"/>
        <v>4.3673785685502953</v>
      </c>
      <c r="C1525" s="28">
        <v>3221</v>
      </c>
      <c r="F1525" s="28" t="s">
        <v>1</v>
      </c>
      <c r="G1525" s="28">
        <v>0.7</v>
      </c>
      <c r="H1525" s="28" t="s">
        <v>2500</v>
      </c>
      <c r="I1525" s="28" t="s">
        <v>2501</v>
      </c>
      <c r="J1525" s="28" t="s">
        <v>2726</v>
      </c>
      <c r="M1525" s="28" t="s">
        <v>2503</v>
      </c>
      <c r="N1525" s="28" t="s">
        <v>2506</v>
      </c>
      <c r="O1525" s="28" t="s">
        <v>2506</v>
      </c>
      <c r="Q1525" s="28" t="s">
        <v>2506</v>
      </c>
      <c r="AS1525" s="28" t="s">
        <v>2547</v>
      </c>
      <c r="AU1525" s="28">
        <v>0</v>
      </c>
      <c r="AX1525" s="28" t="s">
        <v>2507</v>
      </c>
      <c r="BX1525" s="28">
        <v>1962</v>
      </c>
      <c r="BY1525" s="28" t="s">
        <v>65</v>
      </c>
      <c r="BZ1525" s="28" t="s">
        <v>3772</v>
      </c>
      <c r="CA1525" s="28" t="s">
        <v>3773</v>
      </c>
      <c r="CB1525" s="28">
        <v>46960</v>
      </c>
      <c r="CC1525" s="28">
        <v>6.2391122407861364</v>
      </c>
      <c r="CD1525" s="28" t="s">
        <v>20</v>
      </c>
      <c r="CE1525" s="28" t="s">
        <v>2534</v>
      </c>
      <c r="CF1525" s="28" t="s">
        <v>184</v>
      </c>
      <c r="CG1525" s="29">
        <v>0.625</v>
      </c>
      <c r="CH1525" s="29">
        <v>0.91666666666666696</v>
      </c>
      <c r="CI1525" s="28" t="s">
        <v>641</v>
      </c>
      <c r="CJ1525" s="28" t="s">
        <v>3774</v>
      </c>
    </row>
    <row r="1526" spans="1:88">
      <c r="A1526" s="28">
        <v>7.3532394266407808</v>
      </c>
      <c r="B1526" s="28">
        <f t="shared" si="56"/>
        <v>4.3221998099200114</v>
      </c>
      <c r="C1526" s="28">
        <v>4080</v>
      </c>
      <c r="F1526" s="28" t="s">
        <v>3</v>
      </c>
      <c r="G1526" s="22">
        <f t="shared" ref="G1526:G1543" si="60">0.839707617116084*0.7</f>
        <v>0.58779533198125877</v>
      </c>
      <c r="N1526" s="28" t="s">
        <v>2506</v>
      </c>
      <c r="O1526" s="28" t="s">
        <v>2506</v>
      </c>
      <c r="Q1526" s="28" t="s">
        <v>2506</v>
      </c>
      <c r="Z1526" s="28" t="s">
        <v>2523</v>
      </c>
      <c r="AA1526" s="28" t="s">
        <v>2535</v>
      </c>
      <c r="AC1526" s="28" t="s">
        <v>2611</v>
      </c>
      <c r="AD1526" s="28" t="s">
        <v>3787</v>
      </c>
      <c r="AG1526" s="28" t="s">
        <v>2507</v>
      </c>
      <c r="AH1526" s="28" t="s">
        <v>34</v>
      </c>
      <c r="AL1526" s="28" t="s">
        <v>641</v>
      </c>
      <c r="AS1526" s="28" t="s">
        <v>83</v>
      </c>
      <c r="AU1526" s="28">
        <v>0</v>
      </c>
      <c r="AX1526" s="28" t="s">
        <v>2507</v>
      </c>
      <c r="BX1526" s="28">
        <v>1954</v>
      </c>
      <c r="BY1526" s="28" t="s">
        <v>17</v>
      </c>
      <c r="BZ1526" s="28" t="s">
        <v>3788</v>
      </c>
      <c r="CA1526" s="28" t="s">
        <v>3789</v>
      </c>
      <c r="CB1526" s="28">
        <v>46970</v>
      </c>
      <c r="CC1526" s="28">
        <v>7.353239426640803</v>
      </c>
      <c r="CD1526" s="28" t="s">
        <v>20</v>
      </c>
      <c r="CE1526" s="28" t="s">
        <v>2515</v>
      </c>
      <c r="CF1526" s="28" t="s">
        <v>184</v>
      </c>
      <c r="CG1526" s="29">
        <v>0.33333333333333298</v>
      </c>
      <c r="CH1526" s="29">
        <v>0.625</v>
      </c>
      <c r="CI1526" s="28" t="s">
        <v>641</v>
      </c>
      <c r="CJ1526" s="28" t="s">
        <v>3790</v>
      </c>
    </row>
    <row r="1527" spans="1:88">
      <c r="A1527" s="28">
        <v>3.6557298285856152</v>
      </c>
      <c r="B1527" s="28">
        <f t="shared" si="56"/>
        <v>2.1488209282272788</v>
      </c>
      <c r="C1527" s="28">
        <v>2127</v>
      </c>
      <c r="F1527" s="28" t="s">
        <v>3</v>
      </c>
      <c r="G1527" s="22">
        <f t="shared" si="60"/>
        <v>0.58779533198125877</v>
      </c>
      <c r="N1527" s="28" t="s">
        <v>2506</v>
      </c>
      <c r="O1527" s="28" t="s">
        <v>2506</v>
      </c>
      <c r="Q1527" s="28" t="s">
        <v>2506</v>
      </c>
      <c r="Z1527" s="28" t="s">
        <v>2510</v>
      </c>
      <c r="AA1527" s="28" t="s">
        <v>2538</v>
      </c>
      <c r="AC1527" s="28" t="s">
        <v>186</v>
      </c>
      <c r="AG1527" s="28" t="s">
        <v>2507</v>
      </c>
      <c r="AH1527" s="28" t="s">
        <v>34</v>
      </c>
      <c r="AL1527" s="28" t="s">
        <v>641</v>
      </c>
      <c r="AQ1527" s="28" t="s">
        <v>2548</v>
      </c>
      <c r="AS1527" s="28" t="s">
        <v>2645</v>
      </c>
      <c r="AU1527" s="28" t="s">
        <v>2512</v>
      </c>
      <c r="AV1527" s="28" t="s">
        <v>3811</v>
      </c>
      <c r="AX1527" s="28" t="s">
        <v>2507</v>
      </c>
      <c r="BX1527" s="28">
        <v>1979</v>
      </c>
      <c r="BY1527" s="28" t="s">
        <v>17</v>
      </c>
      <c r="BZ1527" s="28" t="s">
        <v>3812</v>
      </c>
      <c r="CA1527" s="28" t="s">
        <v>149</v>
      </c>
      <c r="CB1527" s="28">
        <v>46980</v>
      </c>
      <c r="CC1527" s="28">
        <v>3.6557298285856268</v>
      </c>
      <c r="CD1527" s="28" t="s">
        <v>20</v>
      </c>
      <c r="CE1527" s="28" t="s">
        <v>2515</v>
      </c>
      <c r="CF1527" s="28" t="s">
        <v>184</v>
      </c>
      <c r="CG1527" s="29">
        <v>0.375</v>
      </c>
      <c r="CH1527" s="29">
        <v>0.875</v>
      </c>
      <c r="CI1527" s="28" t="s">
        <v>641</v>
      </c>
      <c r="CJ1527" s="28" t="s">
        <v>3813</v>
      </c>
    </row>
    <row r="1528" spans="1:88">
      <c r="A1528" s="28">
        <v>3.6557298285856152</v>
      </c>
      <c r="B1528" s="28">
        <f t="shared" si="56"/>
        <v>2.1488209282272788</v>
      </c>
      <c r="C1528" s="28">
        <v>2195</v>
      </c>
      <c r="F1528" s="28" t="s">
        <v>3</v>
      </c>
      <c r="G1528" s="22">
        <f t="shared" si="60"/>
        <v>0.58779533198125877</v>
      </c>
      <c r="N1528" s="28" t="s">
        <v>2506</v>
      </c>
      <c r="O1528" s="28" t="s">
        <v>2506</v>
      </c>
      <c r="Q1528" s="28" t="s">
        <v>2506</v>
      </c>
      <c r="Z1528" s="28" t="s">
        <v>2523</v>
      </c>
      <c r="AA1528" s="28" t="s">
        <v>2501</v>
      </c>
      <c r="AC1528" s="28" t="s">
        <v>186</v>
      </c>
      <c r="AG1528" s="28" t="s">
        <v>2507</v>
      </c>
      <c r="AH1528" s="28" t="s">
        <v>34</v>
      </c>
      <c r="AL1528" s="28" t="s">
        <v>2507</v>
      </c>
      <c r="AM1528" s="28" t="s">
        <v>38</v>
      </c>
      <c r="AQ1528" s="28" t="s">
        <v>2518</v>
      </c>
      <c r="AS1528" s="28" t="s">
        <v>2531</v>
      </c>
      <c r="AU1528" s="28" t="s">
        <v>37</v>
      </c>
      <c r="AX1528" s="28" t="s">
        <v>2507</v>
      </c>
      <c r="BX1528" s="28">
        <v>1955</v>
      </c>
      <c r="BY1528" s="28" t="s">
        <v>17</v>
      </c>
      <c r="CA1528" s="28" t="s">
        <v>149</v>
      </c>
      <c r="CB1528" s="28">
        <v>46980</v>
      </c>
      <c r="CC1528" s="28">
        <v>3.6557298285856268</v>
      </c>
      <c r="CD1528" s="28" t="s">
        <v>20</v>
      </c>
      <c r="CE1528" s="28" t="s">
        <v>2534</v>
      </c>
      <c r="CF1528" s="28" t="s">
        <v>184</v>
      </c>
      <c r="CG1528" s="29">
        <v>0.58333333333333304</v>
      </c>
      <c r="CH1528" s="29">
        <v>0.875</v>
      </c>
      <c r="CI1528" s="28" t="s">
        <v>641</v>
      </c>
    </row>
    <row r="1529" spans="1:88">
      <c r="A1529" s="28">
        <v>3.6557298285856152</v>
      </c>
      <c r="B1529" s="28">
        <f t="shared" si="56"/>
        <v>2.1488209282272788</v>
      </c>
      <c r="C1529" s="28">
        <v>3057</v>
      </c>
      <c r="F1529" s="28" t="s">
        <v>3</v>
      </c>
      <c r="G1529" s="22">
        <f t="shared" si="60"/>
        <v>0.58779533198125877</v>
      </c>
      <c r="N1529" s="28" t="s">
        <v>2506</v>
      </c>
      <c r="O1529" s="28" t="s">
        <v>2506</v>
      </c>
      <c r="Q1529" s="28" t="s">
        <v>2506</v>
      </c>
      <c r="Z1529" s="28" t="s">
        <v>2523</v>
      </c>
      <c r="AA1529" s="28" t="s">
        <v>2501</v>
      </c>
      <c r="AC1529" s="28" t="s">
        <v>186</v>
      </c>
      <c r="AG1529" s="28" t="s">
        <v>2507</v>
      </c>
      <c r="AH1529" s="28" t="s">
        <v>34</v>
      </c>
      <c r="AL1529" s="28" t="s">
        <v>641</v>
      </c>
      <c r="AQ1529" s="28" t="s">
        <v>2503</v>
      </c>
      <c r="AS1529" s="28" t="s">
        <v>2506</v>
      </c>
      <c r="AU1529" s="28" t="s">
        <v>37</v>
      </c>
      <c r="AX1529" s="28" t="s">
        <v>2507</v>
      </c>
      <c r="BX1529" s="28">
        <v>1975</v>
      </c>
      <c r="BY1529" s="28" t="s">
        <v>17</v>
      </c>
      <c r="BZ1529" s="28" t="s">
        <v>3807</v>
      </c>
      <c r="CA1529" s="28" t="s">
        <v>3808</v>
      </c>
      <c r="CB1529" s="28">
        <v>46980</v>
      </c>
      <c r="CC1529" s="28">
        <v>3.6557298285856268</v>
      </c>
      <c r="CD1529" s="28" t="s">
        <v>171</v>
      </c>
      <c r="CE1529" s="28" t="s">
        <v>2558</v>
      </c>
      <c r="CF1529" s="28" t="s">
        <v>184</v>
      </c>
      <c r="CG1529" s="29">
        <v>0.61111111111111105</v>
      </c>
      <c r="CH1529" s="29">
        <v>0.91666666666666696</v>
      </c>
      <c r="CI1529" s="28" t="s">
        <v>641</v>
      </c>
      <c r="CJ1529" s="28" t="s">
        <v>3809</v>
      </c>
    </row>
    <row r="1530" spans="1:88">
      <c r="A1530" s="28">
        <v>3.6557298285856152</v>
      </c>
      <c r="B1530" s="28">
        <f t="shared" si="56"/>
        <v>2.1488209282272788</v>
      </c>
      <c r="C1530" s="28">
        <v>3075</v>
      </c>
      <c r="F1530" s="28" t="s">
        <v>3</v>
      </c>
      <c r="G1530" s="22">
        <f t="shared" si="60"/>
        <v>0.58779533198125877</v>
      </c>
      <c r="N1530" s="28" t="s">
        <v>2506</v>
      </c>
      <c r="O1530" s="28" t="s">
        <v>2506</v>
      </c>
      <c r="Q1530" s="28" t="s">
        <v>2506</v>
      </c>
      <c r="Z1530" s="28" t="s">
        <v>2523</v>
      </c>
      <c r="AA1530" s="28" t="s">
        <v>2535</v>
      </c>
      <c r="AC1530" s="28" t="s">
        <v>186</v>
      </c>
      <c r="AE1530" s="28" t="s">
        <v>3310</v>
      </c>
      <c r="AF1530" s="28" t="s">
        <v>3317</v>
      </c>
      <c r="AG1530" s="28" t="s">
        <v>2507</v>
      </c>
      <c r="AH1530" s="28" t="s">
        <v>34</v>
      </c>
      <c r="AL1530" s="28" t="s">
        <v>641</v>
      </c>
      <c r="AQ1530" s="28" t="s">
        <v>2503</v>
      </c>
      <c r="AS1530" s="28" t="s">
        <v>2506</v>
      </c>
      <c r="AU1530" s="28" t="s">
        <v>2686</v>
      </c>
      <c r="AV1530" s="28" t="s">
        <v>2686</v>
      </c>
      <c r="AX1530" s="28" t="s">
        <v>2507</v>
      </c>
      <c r="BX1530" s="28">
        <v>1954</v>
      </c>
      <c r="BY1530" s="28" t="s">
        <v>17</v>
      </c>
      <c r="BZ1530" s="28" t="s">
        <v>3810</v>
      </c>
      <c r="CA1530" s="28" t="s">
        <v>149</v>
      </c>
      <c r="CB1530" s="28">
        <v>46980</v>
      </c>
      <c r="CC1530" s="28">
        <v>3.6557298285856268</v>
      </c>
      <c r="CD1530" s="28" t="s">
        <v>20</v>
      </c>
      <c r="CE1530" s="28" t="s">
        <v>2558</v>
      </c>
      <c r="CF1530" s="28" t="s">
        <v>22</v>
      </c>
      <c r="CG1530" s="29">
        <v>0.32291666666666702</v>
      </c>
      <c r="CH1530" s="29">
        <v>0.61458333333333304</v>
      </c>
      <c r="CI1530" s="28" t="s">
        <v>641</v>
      </c>
    </row>
    <row r="1531" spans="1:88">
      <c r="A1531" s="28">
        <v>3.6557298285856152</v>
      </c>
      <c r="B1531" s="28">
        <f t="shared" si="56"/>
        <v>2.1488209282272788</v>
      </c>
      <c r="C1531" s="28">
        <v>4054</v>
      </c>
      <c r="F1531" s="28" t="s">
        <v>3</v>
      </c>
      <c r="G1531" s="22">
        <f t="shared" si="60"/>
        <v>0.58779533198125877</v>
      </c>
      <c r="N1531" s="28" t="s">
        <v>2506</v>
      </c>
      <c r="O1531" s="28" t="s">
        <v>2506</v>
      </c>
      <c r="Q1531" s="28" t="s">
        <v>2506</v>
      </c>
      <c r="Z1531" s="28" t="s">
        <v>2510</v>
      </c>
      <c r="AA1531" s="28" t="s">
        <v>2501</v>
      </c>
      <c r="AC1531" s="28" t="s">
        <v>38</v>
      </c>
      <c r="AG1531" s="28" t="s">
        <v>2507</v>
      </c>
      <c r="AH1531" s="28" t="s">
        <v>2561</v>
      </c>
      <c r="AL1531" s="28" t="s">
        <v>641</v>
      </c>
      <c r="AQ1531" s="28" t="s">
        <v>2503</v>
      </c>
      <c r="AS1531" s="28" t="s">
        <v>2547</v>
      </c>
      <c r="AU1531" s="28" t="s">
        <v>37</v>
      </c>
      <c r="AX1531" s="28" t="s">
        <v>2507</v>
      </c>
      <c r="BX1531" s="28">
        <v>1949</v>
      </c>
      <c r="BY1531" s="28" t="s">
        <v>17</v>
      </c>
      <c r="BZ1531" s="28" t="s">
        <v>3814</v>
      </c>
      <c r="CA1531" s="28" t="s">
        <v>878</v>
      </c>
      <c r="CB1531" s="28">
        <v>46980</v>
      </c>
      <c r="CC1531" s="28">
        <v>3.6557298285856268</v>
      </c>
      <c r="CD1531" s="28" t="s">
        <v>20</v>
      </c>
      <c r="CE1531" s="28" t="s">
        <v>2521</v>
      </c>
      <c r="CF1531" s="28" t="s">
        <v>22</v>
      </c>
      <c r="CG1531" s="29">
        <v>0.29166666666666702</v>
      </c>
      <c r="CH1531" s="29">
        <v>0.60416666666666696</v>
      </c>
      <c r="CI1531" s="28" t="s">
        <v>641</v>
      </c>
      <c r="CJ1531" s="28" t="s">
        <v>3815</v>
      </c>
    </row>
    <row r="1532" spans="1:88">
      <c r="A1532" s="28">
        <v>3.6557298285856152</v>
      </c>
      <c r="B1532" s="28">
        <f t="shared" si="56"/>
        <v>2.1488209282272788</v>
      </c>
      <c r="C1532" s="28">
        <v>4227</v>
      </c>
      <c r="F1532" s="28" t="s">
        <v>3</v>
      </c>
      <c r="G1532" s="22">
        <f t="shared" si="60"/>
        <v>0.58779533198125877</v>
      </c>
      <c r="N1532" s="28" t="s">
        <v>2506</v>
      </c>
      <c r="O1532" s="28" t="s">
        <v>2506</v>
      </c>
      <c r="Q1532" s="28" t="s">
        <v>2506</v>
      </c>
      <c r="Z1532" s="28" t="s">
        <v>2510</v>
      </c>
      <c r="AA1532" s="28" t="s">
        <v>2535</v>
      </c>
      <c r="AC1532" s="28" t="s">
        <v>186</v>
      </c>
      <c r="AG1532" s="28" t="s">
        <v>2507</v>
      </c>
      <c r="AH1532" s="28" t="s">
        <v>34</v>
      </c>
      <c r="AL1532" s="28" t="s">
        <v>641</v>
      </c>
      <c r="AQ1532" s="28" t="s">
        <v>2503</v>
      </c>
      <c r="AS1532" s="28" t="s">
        <v>2531</v>
      </c>
      <c r="AU1532" s="28" t="s">
        <v>2608</v>
      </c>
      <c r="AX1532" s="28" t="s">
        <v>2507</v>
      </c>
      <c r="BX1532" s="28">
        <v>1968</v>
      </c>
      <c r="BY1532" s="28" t="s">
        <v>17</v>
      </c>
      <c r="BZ1532" s="28" t="s">
        <v>3816</v>
      </c>
      <c r="CA1532" s="28" t="s">
        <v>878</v>
      </c>
      <c r="CB1532" s="28">
        <v>46980</v>
      </c>
      <c r="CC1532" s="28">
        <v>3.6557298285856268</v>
      </c>
      <c r="CD1532" s="28" t="s">
        <v>20</v>
      </c>
      <c r="CF1532" s="28" t="s">
        <v>22</v>
      </c>
      <c r="CG1532" s="29">
        <v>0.41666666666666702</v>
      </c>
      <c r="CH1532" s="29">
        <v>0.54166666666666696</v>
      </c>
      <c r="CI1532" s="28" t="s">
        <v>641</v>
      </c>
      <c r="CJ1532" s="28" t="s">
        <v>2883</v>
      </c>
    </row>
    <row r="1533" spans="1:88">
      <c r="A1533" s="28">
        <v>3.6557298285856152</v>
      </c>
      <c r="B1533" s="28">
        <f t="shared" si="56"/>
        <v>2.1488209282272788</v>
      </c>
      <c r="C1533" s="28">
        <v>2799954</v>
      </c>
      <c r="D1533" s="31">
        <v>40738.723090277781</v>
      </c>
      <c r="E1533" s="31">
        <v>40738.723090277781</v>
      </c>
      <c r="F1533" s="28" t="s">
        <v>3</v>
      </c>
      <c r="G1533" s="22">
        <f t="shared" si="60"/>
        <v>0.58779533198125877</v>
      </c>
      <c r="Z1533" s="28" t="s">
        <v>8</v>
      </c>
      <c r="AA1533" s="28" t="s">
        <v>33</v>
      </c>
      <c r="AC1533" s="28" t="s">
        <v>186</v>
      </c>
      <c r="AE1533" s="28">
        <v>4</v>
      </c>
      <c r="AF1533" s="28" t="s">
        <v>68</v>
      </c>
      <c r="AG1533" s="28" t="s">
        <v>4</v>
      </c>
      <c r="AH1533" s="28" t="s">
        <v>38</v>
      </c>
      <c r="AJ1533" s="28">
        <v>64</v>
      </c>
      <c r="AK1533" s="28" t="s">
        <v>142</v>
      </c>
      <c r="AL1533" s="28" t="s">
        <v>35</v>
      </c>
      <c r="AQ1533" s="28" t="s">
        <v>9</v>
      </c>
      <c r="AS1533" s="28" t="s">
        <v>36</v>
      </c>
      <c r="AU1533" s="28" t="s">
        <v>15</v>
      </c>
      <c r="AX1533" s="28" t="s">
        <v>7</v>
      </c>
      <c r="BX1533" s="28">
        <v>1982</v>
      </c>
      <c r="BY1533" s="28" t="s">
        <v>65</v>
      </c>
      <c r="BZ1533" s="28" t="s">
        <v>591</v>
      </c>
      <c r="CA1533" s="28" t="s">
        <v>149</v>
      </c>
      <c r="CB1533" s="28">
        <v>46980</v>
      </c>
      <c r="CC1533" s="28">
        <v>3.6557298285856268</v>
      </c>
      <c r="CD1533" s="28" t="s">
        <v>20</v>
      </c>
      <c r="CE1533" s="28" t="s">
        <v>101</v>
      </c>
      <c r="CF1533" s="28" t="s">
        <v>22</v>
      </c>
      <c r="CG1533" s="30">
        <v>0.33333333333333331</v>
      </c>
      <c r="CH1533" s="32">
        <v>0.625</v>
      </c>
      <c r="CJ1533" s="28" t="s">
        <v>592</v>
      </c>
    </row>
    <row r="1534" spans="1:88">
      <c r="A1534" s="28">
        <v>3.6557298285856152</v>
      </c>
      <c r="B1534" s="28">
        <f t="shared" si="56"/>
        <v>2.1488209282272788</v>
      </c>
      <c r="C1534" s="28">
        <v>2818612</v>
      </c>
      <c r="D1534" s="31">
        <v>40744.393506944441</v>
      </c>
      <c r="E1534" s="31">
        <v>40744.393506944441</v>
      </c>
      <c r="F1534" s="28" t="s">
        <v>3</v>
      </c>
      <c r="G1534" s="22">
        <f t="shared" si="60"/>
        <v>0.58779533198125877</v>
      </c>
      <c r="Z1534" s="28" t="s">
        <v>8</v>
      </c>
      <c r="AA1534" s="28" t="s">
        <v>9</v>
      </c>
      <c r="AC1534" s="28" t="s">
        <v>186</v>
      </c>
      <c r="AE1534" s="28" t="s">
        <v>875</v>
      </c>
      <c r="AF1534" s="28" t="s">
        <v>113</v>
      </c>
      <c r="AG1534" s="28" t="s">
        <v>4</v>
      </c>
      <c r="AH1534" s="28" t="s">
        <v>34</v>
      </c>
      <c r="AJ1534" s="28" t="s">
        <v>263</v>
      </c>
      <c r="AK1534" s="28" t="s">
        <v>876</v>
      </c>
      <c r="AL1534" s="28" t="s">
        <v>35</v>
      </c>
      <c r="AQ1534" s="28" t="s">
        <v>9</v>
      </c>
      <c r="AS1534" s="28" t="s">
        <v>36</v>
      </c>
      <c r="AU1534" s="28" t="s">
        <v>15</v>
      </c>
      <c r="AX1534" s="28" t="s">
        <v>7</v>
      </c>
      <c r="BX1534" s="28">
        <v>1987</v>
      </c>
      <c r="BY1534" s="28" t="s">
        <v>17</v>
      </c>
      <c r="BZ1534" s="28" t="s">
        <v>877</v>
      </c>
      <c r="CA1534" s="28" t="s">
        <v>878</v>
      </c>
      <c r="CB1534" s="28">
        <v>46980</v>
      </c>
      <c r="CC1534" s="28">
        <v>3.6557298285856268</v>
      </c>
      <c r="CD1534" s="28" t="s">
        <v>20</v>
      </c>
      <c r="CE1534" s="28" t="s">
        <v>21</v>
      </c>
      <c r="CF1534" s="28" t="s">
        <v>22</v>
      </c>
      <c r="CG1534" s="30">
        <v>0.375</v>
      </c>
      <c r="CH1534" s="32">
        <v>0.58333333333333337</v>
      </c>
      <c r="CI1534" s="28" t="s">
        <v>47</v>
      </c>
      <c r="CJ1534" s="28" t="s">
        <v>879</v>
      </c>
    </row>
    <row r="1535" spans="1:88">
      <c r="A1535" s="28">
        <v>3.6557298285856152</v>
      </c>
      <c r="B1535" s="28">
        <f t="shared" si="56"/>
        <v>2.1488209282272788</v>
      </c>
      <c r="C1535" s="28">
        <v>2875332</v>
      </c>
      <c r="D1535" s="31">
        <v>40760.060879629629</v>
      </c>
      <c r="E1535" s="31">
        <v>40760.060879629629</v>
      </c>
      <c r="F1535" s="28" t="s">
        <v>3</v>
      </c>
      <c r="G1535" s="22">
        <f t="shared" si="60"/>
        <v>0.58779533198125877</v>
      </c>
      <c r="Z1535" s="28" t="s">
        <v>8</v>
      </c>
      <c r="AA1535" s="28" t="s">
        <v>9</v>
      </c>
      <c r="AC1535" s="28" t="s">
        <v>186</v>
      </c>
      <c r="AE1535" s="28" t="s">
        <v>1702</v>
      </c>
      <c r="AF1535" s="28" t="s">
        <v>1703</v>
      </c>
      <c r="AG1535" s="28" t="s">
        <v>4</v>
      </c>
      <c r="AH1535" s="28" t="s">
        <v>34</v>
      </c>
      <c r="AJ1535" s="28" t="s">
        <v>1704</v>
      </c>
      <c r="AK1535" s="28" t="s">
        <v>275</v>
      </c>
      <c r="AL1535" s="28" t="s">
        <v>35</v>
      </c>
      <c r="AQ1535" s="28" t="s">
        <v>9</v>
      </c>
      <c r="AS1535" s="28" t="s">
        <v>135</v>
      </c>
      <c r="AU1535" s="28" t="s">
        <v>15</v>
      </c>
      <c r="AX1535" s="28" t="s">
        <v>7</v>
      </c>
      <c r="BX1535" s="28">
        <v>1975</v>
      </c>
      <c r="BY1535" s="28" t="s">
        <v>17</v>
      </c>
      <c r="BZ1535" s="28" t="s">
        <v>1705</v>
      </c>
      <c r="CA1535" s="28" t="s">
        <v>878</v>
      </c>
      <c r="CB1535" s="28">
        <v>46980</v>
      </c>
      <c r="CC1535" s="28">
        <v>3.6557298285856268</v>
      </c>
      <c r="CD1535" s="28" t="s">
        <v>20</v>
      </c>
      <c r="CE1535" s="28" t="s">
        <v>44</v>
      </c>
      <c r="CF1535" s="28" t="s">
        <v>184</v>
      </c>
      <c r="CG1535" s="30">
        <v>8.9166666666666661</v>
      </c>
      <c r="CH1535" s="28" t="s">
        <v>1098</v>
      </c>
      <c r="CJ1535" s="28" t="s">
        <v>1706</v>
      </c>
    </row>
    <row r="1536" spans="1:88">
      <c r="A1536" s="28">
        <v>3.6557298285856152</v>
      </c>
      <c r="B1536" s="28">
        <f t="shared" si="56"/>
        <v>2.1488209282272788</v>
      </c>
      <c r="C1536" s="28">
        <v>2921858</v>
      </c>
      <c r="D1536" s="31">
        <v>40775.191620370373</v>
      </c>
      <c r="E1536" s="31">
        <v>40775.191620370373</v>
      </c>
      <c r="F1536" s="28" t="s">
        <v>3</v>
      </c>
      <c r="G1536" s="22">
        <f t="shared" si="60"/>
        <v>0.58779533198125877</v>
      </c>
      <c r="Z1536" s="28" t="s">
        <v>25</v>
      </c>
      <c r="AA1536" s="28" t="s">
        <v>131</v>
      </c>
      <c r="AB1536" s="28" t="s">
        <v>1941</v>
      </c>
      <c r="AC1536" s="28" t="s">
        <v>10</v>
      </c>
      <c r="AE1536" s="28" t="s">
        <v>390</v>
      </c>
      <c r="AF1536" s="28" t="s">
        <v>118</v>
      </c>
      <c r="AG1536" s="28" t="s">
        <v>35</v>
      </c>
      <c r="AH1536" s="28" t="s">
        <v>34</v>
      </c>
      <c r="AL1536" s="28" t="s">
        <v>35</v>
      </c>
      <c r="AQ1536" s="28" t="s">
        <v>9</v>
      </c>
      <c r="AS1536" s="28" t="s">
        <v>168</v>
      </c>
      <c r="AU1536" s="28" t="s">
        <v>15</v>
      </c>
      <c r="AX1536" s="28" t="s">
        <v>7</v>
      </c>
      <c r="BX1536" s="28">
        <v>1954</v>
      </c>
      <c r="BY1536" s="28" t="s">
        <v>17</v>
      </c>
      <c r="BZ1536" s="28" t="s">
        <v>1942</v>
      </c>
      <c r="CA1536" s="28" t="s">
        <v>1324</v>
      </c>
      <c r="CB1536" s="28">
        <v>46980</v>
      </c>
      <c r="CC1536" s="28">
        <v>3.6557298285856268</v>
      </c>
      <c r="CD1536" s="28" t="s">
        <v>20</v>
      </c>
      <c r="CE1536" s="28" t="s">
        <v>657</v>
      </c>
      <c r="CF1536" s="28" t="s">
        <v>53</v>
      </c>
      <c r="CG1536" s="30">
        <v>0.375</v>
      </c>
      <c r="CH1536" s="28" t="s">
        <v>1943</v>
      </c>
      <c r="CJ1536" s="28" t="s">
        <v>1944</v>
      </c>
    </row>
    <row r="1537" spans="1:88">
      <c r="A1537" s="28">
        <v>3.6557298285856152</v>
      </c>
      <c r="B1537" s="28">
        <f t="shared" si="56"/>
        <v>2.1488209282272788</v>
      </c>
      <c r="C1537" s="28">
        <v>2923839</v>
      </c>
      <c r="D1537" s="31">
        <v>40776.566238425927</v>
      </c>
      <c r="E1537" s="31">
        <v>40776.566238425927</v>
      </c>
      <c r="F1537" s="28" t="s">
        <v>3</v>
      </c>
      <c r="G1537" s="22">
        <f t="shared" si="60"/>
        <v>0.58779533198125877</v>
      </c>
      <c r="Z1537" s="28" t="s">
        <v>8</v>
      </c>
      <c r="AA1537" s="28" t="s">
        <v>131</v>
      </c>
      <c r="AB1537" s="28" t="s">
        <v>197</v>
      </c>
      <c r="AC1537" s="28" t="s">
        <v>10</v>
      </c>
      <c r="AE1537" s="28">
        <v>64</v>
      </c>
      <c r="AF1537" s="28">
        <v>64</v>
      </c>
      <c r="AG1537" s="28" t="s">
        <v>4</v>
      </c>
      <c r="AH1537" s="28" t="s">
        <v>10</v>
      </c>
      <c r="AJ1537" s="28">
        <v>64</v>
      </c>
      <c r="AK1537" s="28">
        <v>64</v>
      </c>
      <c r="AL1537" s="28" t="s">
        <v>35</v>
      </c>
      <c r="AQ1537" s="28" t="s">
        <v>131</v>
      </c>
      <c r="AR1537" s="28" t="s">
        <v>197</v>
      </c>
      <c r="AS1537" s="28" t="s">
        <v>36</v>
      </c>
      <c r="AU1537" s="28" t="s">
        <v>15</v>
      </c>
      <c r="AX1537" s="28" t="s">
        <v>41</v>
      </c>
      <c r="AY1537" s="28" t="s">
        <v>8</v>
      </c>
      <c r="BA1537" s="28" t="s">
        <v>10</v>
      </c>
      <c r="BC1537" s="28">
        <v>64</v>
      </c>
      <c r="BE1537" s="28" t="s">
        <v>35</v>
      </c>
      <c r="BO1537" s="28" t="s">
        <v>131</v>
      </c>
      <c r="BP1537" s="28" t="s">
        <v>1951</v>
      </c>
      <c r="BQ1537" s="28" t="s">
        <v>8</v>
      </c>
      <c r="BR1537" s="28" t="s">
        <v>33</v>
      </c>
      <c r="BS1537" s="28" t="s">
        <v>10</v>
      </c>
      <c r="BV1537" s="28" t="s">
        <v>88</v>
      </c>
      <c r="BX1537" s="34">
        <v>20183</v>
      </c>
      <c r="BY1537" s="28" t="s">
        <v>17</v>
      </c>
      <c r="BZ1537" s="28" t="s">
        <v>1952</v>
      </c>
      <c r="CA1537" s="28" t="s">
        <v>1324</v>
      </c>
      <c r="CB1537" s="28">
        <v>46980</v>
      </c>
      <c r="CC1537" s="28">
        <v>3.6557298285856268</v>
      </c>
      <c r="CD1537" s="28" t="s">
        <v>20</v>
      </c>
      <c r="CE1537" s="28" t="s">
        <v>63</v>
      </c>
      <c r="CF1537" s="28" t="s">
        <v>184</v>
      </c>
      <c r="CG1537" s="30">
        <v>0.33333333333333331</v>
      </c>
      <c r="CH1537" s="28" t="s">
        <v>1829</v>
      </c>
      <c r="CJ1537" s="28" t="s">
        <v>1953</v>
      </c>
    </row>
    <row r="1538" spans="1:88">
      <c r="A1538" s="28">
        <v>3.2755339264127112</v>
      </c>
      <c r="B1538" s="28">
        <f t="shared" ref="B1538:B1601" si="61">+G1538*CC1538</f>
        <v>1.9253435516916417</v>
      </c>
      <c r="C1538" s="28">
        <v>3299</v>
      </c>
      <c r="F1538" s="28" t="s">
        <v>3</v>
      </c>
      <c r="G1538" s="22">
        <f t="shared" si="60"/>
        <v>0.58779533198125877</v>
      </c>
      <c r="N1538" s="28" t="s">
        <v>2506</v>
      </c>
      <c r="O1538" s="28" t="s">
        <v>2506</v>
      </c>
      <c r="Q1538" s="28" t="s">
        <v>2506</v>
      </c>
      <c r="Z1538" s="28" t="s">
        <v>2523</v>
      </c>
      <c r="AA1538" s="28" t="s">
        <v>2501</v>
      </c>
      <c r="AC1538" s="28" t="s">
        <v>38</v>
      </c>
      <c r="AE1538" s="28" t="s">
        <v>3820</v>
      </c>
      <c r="AF1538" s="28" t="s">
        <v>3821</v>
      </c>
      <c r="AG1538" s="28" t="s">
        <v>2507</v>
      </c>
      <c r="AH1538" s="28" t="s">
        <v>34</v>
      </c>
      <c r="AK1538" s="28" t="s">
        <v>3821</v>
      </c>
      <c r="AL1538" s="28" t="s">
        <v>641</v>
      </c>
      <c r="AQ1538" s="28" t="s">
        <v>2548</v>
      </c>
      <c r="AS1538" s="28" t="s">
        <v>2506</v>
      </c>
      <c r="AU1538" s="28" t="s">
        <v>259</v>
      </c>
      <c r="AX1538" s="28" t="s">
        <v>2507</v>
      </c>
      <c r="BX1538" s="28">
        <v>1966</v>
      </c>
      <c r="BY1538" s="28" t="s">
        <v>17</v>
      </c>
      <c r="BZ1538" s="28" t="s">
        <v>3822</v>
      </c>
      <c r="CA1538" s="28" t="s">
        <v>149</v>
      </c>
      <c r="CB1538" s="28">
        <v>46989</v>
      </c>
      <c r="CC1538" s="28">
        <v>3.2755339264127215</v>
      </c>
      <c r="CD1538" s="28" t="s">
        <v>20</v>
      </c>
      <c r="CE1538" s="28" t="s">
        <v>2515</v>
      </c>
      <c r="CF1538" s="28" t="s">
        <v>53</v>
      </c>
      <c r="CG1538" s="29">
        <v>0.375</v>
      </c>
      <c r="CH1538" s="29">
        <v>0.875</v>
      </c>
      <c r="CI1538" s="28" t="s">
        <v>641</v>
      </c>
      <c r="CJ1538" s="28" t="s">
        <v>3823</v>
      </c>
    </row>
    <row r="1539" spans="1:88">
      <c r="A1539" s="28">
        <v>3.2755339264127112</v>
      </c>
      <c r="B1539" s="28">
        <f t="shared" si="61"/>
        <v>1.9253435516916417</v>
      </c>
      <c r="C1539" s="28">
        <v>4231</v>
      </c>
      <c r="F1539" s="28" t="s">
        <v>3</v>
      </c>
      <c r="G1539" s="22">
        <f t="shared" si="60"/>
        <v>0.58779533198125877</v>
      </c>
      <c r="N1539" s="28" t="s">
        <v>2506</v>
      </c>
      <c r="O1539" s="28" t="s">
        <v>2506</v>
      </c>
      <c r="Q1539" s="28" t="s">
        <v>2506</v>
      </c>
      <c r="Z1539" s="28" t="s">
        <v>2523</v>
      </c>
      <c r="AA1539" s="28" t="s">
        <v>2501</v>
      </c>
      <c r="AC1539" s="28" t="s">
        <v>38</v>
      </c>
      <c r="AG1539" s="28" t="s">
        <v>2507</v>
      </c>
      <c r="AH1539" s="28" t="s">
        <v>38</v>
      </c>
      <c r="AL1539" s="28" t="s">
        <v>641</v>
      </c>
      <c r="AQ1539" s="28" t="s">
        <v>2503</v>
      </c>
      <c r="AS1539" s="28" t="s">
        <v>83</v>
      </c>
      <c r="AU1539" s="28" t="s">
        <v>2512</v>
      </c>
      <c r="AX1539" s="28" t="s">
        <v>2507</v>
      </c>
      <c r="BX1539" s="28">
        <v>1946</v>
      </c>
      <c r="BY1539" s="28" t="s">
        <v>17</v>
      </c>
      <c r="BZ1539" s="28" t="s">
        <v>3824</v>
      </c>
      <c r="CA1539" s="28" t="s">
        <v>878</v>
      </c>
      <c r="CB1539" s="28">
        <v>46989</v>
      </c>
      <c r="CC1539" s="28">
        <v>3.2755339264127215</v>
      </c>
      <c r="CD1539" s="28" t="s">
        <v>20</v>
      </c>
      <c r="CF1539" s="28" t="s">
        <v>2506</v>
      </c>
      <c r="CG1539" s="30"/>
      <c r="CH1539" s="30"/>
      <c r="CJ1539" s="28" t="s">
        <v>2883</v>
      </c>
    </row>
    <row r="1540" spans="1:88">
      <c r="A1540" s="28">
        <v>0.93586683611791754</v>
      </c>
      <c r="B1540" s="28">
        <f t="shared" si="61"/>
        <v>0.5500981576261833</v>
      </c>
      <c r="C1540" s="28">
        <v>2832102</v>
      </c>
      <c r="D1540" s="31">
        <v>40749.510694444441</v>
      </c>
      <c r="E1540" s="31">
        <v>40749.510694444441</v>
      </c>
      <c r="F1540" s="28" t="s">
        <v>3</v>
      </c>
      <c r="G1540" s="22">
        <f t="shared" si="60"/>
        <v>0.58779533198125877</v>
      </c>
      <c r="Z1540" s="28" t="s">
        <v>8</v>
      </c>
      <c r="AA1540" s="28" t="s">
        <v>33</v>
      </c>
      <c r="AC1540" s="28" t="s">
        <v>133</v>
      </c>
      <c r="AE1540" s="28">
        <v>161</v>
      </c>
      <c r="AF1540" s="28" t="s">
        <v>850</v>
      </c>
      <c r="AG1540" s="28" t="s">
        <v>4</v>
      </c>
      <c r="AH1540" s="28" t="s">
        <v>34</v>
      </c>
      <c r="AJ1540" s="28" t="s">
        <v>1287</v>
      </c>
      <c r="AK1540" s="28" t="s">
        <v>850</v>
      </c>
      <c r="AL1540" s="28" t="s">
        <v>35</v>
      </c>
      <c r="AQ1540" s="28" t="s">
        <v>49</v>
      </c>
      <c r="AS1540" s="28" t="s">
        <v>135</v>
      </c>
      <c r="AU1540" s="28" t="s">
        <v>31</v>
      </c>
      <c r="AX1540" s="28" t="s">
        <v>41</v>
      </c>
      <c r="AY1540" s="28" t="s">
        <v>103</v>
      </c>
      <c r="AZ1540" s="28" t="s">
        <v>33</v>
      </c>
      <c r="BA1540" s="28" t="s">
        <v>38</v>
      </c>
      <c r="BC1540" s="28">
        <v>64</v>
      </c>
      <c r="BD1540" s="28" t="s">
        <v>850</v>
      </c>
      <c r="BE1540" s="28" t="s">
        <v>4</v>
      </c>
      <c r="BF1540" s="28" t="s">
        <v>133</v>
      </c>
      <c r="BH1540" s="28">
        <v>161</v>
      </c>
      <c r="BI1540" s="28" t="s">
        <v>850</v>
      </c>
      <c r="BJ1540" s="28" t="s">
        <v>35</v>
      </c>
      <c r="BO1540" s="28" t="s">
        <v>33</v>
      </c>
      <c r="BQ1540" s="28" t="s">
        <v>103</v>
      </c>
      <c r="BR1540" s="28" t="s">
        <v>9</v>
      </c>
      <c r="BS1540" s="28" t="s">
        <v>26</v>
      </c>
      <c r="BT1540" s="28" t="s">
        <v>144</v>
      </c>
      <c r="BV1540" s="28" t="s">
        <v>49</v>
      </c>
      <c r="BX1540" s="28">
        <v>1964</v>
      </c>
      <c r="BY1540" s="28" t="s">
        <v>17</v>
      </c>
      <c r="BZ1540" s="28" t="s">
        <v>1288</v>
      </c>
      <c r="CA1540" s="28" t="s">
        <v>1289</v>
      </c>
      <c r="CB1540" s="28">
        <v>49694</v>
      </c>
      <c r="CC1540" s="28">
        <v>0.93586683611792043</v>
      </c>
      <c r="CD1540" s="28" t="s">
        <v>20</v>
      </c>
      <c r="CE1540" s="28" t="s">
        <v>120</v>
      </c>
      <c r="CF1540" s="28" t="s">
        <v>22</v>
      </c>
      <c r="CG1540" s="30">
        <v>0.33333333333333331</v>
      </c>
      <c r="CH1540" s="28" t="s">
        <v>98</v>
      </c>
      <c r="CJ1540" s="28" t="s">
        <v>1290</v>
      </c>
    </row>
    <row r="1541" spans="1:88">
      <c r="A1541" s="28">
        <v>0.93586683611791754</v>
      </c>
      <c r="B1541" s="28">
        <f t="shared" si="61"/>
        <v>0.5500981576261833</v>
      </c>
      <c r="C1541" s="28">
        <v>3004941</v>
      </c>
      <c r="D1541" s="31">
        <v>40796.523923611108</v>
      </c>
      <c r="E1541" s="31">
        <v>40796.523923611108</v>
      </c>
      <c r="F1541" s="28" t="s">
        <v>3</v>
      </c>
      <c r="G1541" s="22">
        <f t="shared" si="60"/>
        <v>0.58779533198125877</v>
      </c>
      <c r="Z1541" s="28" t="s">
        <v>8</v>
      </c>
      <c r="AA1541" s="28" t="s">
        <v>33</v>
      </c>
      <c r="AC1541" s="28" t="s">
        <v>38</v>
      </c>
      <c r="AE1541" s="28">
        <v>8</v>
      </c>
      <c r="AF1541" s="28" t="s">
        <v>118</v>
      </c>
      <c r="AG1541" s="28" t="s">
        <v>35</v>
      </c>
      <c r="AQ1541" s="28" t="s">
        <v>9</v>
      </c>
      <c r="AS1541" s="28" t="s">
        <v>29</v>
      </c>
      <c r="AT1541" s="28" t="s">
        <v>2261</v>
      </c>
      <c r="AU1541" s="28" t="s">
        <v>29</v>
      </c>
      <c r="AV1541" s="28" t="s">
        <v>2262</v>
      </c>
      <c r="AX1541" s="28" t="s">
        <v>7</v>
      </c>
      <c r="BX1541" s="28">
        <v>1965</v>
      </c>
      <c r="BY1541" s="28" t="s">
        <v>17</v>
      </c>
      <c r="BZ1541" s="28" t="s">
        <v>2263</v>
      </c>
      <c r="CA1541" s="28" t="s">
        <v>57</v>
      </c>
      <c r="CB1541" s="28" t="s">
        <v>57</v>
      </c>
      <c r="CC1541" s="28">
        <v>0.93586683611792043</v>
      </c>
      <c r="CD1541" s="28" t="s">
        <v>20</v>
      </c>
      <c r="CE1541" s="28" t="s">
        <v>21</v>
      </c>
      <c r="CF1541" s="28" t="s">
        <v>22</v>
      </c>
      <c r="CG1541" s="30">
        <v>0.33333333333333331</v>
      </c>
      <c r="CH1541" s="28" t="s">
        <v>2264</v>
      </c>
      <c r="CJ1541" s="28" t="s">
        <v>2265</v>
      </c>
    </row>
    <row r="1542" spans="1:88">
      <c r="A1542" s="28">
        <v>0.93586683611791754</v>
      </c>
      <c r="B1542" s="28">
        <f t="shared" si="61"/>
        <v>0.5500981576261833</v>
      </c>
      <c r="C1542" s="28">
        <v>3053177</v>
      </c>
      <c r="D1542" s="31">
        <v>40807.5075</v>
      </c>
      <c r="E1542" s="31">
        <v>40807.5075</v>
      </c>
      <c r="F1542" s="28" t="s">
        <v>3</v>
      </c>
      <c r="G1542" s="22">
        <f t="shared" si="60"/>
        <v>0.58779533198125877</v>
      </c>
      <c r="Z1542" s="28" t="s">
        <v>8</v>
      </c>
      <c r="AA1542" s="28" t="s">
        <v>88</v>
      </c>
      <c r="AC1542" s="28" t="s">
        <v>34</v>
      </c>
      <c r="AE1542" s="28" t="s">
        <v>215</v>
      </c>
      <c r="AF1542" s="28" t="s">
        <v>68</v>
      </c>
      <c r="AG1542" s="28" t="s">
        <v>35</v>
      </c>
      <c r="AQ1542" s="28" t="s">
        <v>9</v>
      </c>
      <c r="AS1542" s="28" t="s">
        <v>152</v>
      </c>
      <c r="AU1542" s="28" t="s">
        <v>173</v>
      </c>
      <c r="AX1542" s="28" t="s">
        <v>7</v>
      </c>
      <c r="BX1542" s="28">
        <v>1967</v>
      </c>
      <c r="BY1542" s="28" t="s">
        <v>17</v>
      </c>
      <c r="BZ1542" s="28" t="s">
        <v>2340</v>
      </c>
      <c r="CA1542" s="28" t="s">
        <v>19</v>
      </c>
      <c r="CB1542" s="28" t="s">
        <v>43</v>
      </c>
      <c r="CC1542" s="28">
        <v>0.93586683611792043</v>
      </c>
      <c r="CD1542" s="28" t="s">
        <v>20</v>
      </c>
      <c r="CE1542" s="28" t="s">
        <v>63</v>
      </c>
      <c r="CF1542" s="28" t="s">
        <v>22</v>
      </c>
      <c r="CG1542" s="30">
        <v>0.33333333333333331</v>
      </c>
      <c r="CH1542" s="32">
        <v>0.61458333333333337</v>
      </c>
      <c r="CJ1542" s="28" t="s">
        <v>2341</v>
      </c>
    </row>
    <row r="1543" spans="1:88">
      <c r="A1543" s="28">
        <v>0.93586683611791754</v>
      </c>
      <c r="B1543" s="28">
        <f t="shared" si="61"/>
        <v>0.5500981576261833</v>
      </c>
      <c r="C1543" s="28">
        <v>2109</v>
      </c>
      <c r="F1543" s="28" t="s">
        <v>3</v>
      </c>
      <c r="G1543" s="22">
        <f t="shared" si="60"/>
        <v>0.58779533198125877</v>
      </c>
      <c r="N1543" s="28" t="s">
        <v>2506</v>
      </c>
      <c r="O1543" s="28" t="s">
        <v>2506</v>
      </c>
      <c r="Q1543" s="28" t="s">
        <v>2506</v>
      </c>
      <c r="Z1543" s="28" t="s">
        <v>2510</v>
      </c>
      <c r="AA1543" s="28" t="s">
        <v>2535</v>
      </c>
      <c r="AC1543" s="28" t="s">
        <v>34</v>
      </c>
      <c r="AG1543" s="28" t="s">
        <v>641</v>
      </c>
      <c r="AQ1543" s="28" t="s">
        <v>2503</v>
      </c>
      <c r="AS1543" s="28" t="s">
        <v>2506</v>
      </c>
      <c r="AU1543" s="28" t="s">
        <v>2608</v>
      </c>
      <c r="AX1543" s="28" t="s">
        <v>2507</v>
      </c>
      <c r="BX1543" s="28">
        <v>1975</v>
      </c>
      <c r="BY1543" s="28" t="s">
        <v>17</v>
      </c>
      <c r="BZ1543" s="28" t="s">
        <v>1462</v>
      </c>
      <c r="CA1543" s="28" t="s">
        <v>57</v>
      </c>
      <c r="CC1543" s="28">
        <v>0.93586683611792043</v>
      </c>
      <c r="CE1543" s="28" t="s">
        <v>2521</v>
      </c>
      <c r="CF1543" s="28" t="s">
        <v>22</v>
      </c>
      <c r="CG1543" s="29">
        <v>0.33333333333333298</v>
      </c>
      <c r="CH1543" s="29">
        <v>0.625</v>
      </c>
      <c r="CI1543" s="28" t="s">
        <v>641</v>
      </c>
      <c r="CJ1543" s="28" t="s">
        <v>3887</v>
      </c>
    </row>
    <row r="1544" spans="1:88">
      <c r="A1544" s="28">
        <v>0.93586683611791754</v>
      </c>
      <c r="B1544" s="28">
        <f t="shared" si="61"/>
        <v>0.93586683611792043</v>
      </c>
      <c r="C1544" s="28">
        <v>2141</v>
      </c>
      <c r="F1544" s="28" t="s">
        <v>2506</v>
      </c>
      <c r="G1544" s="28">
        <v>1</v>
      </c>
      <c r="N1544" s="28" t="s">
        <v>2506</v>
      </c>
      <c r="O1544" s="28" t="s">
        <v>2506</v>
      </c>
      <c r="Q1544" s="28" t="s">
        <v>2506</v>
      </c>
      <c r="AS1544" s="28" t="s">
        <v>83</v>
      </c>
      <c r="AU1544" s="28">
        <v>0</v>
      </c>
      <c r="CC1544" s="28">
        <v>0.93586683611792043</v>
      </c>
      <c r="CD1544" s="28" t="s">
        <v>20</v>
      </c>
      <c r="CE1544" s="28" t="s">
        <v>2515</v>
      </c>
      <c r="CF1544" s="28" t="s">
        <v>22</v>
      </c>
      <c r="CG1544" s="30"/>
      <c r="CH1544" s="30"/>
      <c r="CI1544" s="28" t="s">
        <v>641</v>
      </c>
    </row>
    <row r="1545" spans="1:88">
      <c r="A1545" s="28">
        <v>0.93586683611791754</v>
      </c>
      <c r="B1545" s="28">
        <f t="shared" si="61"/>
        <v>0.5500981576261833</v>
      </c>
      <c r="C1545" s="28">
        <v>2142</v>
      </c>
      <c r="F1545" s="28" t="s">
        <v>3</v>
      </c>
      <c r="G1545" s="22">
        <f>0.839707617116084*0.7</f>
        <v>0.58779533198125877</v>
      </c>
      <c r="N1545" s="28" t="s">
        <v>2506</v>
      </c>
      <c r="O1545" s="28" t="s">
        <v>2506</v>
      </c>
      <c r="Q1545" s="28" t="s">
        <v>2506</v>
      </c>
      <c r="Z1545" s="28" t="s">
        <v>2523</v>
      </c>
      <c r="AA1545" s="28" t="s">
        <v>2538</v>
      </c>
      <c r="AC1545" s="28" t="s">
        <v>186</v>
      </c>
      <c r="AG1545" s="28" t="s">
        <v>2507</v>
      </c>
      <c r="AH1545" s="28" t="s">
        <v>186</v>
      </c>
      <c r="AL1545" s="28" t="s">
        <v>641</v>
      </c>
      <c r="AQ1545" s="28" t="s">
        <v>2503</v>
      </c>
      <c r="AS1545" s="28" t="s">
        <v>2506</v>
      </c>
      <c r="AU1545" s="28" t="s">
        <v>2512</v>
      </c>
      <c r="AX1545" s="28" t="s">
        <v>2507</v>
      </c>
      <c r="BY1545" s="28" t="s">
        <v>17</v>
      </c>
      <c r="CA1545" s="28" t="s">
        <v>222</v>
      </c>
      <c r="CC1545" s="28">
        <v>0.93586683611792043</v>
      </c>
      <c r="CE1545" s="28" t="s">
        <v>2515</v>
      </c>
      <c r="CF1545" s="28" t="s">
        <v>184</v>
      </c>
      <c r="CG1545" s="29">
        <v>0.33333333333333298</v>
      </c>
      <c r="CH1545" s="29">
        <v>0.625</v>
      </c>
      <c r="CI1545" s="28" t="s">
        <v>641</v>
      </c>
      <c r="CJ1545" s="28" t="s">
        <v>3888</v>
      </c>
    </row>
    <row r="1546" spans="1:88">
      <c r="A1546" s="28">
        <v>0.93586683611791754</v>
      </c>
      <c r="B1546" s="28">
        <f t="shared" si="61"/>
        <v>0.5500981576261833</v>
      </c>
      <c r="C1546" s="28">
        <v>2143</v>
      </c>
      <c r="F1546" s="28" t="s">
        <v>3</v>
      </c>
      <c r="G1546" s="22">
        <f>0.839707617116084*0.7</f>
        <v>0.58779533198125877</v>
      </c>
      <c r="N1546" s="28" t="s">
        <v>2506</v>
      </c>
      <c r="O1546" s="28" t="s">
        <v>2506</v>
      </c>
      <c r="Q1546" s="28" t="s">
        <v>2506</v>
      </c>
      <c r="Z1546" s="28" t="s">
        <v>2523</v>
      </c>
      <c r="AA1546" s="28" t="s">
        <v>2538</v>
      </c>
      <c r="AC1546" s="28" t="s">
        <v>186</v>
      </c>
      <c r="AG1546" s="28" t="s">
        <v>2507</v>
      </c>
      <c r="AH1546" s="28" t="s">
        <v>34</v>
      </c>
      <c r="AL1546" s="28" t="s">
        <v>641</v>
      </c>
      <c r="AQ1546" s="28" t="s">
        <v>2503</v>
      </c>
      <c r="AS1546" s="28" t="s">
        <v>2531</v>
      </c>
      <c r="AU1546" s="28" t="s">
        <v>2512</v>
      </c>
      <c r="AX1546" s="28" t="s">
        <v>641</v>
      </c>
      <c r="AY1546" s="28" t="s">
        <v>2523</v>
      </c>
      <c r="AZ1546" s="28" t="s">
        <v>2501</v>
      </c>
      <c r="BA1546" s="28" t="s">
        <v>38</v>
      </c>
      <c r="BE1546" s="28" t="s">
        <v>2507</v>
      </c>
      <c r="BF1546" s="28" t="s">
        <v>186</v>
      </c>
      <c r="BJ1546" s="28" t="s">
        <v>641</v>
      </c>
      <c r="BO1546" s="28" t="s">
        <v>2548</v>
      </c>
      <c r="BY1546" s="28" t="s">
        <v>17</v>
      </c>
      <c r="CA1546" s="28" t="s">
        <v>3889</v>
      </c>
      <c r="CC1546" s="28">
        <v>0.93586683611792043</v>
      </c>
      <c r="CD1546" s="28" t="s">
        <v>20</v>
      </c>
      <c r="CE1546" s="28" t="s">
        <v>2555</v>
      </c>
      <c r="CF1546" s="28" t="s">
        <v>22</v>
      </c>
      <c r="CG1546" s="29">
        <v>0.33333333333333298</v>
      </c>
      <c r="CH1546" s="29">
        <v>0.625</v>
      </c>
      <c r="CI1546" s="28" t="s">
        <v>641</v>
      </c>
      <c r="CJ1546" s="28" t="s">
        <v>3890</v>
      </c>
    </row>
    <row r="1547" spans="1:88">
      <c r="A1547" s="28">
        <v>0.93586683611791754</v>
      </c>
      <c r="B1547" s="28">
        <f t="shared" si="61"/>
        <v>0.93586683611792043</v>
      </c>
      <c r="C1547" s="28">
        <v>2163</v>
      </c>
      <c r="F1547" s="28" t="s">
        <v>2506</v>
      </c>
      <c r="G1547" s="28">
        <v>1</v>
      </c>
      <c r="N1547" s="28" t="s">
        <v>2506</v>
      </c>
      <c r="O1547" s="28" t="s">
        <v>2506</v>
      </c>
      <c r="Q1547" s="28" t="s">
        <v>2506</v>
      </c>
      <c r="AS1547" s="28" t="s">
        <v>2506</v>
      </c>
      <c r="AU1547" s="28">
        <v>0</v>
      </c>
      <c r="CC1547" s="28">
        <v>0.93586683611792043</v>
      </c>
      <c r="CF1547" s="28" t="s">
        <v>2506</v>
      </c>
      <c r="CG1547" s="30"/>
      <c r="CH1547" s="30"/>
    </row>
    <row r="1548" spans="1:88">
      <c r="A1548" s="28">
        <v>0.93586683611791754</v>
      </c>
      <c r="B1548" s="28">
        <f t="shared" si="61"/>
        <v>0.5500981576261833</v>
      </c>
      <c r="C1548" s="28">
        <v>2168</v>
      </c>
      <c r="F1548" s="28" t="s">
        <v>3</v>
      </c>
      <c r="G1548" s="22">
        <f t="shared" ref="G1548:G1571" si="62">0.839707617116084*0.7</f>
        <v>0.58779533198125877</v>
      </c>
      <c r="N1548" s="28" t="s">
        <v>2506</v>
      </c>
      <c r="O1548" s="28" t="s">
        <v>2506</v>
      </c>
      <c r="Q1548" s="28" t="s">
        <v>2506</v>
      </c>
      <c r="Z1548" s="28" t="s">
        <v>2542</v>
      </c>
      <c r="AA1548" s="28" t="s">
        <v>2535</v>
      </c>
      <c r="AC1548" s="28" t="s">
        <v>38</v>
      </c>
      <c r="AG1548" s="28" t="s">
        <v>641</v>
      </c>
      <c r="AQ1548" s="28" t="s">
        <v>2518</v>
      </c>
      <c r="AS1548" s="28" t="s">
        <v>2506</v>
      </c>
      <c r="AU1548" s="28" t="s">
        <v>37</v>
      </c>
      <c r="AX1548" s="28" t="s">
        <v>2507</v>
      </c>
      <c r="BX1548" s="28">
        <v>1950</v>
      </c>
      <c r="BY1548" s="28" t="s">
        <v>17</v>
      </c>
      <c r="BZ1548" s="28" t="s">
        <v>3891</v>
      </c>
      <c r="CA1548" s="28" t="s">
        <v>57</v>
      </c>
      <c r="CC1548" s="28">
        <v>0.93586683611792043</v>
      </c>
      <c r="CD1548" s="28" t="s">
        <v>20</v>
      </c>
      <c r="CE1548" s="28" t="s">
        <v>2534</v>
      </c>
      <c r="CF1548" s="28" t="s">
        <v>22</v>
      </c>
      <c r="CG1548" s="29">
        <v>0.89583333333333304</v>
      </c>
      <c r="CH1548" s="29">
        <v>0.27083333333333298</v>
      </c>
    </row>
    <row r="1549" spans="1:88">
      <c r="A1549" s="28">
        <v>0.93586683611791754</v>
      </c>
      <c r="B1549" s="28">
        <f t="shared" si="61"/>
        <v>0.5500981576261833</v>
      </c>
      <c r="C1549" s="28">
        <v>2181</v>
      </c>
      <c r="F1549" s="28" t="s">
        <v>3</v>
      </c>
      <c r="G1549" s="22">
        <f t="shared" si="62"/>
        <v>0.58779533198125877</v>
      </c>
      <c r="N1549" s="28" t="s">
        <v>2506</v>
      </c>
      <c r="O1549" s="28" t="s">
        <v>2506</v>
      </c>
      <c r="Q1549" s="28" t="s">
        <v>2506</v>
      </c>
      <c r="Z1549" s="28" t="s">
        <v>2510</v>
      </c>
      <c r="AA1549" s="28" t="s">
        <v>2501</v>
      </c>
      <c r="AC1549" s="28" t="s">
        <v>38</v>
      </c>
      <c r="AG1549" s="28" t="s">
        <v>641</v>
      </c>
      <c r="AQ1549" s="28" t="s">
        <v>2503</v>
      </c>
      <c r="AS1549" s="28" t="s">
        <v>2645</v>
      </c>
      <c r="AU1549" s="28" t="s">
        <v>2512</v>
      </c>
      <c r="AX1549" s="28" t="s">
        <v>2507</v>
      </c>
      <c r="CC1549" s="28">
        <v>0.93586683611792043</v>
      </c>
      <c r="CF1549" s="28" t="s">
        <v>2506</v>
      </c>
      <c r="CG1549" s="30"/>
      <c r="CH1549" s="30"/>
      <c r="CJ1549" s="28" t="s">
        <v>3892</v>
      </c>
    </row>
    <row r="1550" spans="1:88">
      <c r="A1550" s="28">
        <v>0.93586683611791754</v>
      </c>
      <c r="B1550" s="28">
        <f t="shared" si="61"/>
        <v>0.5500981576261833</v>
      </c>
      <c r="C1550" s="28">
        <v>2182</v>
      </c>
      <c r="F1550" s="28" t="s">
        <v>3</v>
      </c>
      <c r="G1550" s="22">
        <f t="shared" si="62"/>
        <v>0.58779533198125877</v>
      </c>
      <c r="N1550" s="28" t="s">
        <v>2506</v>
      </c>
      <c r="O1550" s="28" t="s">
        <v>2506</v>
      </c>
      <c r="Q1550" s="28" t="s">
        <v>2506</v>
      </c>
      <c r="Z1550" s="28" t="s">
        <v>2510</v>
      </c>
      <c r="AA1550" s="28" t="s">
        <v>2538</v>
      </c>
      <c r="AC1550" s="28" t="s">
        <v>104</v>
      </c>
      <c r="AE1550" s="28" t="s">
        <v>3893</v>
      </c>
      <c r="AG1550" s="28" t="s">
        <v>2507</v>
      </c>
      <c r="AH1550" s="28" t="s">
        <v>133</v>
      </c>
      <c r="AJ1550" s="28" t="s">
        <v>3894</v>
      </c>
      <c r="AL1550" s="28" t="s">
        <v>641</v>
      </c>
      <c r="AQ1550" s="28" t="s">
        <v>2548</v>
      </c>
      <c r="AS1550" s="28" t="s">
        <v>2645</v>
      </c>
      <c r="AU1550" s="28">
        <v>0</v>
      </c>
      <c r="AX1550" s="28" t="s">
        <v>2507</v>
      </c>
      <c r="CC1550" s="28">
        <v>0.93586683611792043</v>
      </c>
      <c r="CF1550" s="28" t="s">
        <v>2506</v>
      </c>
      <c r="CG1550" s="30"/>
      <c r="CH1550" s="30"/>
    </row>
    <row r="1551" spans="1:88">
      <c r="A1551" s="28">
        <v>0.93586683611791754</v>
      </c>
      <c r="B1551" s="28">
        <f t="shared" si="61"/>
        <v>0.5500981576261833</v>
      </c>
      <c r="C1551" s="28">
        <v>2184</v>
      </c>
      <c r="F1551" s="28" t="s">
        <v>3</v>
      </c>
      <c r="G1551" s="22">
        <f t="shared" si="62"/>
        <v>0.58779533198125877</v>
      </c>
      <c r="N1551" s="28" t="s">
        <v>2506</v>
      </c>
      <c r="O1551" s="28" t="s">
        <v>2506</v>
      </c>
      <c r="Q1551" s="28" t="s">
        <v>2506</v>
      </c>
      <c r="Z1551" s="28" t="s">
        <v>2510</v>
      </c>
      <c r="AA1551" s="28" t="s">
        <v>2538</v>
      </c>
      <c r="AC1551" s="28" t="s">
        <v>34</v>
      </c>
      <c r="AG1551" s="28" t="s">
        <v>641</v>
      </c>
      <c r="AQ1551" s="28" t="s">
        <v>2518</v>
      </c>
      <c r="AS1551" s="28" t="s">
        <v>2506</v>
      </c>
      <c r="AU1551" s="28">
        <v>0</v>
      </c>
      <c r="CC1551" s="28">
        <v>0.93586683611792043</v>
      </c>
      <c r="CF1551" s="28" t="s">
        <v>2506</v>
      </c>
      <c r="CG1551" s="30"/>
      <c r="CH1551" s="30"/>
    </row>
    <row r="1552" spans="1:88">
      <c r="A1552" s="28">
        <v>0.93586683611791754</v>
      </c>
      <c r="B1552" s="28">
        <f t="shared" si="61"/>
        <v>0.5500981576261833</v>
      </c>
      <c r="C1552" s="28">
        <v>2185</v>
      </c>
      <c r="F1552" s="28" t="s">
        <v>3</v>
      </c>
      <c r="G1552" s="22">
        <f t="shared" si="62"/>
        <v>0.58779533198125877</v>
      </c>
      <c r="N1552" s="28" t="s">
        <v>2506</v>
      </c>
      <c r="O1552" s="28" t="s">
        <v>2506</v>
      </c>
      <c r="Q1552" s="28" t="s">
        <v>2506</v>
      </c>
      <c r="Z1552" s="28" t="s">
        <v>2542</v>
      </c>
      <c r="AA1552" s="28" t="s">
        <v>2535</v>
      </c>
      <c r="AC1552" s="28" t="s">
        <v>38</v>
      </c>
      <c r="AE1552" s="28" t="s">
        <v>2539</v>
      </c>
      <c r="AF1552" s="28" t="s">
        <v>3895</v>
      </c>
      <c r="AG1552" s="28" t="s">
        <v>641</v>
      </c>
      <c r="AQ1552" s="28" t="s">
        <v>2503</v>
      </c>
      <c r="AS1552" s="28" t="s">
        <v>2531</v>
      </c>
      <c r="AU1552" s="28" t="s">
        <v>2608</v>
      </c>
      <c r="AX1552" s="28" t="s">
        <v>2507</v>
      </c>
      <c r="BX1552" s="28">
        <v>1985</v>
      </c>
      <c r="BY1552" s="28" t="s">
        <v>17</v>
      </c>
      <c r="BZ1552" s="28" t="s">
        <v>3896</v>
      </c>
      <c r="CA1552" s="28" t="s">
        <v>57</v>
      </c>
      <c r="CC1552" s="28">
        <v>0.93586683611792043</v>
      </c>
      <c r="CD1552" s="28" t="s">
        <v>20</v>
      </c>
      <c r="CE1552" s="28" t="s">
        <v>2534</v>
      </c>
      <c r="CF1552" s="28" t="s">
        <v>184</v>
      </c>
      <c r="CG1552" s="29">
        <v>0.29166666666666702</v>
      </c>
      <c r="CH1552" s="29">
        <v>0.625</v>
      </c>
      <c r="CI1552" s="28" t="s">
        <v>641</v>
      </c>
    </row>
    <row r="1553" spans="1:88">
      <c r="A1553" s="28">
        <v>0.93586683611791754</v>
      </c>
      <c r="B1553" s="28">
        <f t="shared" si="61"/>
        <v>0.5500981576261833</v>
      </c>
      <c r="C1553" s="28">
        <v>2194</v>
      </c>
      <c r="F1553" s="28" t="s">
        <v>3</v>
      </c>
      <c r="G1553" s="22">
        <f t="shared" si="62"/>
        <v>0.58779533198125877</v>
      </c>
      <c r="N1553" s="28" t="s">
        <v>2506</v>
      </c>
      <c r="O1553" s="28" t="s">
        <v>2506</v>
      </c>
      <c r="Q1553" s="28" t="s">
        <v>2506</v>
      </c>
      <c r="Z1553" s="28" t="s">
        <v>2510</v>
      </c>
      <c r="AA1553" s="28" t="s">
        <v>2524</v>
      </c>
      <c r="AC1553" s="28" t="s">
        <v>34</v>
      </c>
      <c r="AG1553" s="28" t="s">
        <v>2507</v>
      </c>
      <c r="AH1553" s="28" t="s">
        <v>2611</v>
      </c>
      <c r="AI1553" s="28" t="s">
        <v>3897</v>
      </c>
      <c r="AL1553" s="28" t="s">
        <v>641</v>
      </c>
      <c r="AQ1553" s="28" t="s">
        <v>2503</v>
      </c>
      <c r="AS1553" s="28" t="s">
        <v>2531</v>
      </c>
      <c r="AT1553" s="28" t="s">
        <v>3236</v>
      </c>
      <c r="AU1553" s="28">
        <v>0</v>
      </c>
      <c r="AX1553" s="28" t="s">
        <v>2507</v>
      </c>
      <c r="CC1553" s="28">
        <v>0.93586683611792043</v>
      </c>
      <c r="CF1553" s="28" t="s">
        <v>2506</v>
      </c>
      <c r="CG1553" s="30"/>
      <c r="CH1553" s="30"/>
      <c r="CJ1553" s="28" t="s">
        <v>3898</v>
      </c>
    </row>
    <row r="1554" spans="1:88">
      <c r="A1554" s="28">
        <v>0.93586683611791754</v>
      </c>
      <c r="B1554" s="28">
        <f t="shared" si="61"/>
        <v>0.5500981576261833</v>
      </c>
      <c r="C1554" s="28">
        <v>2197</v>
      </c>
      <c r="F1554" s="28" t="s">
        <v>3</v>
      </c>
      <c r="G1554" s="22">
        <f t="shared" si="62"/>
        <v>0.58779533198125877</v>
      </c>
      <c r="N1554" s="28" t="s">
        <v>2506</v>
      </c>
      <c r="O1554" s="28" t="s">
        <v>2506</v>
      </c>
      <c r="Q1554" s="28" t="s">
        <v>2506</v>
      </c>
      <c r="Z1554" s="28" t="s">
        <v>2523</v>
      </c>
      <c r="AA1554" s="28" t="s">
        <v>2535</v>
      </c>
      <c r="AC1554" s="28" t="s">
        <v>186</v>
      </c>
      <c r="AG1554" s="28" t="s">
        <v>2507</v>
      </c>
      <c r="AH1554" s="28" t="s">
        <v>34</v>
      </c>
      <c r="AL1554" s="28" t="s">
        <v>641</v>
      </c>
      <c r="AQ1554" s="28" t="s">
        <v>2518</v>
      </c>
      <c r="AS1554" s="28" t="s">
        <v>2506</v>
      </c>
      <c r="AU1554" s="28" t="s">
        <v>2512</v>
      </c>
      <c r="AX1554" s="28" t="s">
        <v>2507</v>
      </c>
      <c r="CC1554" s="28">
        <v>0.93586683611792043</v>
      </c>
      <c r="CF1554" s="28" t="s">
        <v>2506</v>
      </c>
      <c r="CG1554" s="30"/>
      <c r="CH1554" s="30"/>
      <c r="CJ1554" s="28" t="s">
        <v>3899</v>
      </c>
    </row>
    <row r="1555" spans="1:88">
      <c r="A1555" s="28">
        <v>0.93586683611791754</v>
      </c>
      <c r="B1555" s="28">
        <f t="shared" si="61"/>
        <v>0.5500981576261833</v>
      </c>
      <c r="C1555" s="28">
        <v>2200</v>
      </c>
      <c r="F1555" s="28" t="s">
        <v>3</v>
      </c>
      <c r="G1555" s="22">
        <f t="shared" si="62"/>
        <v>0.58779533198125877</v>
      </c>
      <c r="N1555" s="28" t="s">
        <v>2506</v>
      </c>
      <c r="O1555" s="28" t="s">
        <v>2506</v>
      </c>
      <c r="Q1555" s="28" t="s">
        <v>2506</v>
      </c>
      <c r="Z1555" s="28" t="s">
        <v>2523</v>
      </c>
      <c r="AA1555" s="28" t="s">
        <v>2501</v>
      </c>
      <c r="AC1555" s="28" t="s">
        <v>38</v>
      </c>
      <c r="AG1555" s="28" t="s">
        <v>641</v>
      </c>
      <c r="AQ1555" s="28" t="s">
        <v>2518</v>
      </c>
      <c r="AS1555" s="28" t="s">
        <v>2547</v>
      </c>
      <c r="AU1555" s="28" t="s">
        <v>2512</v>
      </c>
      <c r="AX1555" s="28" t="s">
        <v>2507</v>
      </c>
      <c r="CC1555" s="28">
        <v>0.93586683611792043</v>
      </c>
      <c r="CF1555" s="28" t="s">
        <v>2506</v>
      </c>
      <c r="CG1555" s="30"/>
      <c r="CH1555" s="30"/>
      <c r="CJ1555" s="28" t="s">
        <v>3900</v>
      </c>
    </row>
    <row r="1556" spans="1:88">
      <c r="A1556" s="28">
        <v>0.93586683611791754</v>
      </c>
      <c r="B1556" s="28">
        <f t="shared" si="61"/>
        <v>0.5500981576261833</v>
      </c>
      <c r="C1556" s="28">
        <v>3004</v>
      </c>
      <c r="F1556" s="28" t="s">
        <v>3</v>
      </c>
      <c r="G1556" s="22">
        <f t="shared" si="62"/>
        <v>0.58779533198125877</v>
      </c>
      <c r="N1556" s="28" t="s">
        <v>2506</v>
      </c>
      <c r="O1556" s="28" t="s">
        <v>2506</v>
      </c>
      <c r="Q1556" s="28" t="s">
        <v>2506</v>
      </c>
      <c r="Z1556" s="28" t="s">
        <v>2523</v>
      </c>
      <c r="AA1556" s="28" t="s">
        <v>2501</v>
      </c>
      <c r="AC1556" s="28" t="s">
        <v>38</v>
      </c>
      <c r="AE1556" s="28" t="s">
        <v>2545</v>
      </c>
      <c r="AG1556" s="28" t="s">
        <v>2507</v>
      </c>
      <c r="AH1556" s="28" t="s">
        <v>1555</v>
      </c>
      <c r="AL1556" s="28" t="s">
        <v>641</v>
      </c>
      <c r="AQ1556" s="28" t="s">
        <v>2503</v>
      </c>
      <c r="AS1556" s="28" t="s">
        <v>2506</v>
      </c>
      <c r="AU1556" s="28" t="s">
        <v>2512</v>
      </c>
      <c r="AX1556" s="28" t="s">
        <v>2507</v>
      </c>
      <c r="CC1556" s="28">
        <v>0.93586683611792043</v>
      </c>
      <c r="CF1556" s="28" t="s">
        <v>184</v>
      </c>
      <c r="CG1556" s="30"/>
      <c r="CH1556" s="30"/>
      <c r="CJ1556" s="28" t="s">
        <v>3863</v>
      </c>
    </row>
    <row r="1557" spans="1:88">
      <c r="A1557" s="28">
        <v>0.93586683611791754</v>
      </c>
      <c r="B1557" s="28">
        <f t="shared" si="61"/>
        <v>0.5500981576261833</v>
      </c>
      <c r="C1557" s="28">
        <v>3008</v>
      </c>
      <c r="F1557" s="28" t="s">
        <v>3</v>
      </c>
      <c r="G1557" s="22">
        <f t="shared" si="62"/>
        <v>0.58779533198125877</v>
      </c>
      <c r="N1557" s="28" t="s">
        <v>2506</v>
      </c>
      <c r="O1557" s="28" t="s">
        <v>2506</v>
      </c>
      <c r="Q1557" s="28" t="s">
        <v>2506</v>
      </c>
      <c r="Z1557" s="28" t="s">
        <v>2510</v>
      </c>
      <c r="AA1557" s="28" t="s">
        <v>2501</v>
      </c>
      <c r="AC1557" s="28" t="s">
        <v>38</v>
      </c>
      <c r="AG1557" s="28" t="s">
        <v>2507</v>
      </c>
      <c r="AH1557" s="28" t="s">
        <v>2561</v>
      </c>
      <c r="AL1557" s="28" t="s">
        <v>641</v>
      </c>
      <c r="AQ1557" s="28" t="s">
        <v>2503</v>
      </c>
      <c r="AS1557" s="28" t="s">
        <v>2506</v>
      </c>
      <c r="AU1557" s="28" t="s">
        <v>2505</v>
      </c>
      <c r="AV1557" s="28" t="s">
        <v>3864</v>
      </c>
      <c r="AX1557" s="28" t="s">
        <v>641</v>
      </c>
      <c r="AY1557" s="28" t="s">
        <v>2510</v>
      </c>
      <c r="AZ1557" s="28" t="s">
        <v>2501</v>
      </c>
      <c r="BA1557" s="28" t="s">
        <v>38</v>
      </c>
      <c r="BE1557" s="28" t="s">
        <v>2507</v>
      </c>
      <c r="BF1557" s="28" t="s">
        <v>2561</v>
      </c>
      <c r="BJ1557" s="28" t="s">
        <v>641</v>
      </c>
      <c r="BO1557" s="28" t="s">
        <v>2503</v>
      </c>
      <c r="CC1557" s="28">
        <v>0.93586683611792043</v>
      </c>
      <c r="CF1557" s="28" t="s">
        <v>2506</v>
      </c>
      <c r="CG1557" s="30"/>
      <c r="CH1557" s="30"/>
      <c r="CJ1557" s="28" t="s">
        <v>3865</v>
      </c>
    </row>
    <row r="1558" spans="1:88">
      <c r="A1558" s="28">
        <v>0.93586683611791754</v>
      </c>
      <c r="B1558" s="28">
        <f t="shared" si="61"/>
        <v>0.5500981576261833</v>
      </c>
      <c r="C1558" s="28">
        <v>3026</v>
      </c>
      <c r="F1558" s="28" t="s">
        <v>3</v>
      </c>
      <c r="G1558" s="22">
        <f t="shared" si="62"/>
        <v>0.58779533198125877</v>
      </c>
      <c r="N1558" s="28" t="s">
        <v>2506</v>
      </c>
      <c r="O1558" s="28" t="s">
        <v>2506</v>
      </c>
      <c r="Q1558" s="28" t="s">
        <v>2506</v>
      </c>
      <c r="Z1558" s="28" t="s">
        <v>2542</v>
      </c>
      <c r="AA1558" s="28" t="s">
        <v>2535</v>
      </c>
      <c r="AC1558" s="28" t="s">
        <v>38</v>
      </c>
      <c r="AG1558" s="28" t="s">
        <v>641</v>
      </c>
      <c r="AH1558" s="28" t="s">
        <v>38</v>
      </c>
      <c r="AL1558" s="28" t="s">
        <v>641</v>
      </c>
      <c r="AQ1558" s="28" t="s">
        <v>2503</v>
      </c>
      <c r="AS1558" s="28" t="s">
        <v>2506</v>
      </c>
      <c r="AU1558" s="28">
        <v>0</v>
      </c>
      <c r="AX1558" s="28" t="s">
        <v>2507</v>
      </c>
      <c r="BX1558" s="28">
        <v>1957</v>
      </c>
      <c r="BY1558" s="28" t="s">
        <v>65</v>
      </c>
      <c r="CC1558" s="28">
        <v>0.93586683611792043</v>
      </c>
      <c r="CD1558" s="28" t="s">
        <v>20</v>
      </c>
      <c r="CE1558" s="28" t="s">
        <v>2555</v>
      </c>
      <c r="CF1558" s="28" t="s">
        <v>22</v>
      </c>
      <c r="CG1558" s="29">
        <v>0.33333333333333298</v>
      </c>
      <c r="CH1558" s="29">
        <v>0.625</v>
      </c>
      <c r="CI1558" s="28" t="s">
        <v>641</v>
      </c>
    </row>
    <row r="1559" spans="1:88">
      <c r="A1559" s="28">
        <v>0.93586683611791754</v>
      </c>
      <c r="B1559" s="28">
        <f t="shared" si="61"/>
        <v>0.5500981576261833</v>
      </c>
      <c r="C1559" s="28">
        <v>3039</v>
      </c>
      <c r="F1559" s="28" t="s">
        <v>3</v>
      </c>
      <c r="G1559" s="22">
        <f t="shared" si="62"/>
        <v>0.58779533198125877</v>
      </c>
      <c r="N1559" s="28" t="s">
        <v>2506</v>
      </c>
      <c r="O1559" s="28" t="s">
        <v>2506</v>
      </c>
      <c r="Q1559" s="28" t="s">
        <v>2506</v>
      </c>
      <c r="Z1559" s="28" t="s">
        <v>2542</v>
      </c>
      <c r="AA1559" s="28" t="s">
        <v>2535</v>
      </c>
      <c r="AC1559" s="28" t="s">
        <v>38</v>
      </c>
      <c r="AE1559" s="28" t="s">
        <v>2539</v>
      </c>
      <c r="AF1559" s="28" t="s">
        <v>557</v>
      </c>
      <c r="AG1559" s="28" t="s">
        <v>641</v>
      </c>
      <c r="AQ1559" s="28" t="s">
        <v>2503</v>
      </c>
      <c r="AS1559" s="28" t="s">
        <v>2506</v>
      </c>
      <c r="AU1559" s="28">
        <v>0</v>
      </c>
      <c r="AX1559" s="28" t="s">
        <v>2507</v>
      </c>
      <c r="BX1559" s="28">
        <v>1971</v>
      </c>
      <c r="BY1559" s="28" t="s">
        <v>65</v>
      </c>
      <c r="CC1559" s="28">
        <v>0.93586683611792043</v>
      </c>
      <c r="CD1559" s="28" t="s">
        <v>20</v>
      </c>
      <c r="CE1559" s="28" t="s">
        <v>2521</v>
      </c>
      <c r="CF1559" s="28" t="s">
        <v>22</v>
      </c>
      <c r="CG1559" s="29">
        <v>0.33333333333333298</v>
      </c>
      <c r="CH1559" s="29">
        <v>0.625</v>
      </c>
      <c r="CI1559" s="28" t="s">
        <v>23</v>
      </c>
    </row>
    <row r="1560" spans="1:88">
      <c r="A1560" s="28">
        <v>0.93586683611791754</v>
      </c>
      <c r="B1560" s="28">
        <f t="shared" si="61"/>
        <v>0.5500981576261833</v>
      </c>
      <c r="C1560" s="28">
        <v>3040</v>
      </c>
      <c r="F1560" s="28" t="s">
        <v>3</v>
      </c>
      <c r="G1560" s="22">
        <f t="shared" si="62"/>
        <v>0.58779533198125877</v>
      </c>
      <c r="N1560" s="28" t="s">
        <v>2506</v>
      </c>
      <c r="O1560" s="28" t="s">
        <v>2506</v>
      </c>
      <c r="Q1560" s="28" t="s">
        <v>2506</v>
      </c>
      <c r="Z1560" s="28" t="s">
        <v>2510</v>
      </c>
      <c r="AA1560" s="28" t="s">
        <v>2535</v>
      </c>
      <c r="AC1560" s="28" t="s">
        <v>38</v>
      </c>
      <c r="AE1560" s="28" t="s">
        <v>2539</v>
      </c>
      <c r="AF1560" s="28" t="s">
        <v>557</v>
      </c>
      <c r="AG1560" s="28" t="s">
        <v>641</v>
      </c>
      <c r="AQ1560" s="28" t="s">
        <v>2503</v>
      </c>
      <c r="AS1560" s="28" t="s">
        <v>2506</v>
      </c>
      <c r="AT1560" s="28" t="s">
        <v>3866</v>
      </c>
      <c r="AU1560" s="28">
        <v>0</v>
      </c>
      <c r="AX1560" s="28" t="s">
        <v>641</v>
      </c>
      <c r="BQ1560" s="28" t="s">
        <v>2542</v>
      </c>
      <c r="BR1560" s="28" t="s">
        <v>2535</v>
      </c>
      <c r="BS1560" s="28" t="s">
        <v>26</v>
      </c>
      <c r="BV1560" s="28" t="s">
        <v>2518</v>
      </c>
      <c r="BX1560" s="28">
        <v>1969</v>
      </c>
      <c r="BY1560" s="28" t="s">
        <v>65</v>
      </c>
      <c r="BZ1560" s="28" t="s">
        <v>3867</v>
      </c>
      <c r="CA1560" s="28" t="s">
        <v>57</v>
      </c>
      <c r="CC1560" s="28">
        <v>0.93586683611792043</v>
      </c>
      <c r="CD1560" s="28" t="s">
        <v>20</v>
      </c>
      <c r="CE1560" s="28" t="s">
        <v>2558</v>
      </c>
      <c r="CF1560" s="28" t="s">
        <v>22</v>
      </c>
      <c r="CG1560" s="29">
        <v>0.33333333333333298</v>
      </c>
      <c r="CH1560" s="29">
        <v>0.625</v>
      </c>
      <c r="CI1560" s="28" t="s">
        <v>23</v>
      </c>
      <c r="CJ1560" s="28" t="s">
        <v>3868</v>
      </c>
    </row>
    <row r="1561" spans="1:88">
      <c r="A1561" s="28">
        <v>0.93586683611791754</v>
      </c>
      <c r="B1561" s="28">
        <f t="shared" si="61"/>
        <v>0.5500981576261833</v>
      </c>
      <c r="C1561" s="28">
        <v>3043</v>
      </c>
      <c r="F1561" s="28" t="s">
        <v>3</v>
      </c>
      <c r="G1561" s="22">
        <f t="shared" si="62"/>
        <v>0.58779533198125877</v>
      </c>
      <c r="N1561" s="28" t="s">
        <v>2506</v>
      </c>
      <c r="O1561" s="28" t="s">
        <v>2506</v>
      </c>
      <c r="Q1561" s="28" t="s">
        <v>2506</v>
      </c>
      <c r="Z1561" s="28" t="s">
        <v>2510</v>
      </c>
      <c r="AA1561" s="28" t="s">
        <v>2538</v>
      </c>
      <c r="AC1561" s="28" t="s">
        <v>186</v>
      </c>
      <c r="AG1561" s="28" t="s">
        <v>641</v>
      </c>
      <c r="AQ1561" s="28" t="s">
        <v>2503</v>
      </c>
      <c r="AS1561" s="28" t="s">
        <v>2506</v>
      </c>
      <c r="AU1561" s="28" t="s">
        <v>2505</v>
      </c>
      <c r="AX1561" s="28" t="s">
        <v>2507</v>
      </c>
      <c r="CC1561" s="28">
        <v>0.93586683611792043</v>
      </c>
      <c r="CF1561" s="28" t="s">
        <v>2506</v>
      </c>
      <c r="CG1561" s="30"/>
      <c r="CH1561" s="30"/>
    </row>
    <row r="1562" spans="1:88">
      <c r="A1562" s="28">
        <v>0.93586683611791754</v>
      </c>
      <c r="B1562" s="28">
        <f t="shared" si="61"/>
        <v>0.5500981576261833</v>
      </c>
      <c r="C1562" s="28">
        <v>3062</v>
      </c>
      <c r="F1562" s="28" t="s">
        <v>3</v>
      </c>
      <c r="G1562" s="22">
        <f t="shared" si="62"/>
        <v>0.58779533198125877</v>
      </c>
      <c r="N1562" s="28" t="s">
        <v>2506</v>
      </c>
      <c r="O1562" s="28" t="s">
        <v>2506</v>
      </c>
      <c r="Q1562" s="28" t="s">
        <v>2506</v>
      </c>
      <c r="Z1562" s="28" t="s">
        <v>2510</v>
      </c>
      <c r="AA1562" s="28" t="s">
        <v>2535</v>
      </c>
      <c r="AC1562" s="28" t="s">
        <v>38</v>
      </c>
      <c r="AG1562" s="28" t="s">
        <v>641</v>
      </c>
      <c r="AQ1562" s="28" t="s">
        <v>2518</v>
      </c>
      <c r="AS1562" s="28" t="s">
        <v>83</v>
      </c>
      <c r="AU1562" s="28">
        <v>0</v>
      </c>
      <c r="AX1562" s="28" t="s">
        <v>2507</v>
      </c>
      <c r="CC1562" s="28">
        <v>0.93586683611792043</v>
      </c>
      <c r="CF1562" s="28" t="s">
        <v>2506</v>
      </c>
      <c r="CG1562" s="30"/>
      <c r="CH1562" s="30"/>
      <c r="CJ1562" s="28" t="s">
        <v>3869</v>
      </c>
    </row>
    <row r="1563" spans="1:88">
      <c r="A1563" s="28">
        <v>0.93586683611791754</v>
      </c>
      <c r="B1563" s="28">
        <f t="shared" si="61"/>
        <v>0.5500981576261833</v>
      </c>
      <c r="C1563" s="28">
        <v>3064</v>
      </c>
      <c r="F1563" s="28" t="s">
        <v>3</v>
      </c>
      <c r="G1563" s="22">
        <f t="shared" si="62"/>
        <v>0.58779533198125877</v>
      </c>
      <c r="N1563" s="28" t="s">
        <v>2506</v>
      </c>
      <c r="O1563" s="28" t="s">
        <v>2506</v>
      </c>
      <c r="Q1563" s="28" t="s">
        <v>2506</v>
      </c>
      <c r="Z1563" s="28" t="s">
        <v>2510</v>
      </c>
      <c r="AA1563" s="28" t="s">
        <v>2535</v>
      </c>
      <c r="AC1563" s="28" t="s">
        <v>34</v>
      </c>
      <c r="AG1563" s="28" t="s">
        <v>641</v>
      </c>
      <c r="AQ1563" s="28" t="s">
        <v>2548</v>
      </c>
      <c r="AS1563" s="28" t="s">
        <v>2531</v>
      </c>
      <c r="AU1563" s="28">
        <v>0</v>
      </c>
      <c r="AX1563" s="28" t="s">
        <v>2507</v>
      </c>
      <c r="CC1563" s="28">
        <v>0.93586683611792043</v>
      </c>
      <c r="CF1563" s="28" t="s">
        <v>2506</v>
      </c>
      <c r="CG1563" s="30"/>
      <c r="CH1563" s="30"/>
      <c r="CJ1563" s="28" t="s">
        <v>3870</v>
      </c>
    </row>
    <row r="1564" spans="1:88">
      <c r="A1564" s="28">
        <v>0.93586683611791754</v>
      </c>
      <c r="B1564" s="28">
        <f t="shared" si="61"/>
        <v>0.5500981576261833</v>
      </c>
      <c r="C1564" s="28">
        <v>3065</v>
      </c>
      <c r="F1564" s="28" t="s">
        <v>3</v>
      </c>
      <c r="G1564" s="22">
        <f t="shared" si="62"/>
        <v>0.58779533198125877</v>
      </c>
      <c r="N1564" s="28" t="s">
        <v>2506</v>
      </c>
      <c r="O1564" s="28" t="s">
        <v>2506</v>
      </c>
      <c r="Q1564" s="28" t="s">
        <v>2506</v>
      </c>
      <c r="Z1564" s="28" t="s">
        <v>2523</v>
      </c>
      <c r="AA1564" s="28" t="s">
        <v>2538</v>
      </c>
      <c r="AC1564" s="28" t="s">
        <v>186</v>
      </c>
      <c r="AG1564" s="28" t="s">
        <v>2507</v>
      </c>
      <c r="AH1564" s="28" t="s">
        <v>34</v>
      </c>
      <c r="AL1564" s="28" t="s">
        <v>641</v>
      </c>
      <c r="AQ1564" s="28" t="s">
        <v>2503</v>
      </c>
      <c r="AS1564" s="28" t="s">
        <v>83</v>
      </c>
      <c r="AU1564" s="28" t="s">
        <v>37</v>
      </c>
      <c r="AX1564" s="28" t="s">
        <v>2507</v>
      </c>
      <c r="BX1564" s="28">
        <v>1981</v>
      </c>
      <c r="BY1564" s="28" t="s">
        <v>65</v>
      </c>
      <c r="CC1564" s="28">
        <v>0.93586683611792043</v>
      </c>
      <c r="CF1564" s="28" t="s">
        <v>53</v>
      </c>
      <c r="CG1564" s="29">
        <v>0.33333333333333298</v>
      </c>
      <c r="CH1564" s="29">
        <v>0.625</v>
      </c>
      <c r="CI1564" s="28" t="s">
        <v>641</v>
      </c>
    </row>
    <row r="1565" spans="1:88">
      <c r="A1565" s="28">
        <v>0.93586683611791754</v>
      </c>
      <c r="B1565" s="28">
        <f t="shared" si="61"/>
        <v>0.5500981576261833</v>
      </c>
      <c r="C1565" s="28">
        <v>3112</v>
      </c>
      <c r="F1565" s="28" t="s">
        <v>3</v>
      </c>
      <c r="G1565" s="22">
        <f t="shared" si="62"/>
        <v>0.58779533198125877</v>
      </c>
      <c r="N1565" s="28" t="s">
        <v>2506</v>
      </c>
      <c r="O1565" s="28" t="s">
        <v>2506</v>
      </c>
      <c r="Q1565" s="28" t="s">
        <v>2506</v>
      </c>
      <c r="Z1565" s="28" t="s">
        <v>2523</v>
      </c>
      <c r="AA1565" s="28" t="s">
        <v>2501</v>
      </c>
      <c r="AC1565" s="28" t="s">
        <v>186</v>
      </c>
      <c r="AE1565" s="28" t="s">
        <v>3310</v>
      </c>
      <c r="AF1565" s="28" t="s">
        <v>3871</v>
      </c>
      <c r="AG1565" s="28" t="s">
        <v>2507</v>
      </c>
      <c r="AH1565" s="28" t="s">
        <v>34</v>
      </c>
      <c r="AJ1565" s="28" t="s">
        <v>3872</v>
      </c>
      <c r="AL1565" s="28" t="s">
        <v>641</v>
      </c>
      <c r="AQ1565" s="28" t="s">
        <v>2503</v>
      </c>
      <c r="AS1565" s="28" t="s">
        <v>2589</v>
      </c>
      <c r="AU1565" s="28" t="s">
        <v>2512</v>
      </c>
      <c r="AX1565" s="28" t="s">
        <v>2507</v>
      </c>
      <c r="CC1565" s="28">
        <v>0.93586683611792043</v>
      </c>
      <c r="CF1565" s="28" t="s">
        <v>2506</v>
      </c>
      <c r="CG1565" s="30"/>
      <c r="CH1565" s="30"/>
      <c r="CJ1565" s="28" t="s">
        <v>3873</v>
      </c>
    </row>
    <row r="1566" spans="1:88">
      <c r="A1566" s="28">
        <v>0.93586683611791754</v>
      </c>
      <c r="B1566" s="28">
        <f t="shared" si="61"/>
        <v>0.5500981576261833</v>
      </c>
      <c r="C1566" s="28">
        <v>3113</v>
      </c>
      <c r="F1566" s="28" t="s">
        <v>3</v>
      </c>
      <c r="G1566" s="22">
        <f t="shared" si="62"/>
        <v>0.58779533198125877</v>
      </c>
      <c r="N1566" s="28" t="s">
        <v>2506</v>
      </c>
      <c r="O1566" s="28" t="s">
        <v>2506</v>
      </c>
      <c r="Q1566" s="28" t="s">
        <v>2506</v>
      </c>
      <c r="Z1566" s="28" t="s">
        <v>2510</v>
      </c>
      <c r="AA1566" s="28" t="s">
        <v>2538</v>
      </c>
      <c r="AC1566" s="28" t="s">
        <v>186</v>
      </c>
      <c r="AE1566" s="28" t="s">
        <v>3310</v>
      </c>
      <c r="AF1566" s="28" t="s">
        <v>1197</v>
      </c>
      <c r="AG1566" s="28" t="s">
        <v>2507</v>
      </c>
      <c r="AH1566" s="28" t="s">
        <v>34</v>
      </c>
      <c r="AK1566" s="28" t="s">
        <v>1197</v>
      </c>
      <c r="AL1566" s="28" t="s">
        <v>641</v>
      </c>
      <c r="AQ1566" s="28" t="s">
        <v>2503</v>
      </c>
      <c r="AS1566" s="28" t="s">
        <v>2641</v>
      </c>
      <c r="AU1566" s="28" t="s">
        <v>2512</v>
      </c>
      <c r="AX1566" s="28" t="s">
        <v>2507</v>
      </c>
      <c r="CC1566" s="28">
        <v>0.93586683611792043</v>
      </c>
      <c r="CF1566" s="28" t="s">
        <v>2506</v>
      </c>
      <c r="CG1566" s="30"/>
      <c r="CH1566" s="30"/>
      <c r="CJ1566" s="28" t="s">
        <v>3874</v>
      </c>
    </row>
    <row r="1567" spans="1:88">
      <c r="A1567" s="28">
        <v>0.93586683611791754</v>
      </c>
      <c r="B1567" s="28">
        <f t="shared" si="61"/>
        <v>0.5500981576261833</v>
      </c>
      <c r="C1567" s="28">
        <v>3116</v>
      </c>
      <c r="F1567" s="28" t="s">
        <v>3</v>
      </c>
      <c r="G1567" s="22">
        <f t="shared" si="62"/>
        <v>0.58779533198125877</v>
      </c>
      <c r="N1567" s="28" t="s">
        <v>2506</v>
      </c>
      <c r="O1567" s="28" t="s">
        <v>2506</v>
      </c>
      <c r="Q1567" s="28" t="s">
        <v>2506</v>
      </c>
      <c r="Z1567" s="28" t="s">
        <v>2510</v>
      </c>
      <c r="AA1567" s="28" t="s">
        <v>2535</v>
      </c>
      <c r="AC1567" s="28" t="s">
        <v>38</v>
      </c>
      <c r="AG1567" s="28" t="s">
        <v>641</v>
      </c>
      <c r="AQ1567" s="28" t="s">
        <v>2503</v>
      </c>
      <c r="AS1567" s="28" t="s">
        <v>2506</v>
      </c>
      <c r="AU1567" s="28">
        <v>0</v>
      </c>
      <c r="AX1567" s="28" t="s">
        <v>2507</v>
      </c>
      <c r="BX1567" s="28">
        <v>1955</v>
      </c>
      <c r="BY1567" s="28" t="s">
        <v>17</v>
      </c>
      <c r="BZ1567" s="28" t="s">
        <v>3875</v>
      </c>
      <c r="CC1567" s="28">
        <v>0.93586683611792043</v>
      </c>
      <c r="CD1567" s="28" t="s">
        <v>20</v>
      </c>
      <c r="CE1567" s="28" t="s">
        <v>2555</v>
      </c>
      <c r="CF1567" s="28" t="s">
        <v>22</v>
      </c>
      <c r="CG1567" s="29">
        <v>0.33333333333333298</v>
      </c>
      <c r="CH1567" s="29"/>
      <c r="CI1567" s="28" t="s">
        <v>641</v>
      </c>
    </row>
    <row r="1568" spans="1:88">
      <c r="A1568" s="28">
        <v>0.93586683611791754</v>
      </c>
      <c r="B1568" s="28">
        <f t="shared" si="61"/>
        <v>0.5500981576261833</v>
      </c>
      <c r="C1568" s="28">
        <v>3123</v>
      </c>
      <c r="F1568" s="28" t="s">
        <v>3</v>
      </c>
      <c r="G1568" s="22">
        <f t="shared" si="62"/>
        <v>0.58779533198125877</v>
      </c>
      <c r="N1568" s="28" t="s">
        <v>2506</v>
      </c>
      <c r="O1568" s="28" t="s">
        <v>2506</v>
      </c>
      <c r="Q1568" s="28" t="s">
        <v>2506</v>
      </c>
      <c r="Z1568" s="28" t="s">
        <v>2510</v>
      </c>
      <c r="AA1568" s="28" t="s">
        <v>2501</v>
      </c>
      <c r="AC1568" s="28" t="s">
        <v>38</v>
      </c>
      <c r="AG1568" s="28" t="s">
        <v>2507</v>
      </c>
      <c r="AH1568" s="28" t="s">
        <v>38</v>
      </c>
      <c r="AL1568" s="28" t="s">
        <v>641</v>
      </c>
      <c r="AQ1568" s="28" t="s">
        <v>2503</v>
      </c>
      <c r="AS1568" s="28" t="s">
        <v>2506</v>
      </c>
      <c r="AU1568" s="28" t="s">
        <v>2512</v>
      </c>
      <c r="AX1568" s="28" t="s">
        <v>2507</v>
      </c>
      <c r="CC1568" s="28">
        <v>0.93586683611792043</v>
      </c>
      <c r="CF1568" s="28" t="s">
        <v>2506</v>
      </c>
      <c r="CG1568" s="30"/>
      <c r="CH1568" s="30"/>
    </row>
    <row r="1569" spans="1:88">
      <c r="A1569" s="28">
        <v>0.93586683611791754</v>
      </c>
      <c r="B1569" s="28">
        <f t="shared" si="61"/>
        <v>0.5500981576261833</v>
      </c>
      <c r="C1569" s="28">
        <v>3124</v>
      </c>
      <c r="F1569" s="28" t="s">
        <v>3</v>
      </c>
      <c r="G1569" s="22">
        <f t="shared" si="62"/>
        <v>0.58779533198125877</v>
      </c>
      <c r="N1569" s="28" t="s">
        <v>2506</v>
      </c>
      <c r="O1569" s="28" t="s">
        <v>2506</v>
      </c>
      <c r="Q1569" s="28" t="s">
        <v>2506</v>
      </c>
      <c r="Z1569" s="28" t="s">
        <v>2510</v>
      </c>
      <c r="AG1569" s="28" t="s">
        <v>2507</v>
      </c>
      <c r="AH1569" s="28" t="s">
        <v>10</v>
      </c>
      <c r="AL1569" s="28" t="s">
        <v>641</v>
      </c>
      <c r="AQ1569" s="28" t="s">
        <v>2518</v>
      </c>
      <c r="AS1569" s="28" t="s">
        <v>83</v>
      </c>
      <c r="AU1569" s="28" t="s">
        <v>37</v>
      </c>
      <c r="CC1569" s="28">
        <v>0.93586683611792043</v>
      </c>
      <c r="CF1569" s="28" t="s">
        <v>2506</v>
      </c>
      <c r="CG1569" s="30"/>
      <c r="CH1569" s="30"/>
      <c r="CJ1569" s="28" t="s">
        <v>1055</v>
      </c>
    </row>
    <row r="1570" spans="1:88">
      <c r="A1570" s="28">
        <v>0.93586683611791754</v>
      </c>
      <c r="B1570" s="28">
        <f t="shared" si="61"/>
        <v>0.5500981576261833</v>
      </c>
      <c r="C1570" s="28">
        <v>3166</v>
      </c>
      <c r="F1570" s="28" t="s">
        <v>3</v>
      </c>
      <c r="G1570" s="22">
        <f t="shared" si="62"/>
        <v>0.58779533198125877</v>
      </c>
      <c r="N1570" s="28" t="s">
        <v>2506</v>
      </c>
      <c r="O1570" s="28" t="s">
        <v>2506</v>
      </c>
      <c r="Q1570" s="28" t="s">
        <v>2506</v>
      </c>
      <c r="Z1570" s="28" t="s">
        <v>2500</v>
      </c>
      <c r="AA1570" s="28" t="s">
        <v>2501</v>
      </c>
      <c r="AC1570" s="28" t="s">
        <v>38</v>
      </c>
      <c r="AE1570" s="28" t="s">
        <v>2777</v>
      </c>
      <c r="AF1570" s="28" t="s">
        <v>557</v>
      </c>
      <c r="AG1570" s="28" t="s">
        <v>2507</v>
      </c>
      <c r="AH1570" s="28" t="s">
        <v>38</v>
      </c>
      <c r="AJ1570" s="28" t="s">
        <v>2539</v>
      </c>
      <c r="AK1570" s="28" t="s">
        <v>557</v>
      </c>
      <c r="AL1570" s="28" t="s">
        <v>641</v>
      </c>
      <c r="AQ1570" s="28" t="s">
        <v>2503</v>
      </c>
      <c r="AS1570" s="28" t="s">
        <v>2589</v>
      </c>
      <c r="AU1570" s="28" t="s">
        <v>1208</v>
      </c>
      <c r="AV1570" s="28" t="s">
        <v>1208</v>
      </c>
      <c r="AX1570" s="28" t="s">
        <v>2507</v>
      </c>
      <c r="CC1570" s="28">
        <v>0.93586683611792043</v>
      </c>
      <c r="CF1570" s="28" t="s">
        <v>2506</v>
      </c>
      <c r="CG1570" s="30"/>
      <c r="CH1570" s="30"/>
      <c r="CJ1570" s="28" t="s">
        <v>3876</v>
      </c>
    </row>
    <row r="1571" spans="1:88">
      <c r="A1571" s="28">
        <v>0.93586683611791754</v>
      </c>
      <c r="B1571" s="28">
        <f t="shared" si="61"/>
        <v>0.5500981576261833</v>
      </c>
      <c r="C1571" s="28">
        <v>3179</v>
      </c>
      <c r="F1571" s="28" t="s">
        <v>3</v>
      </c>
      <c r="G1571" s="22">
        <f t="shared" si="62"/>
        <v>0.58779533198125877</v>
      </c>
      <c r="N1571" s="28" t="s">
        <v>2506</v>
      </c>
      <c r="O1571" s="28" t="s">
        <v>2506</v>
      </c>
      <c r="Q1571" s="28" t="s">
        <v>2506</v>
      </c>
      <c r="Z1571" s="28" t="s">
        <v>2523</v>
      </c>
      <c r="AA1571" s="28" t="s">
        <v>2524</v>
      </c>
      <c r="AC1571" s="28" t="s">
        <v>186</v>
      </c>
      <c r="AG1571" s="28" t="s">
        <v>2507</v>
      </c>
      <c r="AH1571" s="28" t="s">
        <v>38</v>
      </c>
      <c r="AL1571" s="28" t="s">
        <v>641</v>
      </c>
      <c r="AQ1571" s="28" t="s">
        <v>2503</v>
      </c>
      <c r="AS1571" s="28" t="s">
        <v>2506</v>
      </c>
      <c r="AU1571" s="28" t="s">
        <v>2512</v>
      </c>
      <c r="AX1571" s="28" t="s">
        <v>2507</v>
      </c>
      <c r="CC1571" s="28">
        <v>0.93586683611792043</v>
      </c>
      <c r="CF1571" s="28" t="s">
        <v>2506</v>
      </c>
      <c r="CG1571" s="30"/>
      <c r="CH1571" s="30"/>
    </row>
    <row r="1572" spans="1:88">
      <c r="A1572" s="28">
        <v>0.93586683611791754</v>
      </c>
      <c r="B1572" s="28">
        <f t="shared" si="61"/>
        <v>0.65510678528254429</v>
      </c>
      <c r="C1572" s="28">
        <v>3184</v>
      </c>
      <c r="F1572" s="28" t="s">
        <v>1</v>
      </c>
      <c r="G1572" s="28">
        <v>0.7</v>
      </c>
      <c r="H1572" s="28" t="s">
        <v>2542</v>
      </c>
      <c r="I1572" s="28" t="s">
        <v>2501</v>
      </c>
      <c r="J1572" s="28" t="s">
        <v>26</v>
      </c>
      <c r="K1572" s="28" t="s">
        <v>81</v>
      </c>
      <c r="M1572" s="28" t="s">
        <v>2518</v>
      </c>
      <c r="N1572" s="28" t="s">
        <v>82</v>
      </c>
      <c r="O1572" s="28" t="s">
        <v>2525</v>
      </c>
      <c r="Q1572" s="28" t="s">
        <v>2512</v>
      </c>
      <c r="T1572" s="28">
        <v>5</v>
      </c>
      <c r="U1572" s="28">
        <v>1</v>
      </c>
      <c r="V1572" s="28">
        <v>5</v>
      </c>
      <c r="W1572" s="28">
        <v>5</v>
      </c>
      <c r="X1572" s="28">
        <v>1</v>
      </c>
      <c r="Y1572" s="28">
        <v>1</v>
      </c>
      <c r="AS1572" s="28" t="s">
        <v>2531</v>
      </c>
      <c r="AU1572" s="28">
        <v>0</v>
      </c>
      <c r="AX1572" s="28" t="s">
        <v>2507</v>
      </c>
      <c r="BX1572" s="28">
        <v>1954</v>
      </c>
      <c r="BY1572" s="28" t="s">
        <v>17</v>
      </c>
      <c r="CC1572" s="28">
        <v>0.93586683611792043</v>
      </c>
      <c r="CD1572" s="28" t="s">
        <v>20</v>
      </c>
      <c r="CE1572" s="28" t="s">
        <v>2558</v>
      </c>
      <c r="CF1572" s="28" t="s">
        <v>22</v>
      </c>
      <c r="CG1572" s="29">
        <v>0.33333333333333298</v>
      </c>
      <c r="CH1572" s="29">
        <v>0.625</v>
      </c>
      <c r="CI1572" s="28" t="s">
        <v>641</v>
      </c>
    </row>
    <row r="1573" spans="1:88">
      <c r="A1573" s="28">
        <v>0.93586683611791754</v>
      </c>
      <c r="B1573" s="28">
        <f t="shared" si="61"/>
        <v>0.5500981576261833</v>
      </c>
      <c r="C1573" s="28">
        <v>3201</v>
      </c>
      <c r="F1573" s="28" t="s">
        <v>3</v>
      </c>
      <c r="G1573" s="22">
        <f>0.839707617116084*0.7</f>
        <v>0.58779533198125877</v>
      </c>
      <c r="N1573" s="28" t="s">
        <v>2506</v>
      </c>
      <c r="O1573" s="28" t="s">
        <v>2506</v>
      </c>
      <c r="Q1573" s="28" t="s">
        <v>2506</v>
      </c>
      <c r="Z1573" s="28" t="s">
        <v>2542</v>
      </c>
      <c r="AA1573" s="28" t="s">
        <v>2501</v>
      </c>
      <c r="AC1573" s="28" t="s">
        <v>38</v>
      </c>
      <c r="AG1573" s="28" t="s">
        <v>641</v>
      </c>
      <c r="AQ1573" s="28" t="s">
        <v>2503</v>
      </c>
      <c r="AS1573" s="28" t="s">
        <v>2506</v>
      </c>
      <c r="AU1573" s="28" t="s">
        <v>37</v>
      </c>
      <c r="AX1573" s="28" t="s">
        <v>2507</v>
      </c>
      <c r="BX1573" s="28">
        <v>1972</v>
      </c>
      <c r="BY1573" s="28" t="s">
        <v>17</v>
      </c>
      <c r="CC1573" s="28">
        <v>0.93586683611792043</v>
      </c>
      <c r="CD1573" s="28" t="s">
        <v>3089</v>
      </c>
      <c r="CE1573" s="28" t="s">
        <v>2515</v>
      </c>
      <c r="CF1573" s="28" t="s">
        <v>22</v>
      </c>
      <c r="CG1573" s="29">
        <v>0.33333333333333298</v>
      </c>
      <c r="CH1573" s="29">
        <v>0.61111111111111105</v>
      </c>
      <c r="CI1573" s="28" t="s">
        <v>23</v>
      </c>
      <c r="CJ1573" s="28" t="s">
        <v>3877</v>
      </c>
    </row>
    <row r="1574" spans="1:88">
      <c r="A1574" s="28">
        <v>0.93586683611791754</v>
      </c>
      <c r="B1574" s="28">
        <f t="shared" si="61"/>
        <v>0.5500981576261833</v>
      </c>
      <c r="C1574" s="28">
        <v>3206</v>
      </c>
      <c r="F1574" s="28" t="s">
        <v>3</v>
      </c>
      <c r="G1574" s="22">
        <f>0.839707617116084*0.7</f>
        <v>0.58779533198125877</v>
      </c>
      <c r="N1574" s="28" t="s">
        <v>2506</v>
      </c>
      <c r="O1574" s="28" t="s">
        <v>2506</v>
      </c>
      <c r="Q1574" s="28" t="s">
        <v>2506</v>
      </c>
      <c r="Z1574" s="28" t="s">
        <v>2510</v>
      </c>
      <c r="AA1574" s="28" t="s">
        <v>2501</v>
      </c>
      <c r="AC1574" s="28" t="s">
        <v>186</v>
      </c>
      <c r="AG1574" s="28" t="s">
        <v>2507</v>
      </c>
      <c r="AH1574" s="28" t="s">
        <v>38</v>
      </c>
      <c r="AJ1574" s="28" t="s">
        <v>2539</v>
      </c>
      <c r="AK1574" s="28" t="s">
        <v>142</v>
      </c>
      <c r="AL1574" s="28" t="s">
        <v>641</v>
      </c>
      <c r="AQ1574" s="28" t="s">
        <v>2503</v>
      </c>
      <c r="AS1574" s="28" t="s">
        <v>2773</v>
      </c>
      <c r="AU1574" s="28" t="s">
        <v>37</v>
      </c>
      <c r="AX1574" s="28" t="s">
        <v>2507</v>
      </c>
      <c r="BX1574" s="28">
        <v>1972</v>
      </c>
      <c r="BY1574" s="28" t="s">
        <v>17</v>
      </c>
      <c r="CC1574" s="28">
        <v>0.93586683611792043</v>
      </c>
      <c r="CD1574" s="28" t="s">
        <v>20</v>
      </c>
      <c r="CE1574" s="28" t="s">
        <v>2515</v>
      </c>
      <c r="CF1574" s="28" t="s">
        <v>22</v>
      </c>
      <c r="CG1574" s="29">
        <v>0.33333333333333298</v>
      </c>
      <c r="CH1574" s="29">
        <v>0.625</v>
      </c>
    </row>
    <row r="1575" spans="1:88">
      <c r="A1575" s="28">
        <v>0.93586683611791754</v>
      </c>
      <c r="B1575" s="28">
        <f t="shared" si="61"/>
        <v>0.5500981576261833</v>
      </c>
      <c r="C1575" s="28">
        <v>3215</v>
      </c>
      <c r="F1575" s="28" t="s">
        <v>3</v>
      </c>
      <c r="G1575" s="22">
        <f>0.839707617116084*0.7</f>
        <v>0.58779533198125877</v>
      </c>
      <c r="N1575" s="28" t="s">
        <v>2506</v>
      </c>
      <c r="O1575" s="28" t="s">
        <v>2506</v>
      </c>
      <c r="Q1575" s="28" t="s">
        <v>2506</v>
      </c>
      <c r="Z1575" s="28" t="s">
        <v>2542</v>
      </c>
      <c r="AA1575" s="28" t="s">
        <v>2501</v>
      </c>
      <c r="AC1575" s="28" t="s">
        <v>38</v>
      </c>
      <c r="AG1575" s="28" t="s">
        <v>641</v>
      </c>
      <c r="AQ1575" s="28" t="s">
        <v>2503</v>
      </c>
      <c r="AS1575" s="28" t="s">
        <v>2506</v>
      </c>
      <c r="AU1575" s="28" t="s">
        <v>37</v>
      </c>
      <c r="AX1575" s="28" t="s">
        <v>2507</v>
      </c>
      <c r="BX1575" s="28">
        <v>1984</v>
      </c>
      <c r="BY1575" s="28" t="s">
        <v>17</v>
      </c>
      <c r="BZ1575" s="28" t="s">
        <v>3878</v>
      </c>
      <c r="CA1575" s="28" t="s">
        <v>57</v>
      </c>
      <c r="CC1575" s="28">
        <v>0.93586683611792043</v>
      </c>
      <c r="CD1575" s="28" t="s">
        <v>20</v>
      </c>
      <c r="CE1575" s="28" t="s">
        <v>2515</v>
      </c>
      <c r="CF1575" s="28" t="s">
        <v>22</v>
      </c>
      <c r="CG1575" s="29">
        <v>0.33333333333333298</v>
      </c>
      <c r="CH1575" s="29">
        <v>0.625</v>
      </c>
      <c r="CI1575" s="28" t="s">
        <v>641</v>
      </c>
    </row>
    <row r="1576" spans="1:88">
      <c r="A1576" s="28">
        <v>0.93586683611791754</v>
      </c>
      <c r="B1576" s="28">
        <f t="shared" si="61"/>
        <v>0.5500981576261833</v>
      </c>
      <c r="C1576" s="28">
        <v>3219</v>
      </c>
      <c r="F1576" s="28" t="s">
        <v>3</v>
      </c>
      <c r="G1576" s="22">
        <f>0.839707617116084*0.7</f>
        <v>0.58779533198125877</v>
      </c>
      <c r="N1576" s="28" t="s">
        <v>2506</v>
      </c>
      <c r="O1576" s="28" t="s">
        <v>2506</v>
      </c>
      <c r="Q1576" s="28" t="s">
        <v>2506</v>
      </c>
      <c r="Z1576" s="28" t="s">
        <v>2542</v>
      </c>
      <c r="AA1576" s="28" t="s">
        <v>2501</v>
      </c>
      <c r="AC1576" s="28" t="s">
        <v>34</v>
      </c>
      <c r="AG1576" s="28" t="s">
        <v>2507</v>
      </c>
      <c r="AH1576" s="28" t="s">
        <v>34</v>
      </c>
      <c r="AL1576" s="28" t="s">
        <v>2507</v>
      </c>
      <c r="AM1576" s="28" t="s">
        <v>2561</v>
      </c>
      <c r="AQ1576" s="28" t="s">
        <v>2503</v>
      </c>
      <c r="AS1576" s="28" t="s">
        <v>2506</v>
      </c>
      <c r="AU1576" s="28" t="s">
        <v>37</v>
      </c>
      <c r="AX1576" s="28" t="s">
        <v>641</v>
      </c>
      <c r="BX1576" s="28">
        <v>1953</v>
      </c>
      <c r="BY1576" s="28" t="s">
        <v>17</v>
      </c>
      <c r="CC1576" s="28">
        <v>0.93586683611792043</v>
      </c>
      <c r="CD1576" s="28" t="s">
        <v>20</v>
      </c>
      <c r="CE1576" s="28" t="s">
        <v>2555</v>
      </c>
      <c r="CF1576" s="28" t="s">
        <v>22</v>
      </c>
      <c r="CG1576" s="29">
        <v>0.33333333333333298</v>
      </c>
      <c r="CH1576" s="29">
        <v>0.625</v>
      </c>
      <c r="CI1576" s="28" t="s">
        <v>641</v>
      </c>
      <c r="CJ1576" s="28" t="s">
        <v>3879</v>
      </c>
    </row>
    <row r="1577" spans="1:88">
      <c r="A1577" s="28">
        <v>0.93586683611791754</v>
      </c>
      <c r="B1577" s="28">
        <f t="shared" si="61"/>
        <v>0.5500981576261833</v>
      </c>
      <c r="C1577" s="28">
        <v>3231</v>
      </c>
      <c r="F1577" s="28" t="s">
        <v>3</v>
      </c>
      <c r="G1577" s="22">
        <f>0.839707617116084*0.7</f>
        <v>0.58779533198125877</v>
      </c>
      <c r="N1577" s="28" t="s">
        <v>2506</v>
      </c>
      <c r="O1577" s="28" t="s">
        <v>2506</v>
      </c>
      <c r="Q1577" s="28" t="s">
        <v>2506</v>
      </c>
      <c r="Z1577" s="28" t="s">
        <v>2510</v>
      </c>
      <c r="AA1577" s="28" t="s">
        <v>2538</v>
      </c>
      <c r="AC1577" s="28" t="s">
        <v>34</v>
      </c>
      <c r="AG1577" s="28" t="s">
        <v>641</v>
      </c>
      <c r="AQ1577" s="28" t="s">
        <v>2503</v>
      </c>
      <c r="AS1577" s="28" t="s">
        <v>2645</v>
      </c>
      <c r="AU1577" s="28">
        <v>0</v>
      </c>
      <c r="AX1577" s="28" t="s">
        <v>2507</v>
      </c>
      <c r="CC1577" s="28">
        <v>0.93586683611792043</v>
      </c>
      <c r="CF1577" s="28" t="s">
        <v>2506</v>
      </c>
      <c r="CG1577" s="30"/>
      <c r="CH1577" s="30"/>
      <c r="CJ1577" s="28" t="s">
        <v>3880</v>
      </c>
    </row>
    <row r="1578" spans="1:88">
      <c r="A1578" s="28">
        <v>0.93586683611791754</v>
      </c>
      <c r="B1578" s="28">
        <f t="shared" si="61"/>
        <v>0.93586683611792043</v>
      </c>
      <c r="C1578" s="28">
        <v>3241</v>
      </c>
      <c r="F1578" s="28" t="s">
        <v>2506</v>
      </c>
      <c r="G1578" s="28">
        <v>1</v>
      </c>
      <c r="N1578" s="28" t="s">
        <v>2506</v>
      </c>
      <c r="O1578" s="28" t="s">
        <v>2506</v>
      </c>
      <c r="Q1578" s="28" t="s">
        <v>2506</v>
      </c>
      <c r="AS1578" s="28" t="s">
        <v>2506</v>
      </c>
      <c r="AU1578" s="28">
        <v>0</v>
      </c>
      <c r="CC1578" s="28">
        <v>0.93586683611792043</v>
      </c>
      <c r="CF1578" s="28" t="s">
        <v>2506</v>
      </c>
      <c r="CG1578" s="30"/>
      <c r="CH1578" s="30"/>
      <c r="CJ1578" s="28" t="s">
        <v>3825</v>
      </c>
    </row>
    <row r="1579" spans="1:88">
      <c r="A1579" s="28">
        <v>0.93586683611791754</v>
      </c>
      <c r="B1579" s="28">
        <f t="shared" si="61"/>
        <v>0.93586683611792043</v>
      </c>
      <c r="C1579" s="28">
        <v>3246</v>
      </c>
      <c r="F1579" s="28" t="s">
        <v>2506</v>
      </c>
      <c r="G1579" s="28">
        <v>1</v>
      </c>
      <c r="N1579" s="28" t="s">
        <v>2506</v>
      </c>
      <c r="O1579" s="28" t="s">
        <v>2506</v>
      </c>
      <c r="Q1579" s="28" t="s">
        <v>2506</v>
      </c>
      <c r="AS1579" s="28" t="s">
        <v>2506</v>
      </c>
      <c r="AU1579" s="28">
        <v>0</v>
      </c>
      <c r="CC1579" s="28">
        <v>0.93586683611792043</v>
      </c>
      <c r="CF1579" s="28" t="s">
        <v>2506</v>
      </c>
      <c r="CG1579" s="30"/>
      <c r="CH1579" s="30"/>
    </row>
    <row r="1580" spans="1:88">
      <c r="A1580" s="28">
        <v>0.93586683611791754</v>
      </c>
      <c r="B1580" s="28">
        <f t="shared" si="61"/>
        <v>0.5500981576261833</v>
      </c>
      <c r="C1580" s="28">
        <v>3277</v>
      </c>
      <c r="F1580" s="28" t="s">
        <v>3</v>
      </c>
      <c r="G1580" s="22">
        <f>0.839707617116084*0.7</f>
        <v>0.58779533198125877</v>
      </c>
      <c r="N1580" s="28" t="s">
        <v>2506</v>
      </c>
      <c r="O1580" s="28" t="s">
        <v>2506</v>
      </c>
      <c r="Q1580" s="28" t="s">
        <v>2506</v>
      </c>
      <c r="Z1580" s="28" t="s">
        <v>2523</v>
      </c>
      <c r="AA1580" s="28" t="s">
        <v>2535</v>
      </c>
      <c r="AC1580" s="28" t="s">
        <v>186</v>
      </c>
      <c r="AG1580" s="28" t="s">
        <v>2507</v>
      </c>
      <c r="AH1580" s="28" t="s">
        <v>38</v>
      </c>
      <c r="AL1580" s="28" t="s">
        <v>641</v>
      </c>
      <c r="AQ1580" s="28" t="s">
        <v>2503</v>
      </c>
      <c r="AS1580" s="28" t="s">
        <v>2531</v>
      </c>
      <c r="AU1580" s="28" t="s">
        <v>2512</v>
      </c>
      <c r="AV1580" s="28" t="s">
        <v>3881</v>
      </c>
      <c r="AX1580" s="28" t="s">
        <v>2507</v>
      </c>
      <c r="BX1580" s="28">
        <v>1952</v>
      </c>
      <c r="BY1580" s="28" t="s">
        <v>65</v>
      </c>
      <c r="CC1580" s="28">
        <v>0.93586683611792043</v>
      </c>
      <c r="CD1580" s="28" t="s">
        <v>20</v>
      </c>
      <c r="CE1580" s="28" t="s">
        <v>2555</v>
      </c>
      <c r="CF1580" s="28" t="s">
        <v>2506</v>
      </c>
      <c r="CG1580" s="29">
        <v>0.33333333333333298</v>
      </c>
      <c r="CH1580" s="29">
        <v>0.625</v>
      </c>
      <c r="CI1580" s="28" t="s">
        <v>641</v>
      </c>
      <c r="CJ1580" s="28" t="s">
        <v>3882</v>
      </c>
    </row>
    <row r="1581" spans="1:88">
      <c r="A1581" s="28">
        <v>0.93586683611791754</v>
      </c>
      <c r="B1581" s="28">
        <f t="shared" si="61"/>
        <v>0.93586683611792043</v>
      </c>
      <c r="C1581" s="28">
        <v>3284</v>
      </c>
      <c r="F1581" s="28" t="s">
        <v>2506</v>
      </c>
      <c r="G1581" s="28">
        <v>1</v>
      </c>
      <c r="N1581" s="28" t="s">
        <v>2506</v>
      </c>
      <c r="O1581" s="28" t="s">
        <v>2506</v>
      </c>
      <c r="Q1581" s="28" t="s">
        <v>2506</v>
      </c>
      <c r="AS1581" s="28" t="s">
        <v>83</v>
      </c>
      <c r="AU1581" s="28">
        <v>0</v>
      </c>
      <c r="CC1581" s="28">
        <v>0.93586683611792043</v>
      </c>
      <c r="CF1581" s="28" t="s">
        <v>2506</v>
      </c>
      <c r="CG1581" s="30"/>
      <c r="CH1581" s="30"/>
    </row>
    <row r="1582" spans="1:88">
      <c r="A1582" s="28">
        <v>0.93586683611791754</v>
      </c>
      <c r="B1582" s="28">
        <f t="shared" si="61"/>
        <v>0.5500981576261833</v>
      </c>
      <c r="C1582" s="28">
        <v>3294</v>
      </c>
      <c r="F1582" s="28" t="s">
        <v>3</v>
      </c>
      <c r="G1582" s="22">
        <f>0.839707617116084*0.7</f>
        <v>0.58779533198125877</v>
      </c>
      <c r="N1582" s="28" t="s">
        <v>2506</v>
      </c>
      <c r="O1582" s="28" t="s">
        <v>2506</v>
      </c>
      <c r="Q1582" s="28" t="s">
        <v>2506</v>
      </c>
      <c r="Z1582" s="28" t="s">
        <v>2542</v>
      </c>
      <c r="AA1582" s="28" t="s">
        <v>2535</v>
      </c>
      <c r="AC1582" s="28" t="s">
        <v>38</v>
      </c>
      <c r="AE1582" s="28" t="s">
        <v>3073</v>
      </c>
      <c r="AG1582" s="28" t="s">
        <v>2507</v>
      </c>
      <c r="AH1582" s="28" t="s">
        <v>38</v>
      </c>
      <c r="AJ1582" s="28" t="s">
        <v>2539</v>
      </c>
      <c r="AL1582" s="28" t="s">
        <v>641</v>
      </c>
      <c r="AQ1582" s="28" t="s">
        <v>2503</v>
      </c>
      <c r="AS1582" s="28" t="s">
        <v>2531</v>
      </c>
      <c r="AU1582" s="28" t="s">
        <v>2512</v>
      </c>
      <c r="AX1582" s="28" t="s">
        <v>2507</v>
      </c>
      <c r="BY1582" s="28" t="s">
        <v>17</v>
      </c>
      <c r="CC1582" s="28">
        <v>0.93586683611792043</v>
      </c>
      <c r="CD1582" s="28" t="s">
        <v>20</v>
      </c>
      <c r="CE1582" s="28" t="s">
        <v>2558</v>
      </c>
      <c r="CF1582" s="28" t="s">
        <v>22</v>
      </c>
      <c r="CG1582" s="29">
        <v>0.33333333333333298</v>
      </c>
      <c r="CH1582" s="29">
        <v>0.625</v>
      </c>
      <c r="CI1582" s="28" t="s">
        <v>641</v>
      </c>
    </row>
    <row r="1583" spans="1:88">
      <c r="A1583" s="28">
        <v>0.93586683611791754</v>
      </c>
      <c r="B1583" s="28">
        <f t="shared" si="61"/>
        <v>0.5500981576261833</v>
      </c>
      <c r="C1583" s="28">
        <v>3301</v>
      </c>
      <c r="F1583" s="28" t="s">
        <v>3</v>
      </c>
      <c r="G1583" s="22">
        <f>0.839707617116084*0.7</f>
        <v>0.58779533198125877</v>
      </c>
      <c r="N1583" s="28" t="s">
        <v>2506</v>
      </c>
      <c r="O1583" s="28" t="s">
        <v>2506</v>
      </c>
      <c r="Q1583" s="28" t="s">
        <v>2506</v>
      </c>
      <c r="AS1583" s="28" t="s">
        <v>2506</v>
      </c>
      <c r="AU1583" s="28">
        <v>0</v>
      </c>
      <c r="AY1583" s="28" t="s">
        <v>2523</v>
      </c>
      <c r="AZ1583" s="28" t="s">
        <v>2501</v>
      </c>
      <c r="BA1583" s="28" t="s">
        <v>34</v>
      </c>
      <c r="BE1583" s="28" t="s">
        <v>2507</v>
      </c>
      <c r="BF1583" s="28" t="s">
        <v>186</v>
      </c>
      <c r="BJ1583" s="28" t="s">
        <v>641</v>
      </c>
      <c r="BX1583" s="28">
        <v>1949</v>
      </c>
      <c r="BY1583" s="28" t="s">
        <v>17</v>
      </c>
      <c r="BZ1583" s="28" t="s">
        <v>3826</v>
      </c>
      <c r="CA1583" s="28" t="s">
        <v>3491</v>
      </c>
      <c r="CC1583" s="28">
        <v>0.93586683611792043</v>
      </c>
      <c r="CD1583" s="28" t="s">
        <v>20</v>
      </c>
      <c r="CE1583" s="28" t="s">
        <v>2534</v>
      </c>
      <c r="CF1583" s="28" t="s">
        <v>184</v>
      </c>
      <c r="CG1583" s="29">
        <v>0.625</v>
      </c>
      <c r="CH1583" s="29">
        <v>0.91666666666666696</v>
      </c>
      <c r="CI1583" s="28" t="s">
        <v>641</v>
      </c>
      <c r="CJ1583" s="28" t="s">
        <v>3827</v>
      </c>
    </row>
    <row r="1584" spans="1:88">
      <c r="A1584" s="28">
        <v>0.93586683611791754</v>
      </c>
      <c r="B1584" s="28">
        <f t="shared" si="61"/>
        <v>0.93586683611792043</v>
      </c>
      <c r="C1584" s="28">
        <v>3310</v>
      </c>
      <c r="F1584" s="28" t="s">
        <v>2506</v>
      </c>
      <c r="G1584" s="28">
        <v>1</v>
      </c>
      <c r="N1584" s="28" t="s">
        <v>2506</v>
      </c>
      <c r="O1584" s="28" t="s">
        <v>2506</v>
      </c>
      <c r="Q1584" s="28" t="s">
        <v>2506</v>
      </c>
      <c r="AS1584" s="28" t="s">
        <v>2531</v>
      </c>
      <c r="AU1584" s="28">
        <v>0</v>
      </c>
      <c r="CC1584" s="28">
        <v>0.93586683611792043</v>
      </c>
      <c r="CF1584" s="28" t="s">
        <v>2506</v>
      </c>
      <c r="CG1584" s="30"/>
      <c r="CH1584" s="30"/>
      <c r="CJ1584" s="28" t="s">
        <v>3828</v>
      </c>
    </row>
    <row r="1585" spans="1:88">
      <c r="A1585" s="28">
        <v>0.93586683611791754</v>
      </c>
      <c r="B1585" s="28">
        <f t="shared" si="61"/>
        <v>0.5500981576261833</v>
      </c>
      <c r="C1585" s="28">
        <v>3319</v>
      </c>
      <c r="F1585" s="28" t="s">
        <v>3</v>
      </c>
      <c r="G1585" s="22">
        <f>0.839707617116084*0.7</f>
        <v>0.58779533198125877</v>
      </c>
      <c r="N1585" s="28" t="s">
        <v>2506</v>
      </c>
      <c r="O1585" s="28" t="s">
        <v>2506</v>
      </c>
      <c r="Q1585" s="28" t="s">
        <v>2506</v>
      </c>
      <c r="Z1585" s="28" t="s">
        <v>2510</v>
      </c>
      <c r="AA1585" s="28" t="s">
        <v>2501</v>
      </c>
      <c r="AC1585" s="28" t="s">
        <v>133</v>
      </c>
      <c r="AG1585" s="28" t="s">
        <v>2507</v>
      </c>
      <c r="AH1585" s="28" t="s">
        <v>34</v>
      </c>
      <c r="AL1585" s="28" t="s">
        <v>641</v>
      </c>
      <c r="AQ1585" s="28" t="s">
        <v>2518</v>
      </c>
      <c r="AS1585" s="28" t="s">
        <v>83</v>
      </c>
      <c r="AU1585" s="28">
        <v>0</v>
      </c>
      <c r="AX1585" s="28" t="s">
        <v>2507</v>
      </c>
      <c r="CC1585" s="28">
        <v>0.93586683611792043</v>
      </c>
      <c r="CF1585" s="28" t="s">
        <v>2506</v>
      </c>
      <c r="CG1585" s="30"/>
      <c r="CH1585" s="30"/>
      <c r="CJ1585" s="28" t="s">
        <v>3883</v>
      </c>
    </row>
    <row r="1586" spans="1:88">
      <c r="A1586" s="28">
        <v>0.93586683611791754</v>
      </c>
      <c r="B1586" s="28">
        <f t="shared" si="61"/>
        <v>0.5500981576261833</v>
      </c>
      <c r="C1586" s="28">
        <v>3330</v>
      </c>
      <c r="F1586" s="28" t="s">
        <v>3</v>
      </c>
      <c r="G1586" s="22">
        <f>0.839707617116084*0.7</f>
        <v>0.58779533198125877</v>
      </c>
      <c r="N1586" s="28" t="s">
        <v>2506</v>
      </c>
      <c r="O1586" s="28" t="s">
        <v>2506</v>
      </c>
      <c r="Q1586" s="28" t="s">
        <v>2506</v>
      </c>
      <c r="Z1586" s="28" t="s">
        <v>2510</v>
      </c>
      <c r="AA1586" s="28" t="s">
        <v>2501</v>
      </c>
      <c r="AC1586" s="28" t="s">
        <v>38</v>
      </c>
      <c r="AE1586" s="28" t="s">
        <v>2545</v>
      </c>
      <c r="AG1586" s="28" t="s">
        <v>641</v>
      </c>
      <c r="AQ1586" s="28" t="s">
        <v>2503</v>
      </c>
      <c r="AS1586" s="28" t="s">
        <v>2506</v>
      </c>
      <c r="AU1586" s="28" t="s">
        <v>2512</v>
      </c>
      <c r="AX1586" s="28" t="s">
        <v>2507</v>
      </c>
      <c r="BX1586" s="28">
        <v>1985</v>
      </c>
      <c r="BY1586" s="28" t="s">
        <v>17</v>
      </c>
      <c r="BZ1586" s="28" t="s">
        <v>3884</v>
      </c>
      <c r="CA1586" s="28" t="s">
        <v>57</v>
      </c>
      <c r="CC1586" s="28">
        <v>0.93586683611792043</v>
      </c>
      <c r="CD1586" s="28" t="s">
        <v>20</v>
      </c>
      <c r="CE1586" s="28" t="s">
        <v>2515</v>
      </c>
      <c r="CF1586" s="28" t="s">
        <v>22</v>
      </c>
      <c r="CG1586" s="29">
        <v>0.33333333333333298</v>
      </c>
      <c r="CH1586" s="29">
        <v>0.625</v>
      </c>
      <c r="CI1586" s="28" t="s">
        <v>641</v>
      </c>
      <c r="CJ1586" s="28" t="s">
        <v>3885</v>
      </c>
    </row>
    <row r="1587" spans="1:88">
      <c r="A1587" s="28">
        <v>0.93586683611791754</v>
      </c>
      <c r="B1587" s="28">
        <f t="shared" si="61"/>
        <v>0.5500981576261833</v>
      </c>
      <c r="C1587" s="28">
        <v>3336</v>
      </c>
      <c r="F1587" s="28" t="s">
        <v>3</v>
      </c>
      <c r="G1587" s="22">
        <f>0.839707617116084*0.7</f>
        <v>0.58779533198125877</v>
      </c>
      <c r="N1587" s="28" t="s">
        <v>2506</v>
      </c>
      <c r="O1587" s="28" t="s">
        <v>2506</v>
      </c>
      <c r="Q1587" s="28" t="s">
        <v>2506</v>
      </c>
      <c r="Z1587" s="28" t="s">
        <v>2510</v>
      </c>
      <c r="AA1587" s="28" t="s">
        <v>2535</v>
      </c>
      <c r="AC1587" s="28" t="s">
        <v>34</v>
      </c>
      <c r="AG1587" s="28" t="s">
        <v>641</v>
      </c>
      <c r="AQ1587" s="28" t="s">
        <v>2518</v>
      </c>
      <c r="AS1587" s="28" t="s">
        <v>2547</v>
      </c>
      <c r="AU1587" s="28">
        <v>0</v>
      </c>
      <c r="AX1587" s="28" t="s">
        <v>2507</v>
      </c>
      <c r="BX1587" s="28">
        <v>1965</v>
      </c>
      <c r="BY1587" s="28" t="s">
        <v>17</v>
      </c>
      <c r="CC1587" s="28">
        <v>0.93586683611792043</v>
      </c>
      <c r="CD1587" s="28" t="s">
        <v>20</v>
      </c>
      <c r="CE1587" s="28" t="s">
        <v>2614</v>
      </c>
      <c r="CF1587" s="28" t="s">
        <v>53</v>
      </c>
      <c r="CG1587" s="29">
        <v>0.83333333333333304</v>
      </c>
      <c r="CH1587" s="29">
        <v>0.34375</v>
      </c>
    </row>
    <row r="1588" spans="1:88">
      <c r="A1588" s="28">
        <v>0.93586683611791754</v>
      </c>
      <c r="B1588" s="28">
        <f t="shared" si="61"/>
        <v>0.5500981576261833</v>
      </c>
      <c r="C1588" s="28">
        <v>3340</v>
      </c>
      <c r="F1588" s="28" t="s">
        <v>3</v>
      </c>
      <c r="G1588" s="22">
        <f>0.839707617116084*0.7</f>
        <v>0.58779533198125877</v>
      </c>
      <c r="N1588" s="28" t="s">
        <v>2506</v>
      </c>
      <c r="O1588" s="28" t="s">
        <v>2506</v>
      </c>
      <c r="Q1588" s="28" t="s">
        <v>2506</v>
      </c>
      <c r="Z1588" s="28" t="s">
        <v>2510</v>
      </c>
      <c r="AA1588" s="28" t="s">
        <v>2535</v>
      </c>
      <c r="AC1588" s="28" t="s">
        <v>133</v>
      </c>
      <c r="AG1588" s="28" t="s">
        <v>2507</v>
      </c>
      <c r="AH1588" s="28" t="s">
        <v>34</v>
      </c>
      <c r="AL1588" s="28" t="s">
        <v>641</v>
      </c>
      <c r="AQ1588" s="28" t="s">
        <v>2503</v>
      </c>
      <c r="AS1588" s="28" t="s">
        <v>2506</v>
      </c>
      <c r="AU1588" s="28" t="s">
        <v>2608</v>
      </c>
      <c r="AX1588" s="28" t="s">
        <v>2507</v>
      </c>
      <c r="CC1588" s="28">
        <v>0.93586683611792043</v>
      </c>
      <c r="CF1588" s="28" t="s">
        <v>2506</v>
      </c>
      <c r="CG1588" s="30"/>
      <c r="CH1588" s="30"/>
    </row>
    <row r="1589" spans="1:88">
      <c r="A1589" s="28">
        <v>0.93586683611791754</v>
      </c>
      <c r="B1589" s="28">
        <f t="shared" si="61"/>
        <v>0.5500981576261833</v>
      </c>
      <c r="C1589" s="28">
        <v>3349</v>
      </c>
      <c r="F1589" s="28" t="s">
        <v>3</v>
      </c>
      <c r="G1589" s="22">
        <f>0.839707617116084*0.7</f>
        <v>0.58779533198125877</v>
      </c>
      <c r="N1589" s="28" t="s">
        <v>2506</v>
      </c>
      <c r="O1589" s="28" t="s">
        <v>2506</v>
      </c>
      <c r="Q1589" s="28" t="s">
        <v>2506</v>
      </c>
      <c r="Z1589" s="28" t="s">
        <v>2542</v>
      </c>
      <c r="AA1589" s="28" t="s">
        <v>2501</v>
      </c>
      <c r="AC1589" s="28" t="s">
        <v>38</v>
      </c>
      <c r="AE1589" s="28" t="s">
        <v>2539</v>
      </c>
      <c r="AF1589" s="28" t="s">
        <v>74</v>
      </c>
      <c r="AG1589" s="28" t="s">
        <v>641</v>
      </c>
      <c r="AQ1589" s="28" t="s">
        <v>2503</v>
      </c>
      <c r="AS1589" s="28" t="s">
        <v>2506</v>
      </c>
      <c r="AU1589" s="28" t="s">
        <v>2686</v>
      </c>
      <c r="AV1589" s="28" t="s">
        <v>2686</v>
      </c>
      <c r="AX1589" s="28" t="s">
        <v>2507</v>
      </c>
      <c r="BX1589" s="28">
        <v>1983</v>
      </c>
      <c r="BY1589" s="28" t="s">
        <v>17</v>
      </c>
      <c r="CA1589" s="28" t="s">
        <v>57</v>
      </c>
      <c r="CC1589" s="28">
        <v>0.93586683611792043</v>
      </c>
      <c r="CD1589" s="28" t="s">
        <v>20</v>
      </c>
      <c r="CE1589" s="28" t="s">
        <v>2521</v>
      </c>
      <c r="CF1589" s="28" t="s">
        <v>22</v>
      </c>
      <c r="CG1589" s="29">
        <v>0.35416666666666702</v>
      </c>
      <c r="CH1589" s="29">
        <v>0.625</v>
      </c>
      <c r="CI1589" s="28" t="s">
        <v>641</v>
      </c>
      <c r="CJ1589" s="28" t="s">
        <v>3886</v>
      </c>
    </row>
    <row r="1590" spans="1:88">
      <c r="A1590" s="28">
        <v>0.93586683611791754</v>
      </c>
      <c r="B1590" s="28">
        <f t="shared" si="61"/>
        <v>0.65510678528254429</v>
      </c>
      <c r="C1590" s="28">
        <v>3371</v>
      </c>
      <c r="F1590" s="28" t="s">
        <v>1</v>
      </c>
      <c r="G1590" s="28">
        <v>0.7</v>
      </c>
      <c r="H1590" s="28" t="s">
        <v>2510</v>
      </c>
      <c r="I1590" s="28" t="s">
        <v>2501</v>
      </c>
      <c r="J1590" s="28" t="s">
        <v>10</v>
      </c>
      <c r="N1590" s="28" t="s">
        <v>2506</v>
      </c>
      <c r="O1590" s="28" t="s">
        <v>2525</v>
      </c>
      <c r="Q1590" s="28" t="s">
        <v>2512</v>
      </c>
      <c r="AS1590" s="28" t="s">
        <v>83</v>
      </c>
      <c r="AU1590" s="28">
        <v>0</v>
      </c>
      <c r="AX1590" s="28" t="s">
        <v>2507</v>
      </c>
      <c r="CC1590" s="28">
        <v>0.93586683611792043</v>
      </c>
      <c r="CF1590" s="28" t="s">
        <v>2506</v>
      </c>
      <c r="CG1590" s="30"/>
      <c r="CH1590" s="30"/>
      <c r="CJ1590" s="28" t="s">
        <v>3839</v>
      </c>
    </row>
    <row r="1591" spans="1:88">
      <c r="A1591" s="28">
        <v>0.93586683611791754</v>
      </c>
      <c r="B1591" s="28">
        <f t="shared" si="61"/>
        <v>0.93586683611792043</v>
      </c>
      <c r="C1591" s="28">
        <v>3372</v>
      </c>
      <c r="F1591" s="28" t="s">
        <v>2506</v>
      </c>
      <c r="G1591" s="28">
        <v>1</v>
      </c>
      <c r="N1591" s="28" t="s">
        <v>2506</v>
      </c>
      <c r="O1591" s="28" t="s">
        <v>2506</v>
      </c>
      <c r="Q1591" s="28" t="s">
        <v>2506</v>
      </c>
      <c r="AS1591" s="28" t="s">
        <v>2547</v>
      </c>
      <c r="AU1591" s="28">
        <v>0</v>
      </c>
      <c r="CC1591" s="28">
        <v>0.93586683611792043</v>
      </c>
      <c r="CF1591" s="28" t="s">
        <v>2506</v>
      </c>
      <c r="CG1591" s="30"/>
      <c r="CH1591" s="30"/>
      <c r="CJ1591" s="28" t="s">
        <v>3829</v>
      </c>
    </row>
    <row r="1592" spans="1:88">
      <c r="A1592" s="28">
        <v>0.93586683611791754</v>
      </c>
      <c r="B1592" s="28">
        <f t="shared" si="61"/>
        <v>0.93586683611792043</v>
      </c>
      <c r="C1592" s="28">
        <v>4007</v>
      </c>
      <c r="F1592" s="28" t="s">
        <v>2506</v>
      </c>
      <c r="G1592" s="28">
        <v>1</v>
      </c>
      <c r="N1592" s="28" t="s">
        <v>2506</v>
      </c>
      <c r="O1592" s="28" t="s">
        <v>2506</v>
      </c>
      <c r="Q1592" s="28" t="s">
        <v>2506</v>
      </c>
      <c r="AS1592" s="28" t="s">
        <v>2506</v>
      </c>
      <c r="AU1592" s="28">
        <v>0</v>
      </c>
      <c r="BY1592" s="28" t="s">
        <v>17</v>
      </c>
      <c r="BZ1592" s="28" t="s">
        <v>3830</v>
      </c>
      <c r="CA1592" s="28" t="s">
        <v>43</v>
      </c>
      <c r="CC1592" s="28">
        <v>0.93586683611792043</v>
      </c>
      <c r="CD1592" s="28" t="s">
        <v>20</v>
      </c>
      <c r="CE1592" s="28" t="s">
        <v>2521</v>
      </c>
      <c r="CF1592" s="28" t="s">
        <v>22</v>
      </c>
      <c r="CG1592" s="29">
        <v>0.33333333333333298</v>
      </c>
      <c r="CH1592" s="29">
        <v>0.625</v>
      </c>
      <c r="CI1592" s="28" t="s">
        <v>641</v>
      </c>
      <c r="CJ1592" s="28" t="s">
        <v>3831</v>
      </c>
    </row>
    <row r="1593" spans="1:88">
      <c r="A1593" s="28">
        <v>0.93586683611791754</v>
      </c>
      <c r="B1593" s="28">
        <f t="shared" si="61"/>
        <v>0.5500981576261833</v>
      </c>
      <c r="C1593" s="28">
        <v>4037</v>
      </c>
      <c r="F1593" s="28" t="s">
        <v>3</v>
      </c>
      <c r="G1593" s="22">
        <f t="shared" ref="G1593:G1598" si="63">0.839707617116084*0.7</f>
        <v>0.58779533198125877</v>
      </c>
      <c r="N1593" s="28" t="s">
        <v>2506</v>
      </c>
      <c r="O1593" s="28" t="s">
        <v>2506</v>
      </c>
      <c r="Q1593" s="28" t="s">
        <v>2506</v>
      </c>
      <c r="Z1593" s="28" t="s">
        <v>2510</v>
      </c>
      <c r="AA1593" s="28" t="s">
        <v>2538</v>
      </c>
      <c r="AC1593" s="28" t="s">
        <v>38</v>
      </c>
      <c r="AG1593" s="28" t="s">
        <v>641</v>
      </c>
      <c r="AQ1593" s="28" t="s">
        <v>2518</v>
      </c>
      <c r="AS1593" s="28" t="s">
        <v>2506</v>
      </c>
      <c r="AU1593" s="28">
        <v>0</v>
      </c>
      <c r="AX1593" s="28" t="s">
        <v>2507</v>
      </c>
      <c r="BX1593" s="28">
        <v>1961</v>
      </c>
      <c r="BY1593" s="28" t="s">
        <v>17</v>
      </c>
      <c r="CC1593" s="28">
        <v>0.93586683611792043</v>
      </c>
      <c r="CD1593" s="28" t="s">
        <v>20</v>
      </c>
      <c r="CF1593" s="28" t="s">
        <v>184</v>
      </c>
      <c r="CG1593" s="29">
        <v>0.32291666666666702</v>
      </c>
      <c r="CH1593" s="29">
        <v>0.62847222222222199</v>
      </c>
      <c r="CI1593" s="28" t="s">
        <v>47</v>
      </c>
    </row>
    <row r="1594" spans="1:88">
      <c r="A1594" s="28">
        <v>0.93586683611791754</v>
      </c>
      <c r="B1594" s="28">
        <f t="shared" si="61"/>
        <v>0.5500981576261833</v>
      </c>
      <c r="C1594" s="28">
        <v>4053</v>
      </c>
      <c r="F1594" s="28" t="s">
        <v>3</v>
      </c>
      <c r="G1594" s="22">
        <f t="shared" si="63"/>
        <v>0.58779533198125877</v>
      </c>
      <c r="N1594" s="28" t="s">
        <v>2506</v>
      </c>
      <c r="O1594" s="28" t="s">
        <v>2506</v>
      </c>
      <c r="Q1594" s="28" t="s">
        <v>2506</v>
      </c>
      <c r="Z1594" s="28" t="s">
        <v>2510</v>
      </c>
      <c r="AA1594" s="28" t="s">
        <v>2538</v>
      </c>
      <c r="AC1594" s="28" t="s">
        <v>34</v>
      </c>
      <c r="AG1594" s="28" t="s">
        <v>641</v>
      </c>
      <c r="AQ1594" s="28" t="s">
        <v>2503</v>
      </c>
      <c r="AS1594" s="28" t="s">
        <v>2506</v>
      </c>
      <c r="AU1594" s="28" t="s">
        <v>3694</v>
      </c>
      <c r="AV1594" s="28" t="s">
        <v>3694</v>
      </c>
      <c r="AX1594" s="28" t="s">
        <v>641</v>
      </c>
      <c r="BQ1594" s="28" t="s">
        <v>2500</v>
      </c>
      <c r="BR1594" s="28" t="s">
        <v>2501</v>
      </c>
      <c r="BS1594" s="28" t="s">
        <v>26</v>
      </c>
      <c r="BV1594" s="28" t="s">
        <v>2503</v>
      </c>
      <c r="BX1594" s="28">
        <v>1972</v>
      </c>
      <c r="BY1594" s="28" t="s">
        <v>17</v>
      </c>
      <c r="BZ1594" s="28" t="s">
        <v>3901</v>
      </c>
      <c r="CA1594" s="28" t="s">
        <v>43</v>
      </c>
      <c r="CC1594" s="28">
        <v>0.93586683611792043</v>
      </c>
      <c r="CE1594" s="28" t="s">
        <v>2515</v>
      </c>
      <c r="CF1594" s="28" t="s">
        <v>22</v>
      </c>
      <c r="CG1594" s="29">
        <v>0.33333333333333298</v>
      </c>
      <c r="CH1594" s="29">
        <v>0.625</v>
      </c>
      <c r="CI1594" s="28" t="s">
        <v>641</v>
      </c>
      <c r="CJ1594" s="28" t="s">
        <v>3902</v>
      </c>
    </row>
    <row r="1595" spans="1:88">
      <c r="A1595" s="28">
        <v>0.93586683611791754</v>
      </c>
      <c r="B1595" s="28">
        <f t="shared" si="61"/>
        <v>0.5500981576261833</v>
      </c>
      <c r="C1595" s="28">
        <v>4056</v>
      </c>
      <c r="F1595" s="28" t="s">
        <v>3</v>
      </c>
      <c r="G1595" s="22">
        <f t="shared" si="63"/>
        <v>0.58779533198125877</v>
      </c>
      <c r="N1595" s="28" t="s">
        <v>2506</v>
      </c>
      <c r="O1595" s="28" t="s">
        <v>2506</v>
      </c>
      <c r="Q1595" s="28" t="s">
        <v>2506</v>
      </c>
      <c r="Z1595" s="28" t="s">
        <v>2510</v>
      </c>
      <c r="AA1595" s="28" t="s">
        <v>2535</v>
      </c>
      <c r="AC1595" s="28" t="s">
        <v>38</v>
      </c>
      <c r="AG1595" s="28" t="s">
        <v>641</v>
      </c>
      <c r="AQ1595" s="28" t="s">
        <v>2518</v>
      </c>
      <c r="AS1595" s="28" t="s">
        <v>83</v>
      </c>
      <c r="AU1595" s="28">
        <v>0</v>
      </c>
      <c r="AX1595" s="28" t="s">
        <v>2507</v>
      </c>
      <c r="CC1595" s="28">
        <v>0.93586683611792043</v>
      </c>
      <c r="CF1595" s="28" t="s">
        <v>2506</v>
      </c>
      <c r="CG1595" s="30"/>
      <c r="CH1595" s="30"/>
    </row>
    <row r="1596" spans="1:88">
      <c r="A1596" s="28">
        <v>0.93586683611791754</v>
      </c>
      <c r="B1596" s="28">
        <f t="shared" si="61"/>
        <v>0.5500981576261833</v>
      </c>
      <c r="C1596" s="28">
        <v>4065</v>
      </c>
      <c r="F1596" s="28" t="s">
        <v>3</v>
      </c>
      <c r="G1596" s="22">
        <f t="shared" si="63"/>
        <v>0.58779533198125877</v>
      </c>
      <c r="N1596" s="28" t="s">
        <v>2506</v>
      </c>
      <c r="O1596" s="28" t="s">
        <v>2506</v>
      </c>
      <c r="Q1596" s="28" t="s">
        <v>2506</v>
      </c>
      <c r="Z1596" s="28" t="s">
        <v>2510</v>
      </c>
      <c r="AA1596" s="28" t="s">
        <v>2501</v>
      </c>
      <c r="AC1596" s="28" t="s">
        <v>38</v>
      </c>
      <c r="AG1596" s="28" t="s">
        <v>2507</v>
      </c>
      <c r="AH1596" s="28" t="s">
        <v>2561</v>
      </c>
      <c r="AL1596" s="28" t="s">
        <v>641</v>
      </c>
      <c r="AQ1596" s="28" t="s">
        <v>2518</v>
      </c>
      <c r="AS1596" s="28" t="s">
        <v>2506</v>
      </c>
      <c r="AU1596" s="28" t="s">
        <v>2512</v>
      </c>
      <c r="AX1596" s="28" t="s">
        <v>2507</v>
      </c>
      <c r="CC1596" s="28">
        <v>0.93586683611792043</v>
      </c>
      <c r="CF1596" s="28" t="s">
        <v>2506</v>
      </c>
      <c r="CG1596" s="30"/>
      <c r="CH1596" s="30"/>
      <c r="CJ1596" s="28" t="s">
        <v>3903</v>
      </c>
    </row>
    <row r="1597" spans="1:88">
      <c r="A1597" s="28">
        <v>0.93586683611791754</v>
      </c>
      <c r="B1597" s="28">
        <f t="shared" si="61"/>
        <v>0.5500981576261833</v>
      </c>
      <c r="C1597" s="28">
        <v>4077</v>
      </c>
      <c r="F1597" s="28" t="s">
        <v>3</v>
      </c>
      <c r="G1597" s="22">
        <f t="shared" si="63"/>
        <v>0.58779533198125877</v>
      </c>
      <c r="N1597" s="28" t="s">
        <v>2506</v>
      </c>
      <c r="O1597" s="28" t="s">
        <v>2506</v>
      </c>
      <c r="Q1597" s="28" t="s">
        <v>2506</v>
      </c>
      <c r="Z1597" s="28" t="s">
        <v>2510</v>
      </c>
      <c r="AA1597" s="28" t="s">
        <v>2535</v>
      </c>
      <c r="AC1597" s="28" t="s">
        <v>186</v>
      </c>
      <c r="AG1597" s="28" t="s">
        <v>2507</v>
      </c>
      <c r="AH1597" s="28" t="s">
        <v>34</v>
      </c>
      <c r="AL1597" s="28" t="s">
        <v>641</v>
      </c>
      <c r="AQ1597" s="28" t="s">
        <v>2503</v>
      </c>
      <c r="AS1597" s="28" t="s">
        <v>2506</v>
      </c>
      <c r="AU1597" s="28">
        <v>0</v>
      </c>
      <c r="AX1597" s="28" t="s">
        <v>2507</v>
      </c>
      <c r="BX1597" s="28">
        <v>1981</v>
      </c>
      <c r="BY1597" s="28" t="s">
        <v>17</v>
      </c>
      <c r="CC1597" s="28">
        <v>0.93586683611792043</v>
      </c>
      <c r="CD1597" s="28" t="s">
        <v>20</v>
      </c>
      <c r="CE1597" s="28" t="s">
        <v>2558</v>
      </c>
      <c r="CF1597" s="28" t="s">
        <v>184</v>
      </c>
      <c r="CG1597" s="29">
        <v>0.91666666666666696</v>
      </c>
      <c r="CH1597" s="29">
        <v>0.33333333333333298</v>
      </c>
      <c r="CI1597" s="28" t="s">
        <v>641</v>
      </c>
      <c r="CJ1597" s="28" t="s">
        <v>3904</v>
      </c>
    </row>
    <row r="1598" spans="1:88">
      <c r="A1598" s="28">
        <v>0.93586683611791754</v>
      </c>
      <c r="B1598" s="28">
        <f t="shared" si="61"/>
        <v>0.5500981576261833</v>
      </c>
      <c r="C1598" s="28">
        <v>4078</v>
      </c>
      <c r="F1598" s="28" t="s">
        <v>3</v>
      </c>
      <c r="G1598" s="22">
        <f t="shared" si="63"/>
        <v>0.58779533198125877</v>
      </c>
      <c r="N1598" s="28" t="s">
        <v>2506</v>
      </c>
      <c r="O1598" s="28" t="s">
        <v>2506</v>
      </c>
      <c r="Q1598" s="28" t="s">
        <v>2506</v>
      </c>
      <c r="Z1598" s="28" t="s">
        <v>2510</v>
      </c>
      <c r="AA1598" s="28" t="s">
        <v>2535</v>
      </c>
      <c r="AC1598" s="28" t="s">
        <v>38</v>
      </c>
      <c r="AG1598" s="28" t="s">
        <v>641</v>
      </c>
      <c r="AQ1598" s="28" t="s">
        <v>2518</v>
      </c>
      <c r="AS1598" s="28" t="s">
        <v>2531</v>
      </c>
      <c r="AU1598" s="28">
        <v>0</v>
      </c>
      <c r="AX1598" s="28" t="s">
        <v>2507</v>
      </c>
      <c r="BX1598" s="28">
        <v>1965</v>
      </c>
      <c r="BY1598" s="28" t="s">
        <v>17</v>
      </c>
      <c r="BZ1598" s="28" t="s">
        <v>3905</v>
      </c>
      <c r="CA1598" s="28" t="s">
        <v>57</v>
      </c>
      <c r="CC1598" s="28">
        <v>0.93586683611792043</v>
      </c>
      <c r="CD1598" s="28" t="s">
        <v>20</v>
      </c>
      <c r="CE1598" s="28" t="s">
        <v>2515</v>
      </c>
      <c r="CF1598" s="28" t="s">
        <v>184</v>
      </c>
      <c r="CG1598" s="29">
        <v>0.625</v>
      </c>
      <c r="CH1598" s="29">
        <v>0.91666666666666696</v>
      </c>
      <c r="CI1598" s="28" t="s">
        <v>641</v>
      </c>
    </row>
    <row r="1599" spans="1:88">
      <c r="A1599" s="28">
        <v>0.93586683611791754</v>
      </c>
      <c r="B1599" s="28">
        <f t="shared" si="61"/>
        <v>0.65510678528254429</v>
      </c>
      <c r="C1599" s="28">
        <v>4099</v>
      </c>
      <c r="F1599" s="28" t="s">
        <v>1</v>
      </c>
      <c r="G1599" s="28">
        <v>0.7</v>
      </c>
      <c r="H1599" s="28" t="s">
        <v>2510</v>
      </c>
      <c r="I1599" s="28" t="s">
        <v>2535</v>
      </c>
      <c r="J1599" s="28" t="s">
        <v>10</v>
      </c>
      <c r="K1599" s="28" t="s">
        <v>2511</v>
      </c>
      <c r="M1599" s="28" t="s">
        <v>2518</v>
      </c>
      <c r="N1599" s="28" t="s">
        <v>13</v>
      </c>
      <c r="O1599" s="28" t="s">
        <v>258</v>
      </c>
      <c r="Q1599" s="28" t="s">
        <v>2506</v>
      </c>
      <c r="AS1599" s="28" t="s">
        <v>2531</v>
      </c>
      <c r="AU1599" s="28">
        <v>0</v>
      </c>
      <c r="AX1599" s="28" t="s">
        <v>2507</v>
      </c>
      <c r="CC1599" s="28">
        <v>0.93586683611792043</v>
      </c>
      <c r="CF1599" s="28" t="s">
        <v>2506</v>
      </c>
      <c r="CG1599" s="30"/>
      <c r="CH1599" s="30"/>
    </row>
    <row r="1600" spans="1:88">
      <c r="A1600" s="28">
        <v>0.93586683611791754</v>
      </c>
      <c r="B1600" s="28">
        <f t="shared" si="61"/>
        <v>0.5500981576261833</v>
      </c>
      <c r="C1600" s="28">
        <v>4102</v>
      </c>
      <c r="F1600" s="28" t="s">
        <v>3</v>
      </c>
      <c r="G1600" s="22">
        <f>0.839707617116084*0.7</f>
        <v>0.58779533198125877</v>
      </c>
      <c r="N1600" s="28" t="s">
        <v>2506</v>
      </c>
      <c r="O1600" s="28" t="s">
        <v>2506</v>
      </c>
      <c r="Q1600" s="28" t="s">
        <v>2506</v>
      </c>
      <c r="Z1600" s="28" t="s">
        <v>2510</v>
      </c>
      <c r="AA1600" s="28" t="s">
        <v>2535</v>
      </c>
      <c r="AC1600" s="28" t="s">
        <v>38</v>
      </c>
      <c r="AG1600" s="28" t="s">
        <v>641</v>
      </c>
      <c r="AQ1600" s="28" t="s">
        <v>2518</v>
      </c>
      <c r="AS1600" s="28" t="s">
        <v>2506</v>
      </c>
      <c r="AU1600" s="28" t="s">
        <v>2505</v>
      </c>
      <c r="AV1600" s="28" t="s">
        <v>3906</v>
      </c>
      <c r="AX1600" s="28" t="s">
        <v>2507</v>
      </c>
      <c r="CC1600" s="28">
        <v>0.93586683611792043</v>
      </c>
      <c r="CF1600" s="28" t="s">
        <v>2506</v>
      </c>
      <c r="CG1600" s="30"/>
      <c r="CH1600" s="30"/>
      <c r="CJ1600" s="28" t="s">
        <v>3907</v>
      </c>
    </row>
    <row r="1601" spans="1:88">
      <c r="A1601" s="28">
        <v>0.93586683611791754</v>
      </c>
      <c r="B1601" s="28">
        <f t="shared" si="61"/>
        <v>0.5500981576261833</v>
      </c>
      <c r="C1601" s="28">
        <v>4159</v>
      </c>
      <c r="F1601" s="28" t="s">
        <v>3</v>
      </c>
      <c r="G1601" s="22">
        <f>0.839707617116084*0.7</f>
        <v>0.58779533198125877</v>
      </c>
      <c r="N1601" s="28" t="s">
        <v>2506</v>
      </c>
      <c r="O1601" s="28" t="s">
        <v>2506</v>
      </c>
      <c r="Q1601" s="28" t="s">
        <v>2506</v>
      </c>
      <c r="Z1601" s="28" t="s">
        <v>2542</v>
      </c>
      <c r="AA1601" s="28" t="s">
        <v>2501</v>
      </c>
      <c r="AC1601" s="28" t="s">
        <v>38</v>
      </c>
      <c r="AE1601" s="28" t="s">
        <v>3073</v>
      </c>
      <c r="AG1601" s="28" t="s">
        <v>2507</v>
      </c>
      <c r="AH1601" s="28" t="s">
        <v>38</v>
      </c>
      <c r="AJ1601" s="28" t="s">
        <v>2539</v>
      </c>
      <c r="AL1601" s="28" t="s">
        <v>641</v>
      </c>
      <c r="AQ1601" s="28" t="s">
        <v>2503</v>
      </c>
      <c r="AS1601" s="28" t="s">
        <v>2506</v>
      </c>
      <c r="AU1601" s="28">
        <v>0</v>
      </c>
      <c r="AX1601" s="28" t="s">
        <v>2507</v>
      </c>
      <c r="CC1601" s="28">
        <v>0.93586683611792043</v>
      </c>
      <c r="CF1601" s="28" t="s">
        <v>2506</v>
      </c>
      <c r="CG1601" s="30"/>
      <c r="CH1601" s="30"/>
    </row>
    <row r="1602" spans="1:88">
      <c r="A1602" s="28">
        <v>0.93586683611791754</v>
      </c>
      <c r="B1602" s="28">
        <f t="shared" ref="B1602:B1665" si="64">+G1602*CC1602</f>
        <v>0.65510678528254429</v>
      </c>
      <c r="C1602" s="28">
        <v>4170</v>
      </c>
      <c r="F1602" s="28" t="s">
        <v>6</v>
      </c>
      <c r="G1602" s="28">
        <v>0.7</v>
      </c>
      <c r="N1602" s="28" t="s">
        <v>2506</v>
      </c>
      <c r="O1602" s="28" t="s">
        <v>2506</v>
      </c>
      <c r="Q1602" s="28" t="s">
        <v>2506</v>
      </c>
      <c r="AS1602" s="28" t="s">
        <v>3552</v>
      </c>
      <c r="AU1602" s="28">
        <v>0</v>
      </c>
      <c r="AW1602" s="28" t="s">
        <v>2500</v>
      </c>
      <c r="AX1602" s="28" t="s">
        <v>2507</v>
      </c>
      <c r="CC1602" s="28">
        <v>0.93586683611792043</v>
      </c>
      <c r="CF1602" s="28" t="s">
        <v>2506</v>
      </c>
      <c r="CG1602" s="30"/>
      <c r="CH1602" s="30"/>
    </row>
    <row r="1603" spans="1:88">
      <c r="A1603" s="28">
        <v>0.93586683611791754</v>
      </c>
      <c r="B1603" s="28">
        <f t="shared" si="64"/>
        <v>0.5500981576261833</v>
      </c>
      <c r="C1603" s="28">
        <v>4175</v>
      </c>
      <c r="F1603" s="28" t="s">
        <v>3</v>
      </c>
      <c r="G1603" s="22">
        <f t="shared" ref="G1603:G1614" si="65">0.839707617116084*0.7</f>
        <v>0.58779533198125877</v>
      </c>
      <c r="N1603" s="28" t="s">
        <v>2506</v>
      </c>
      <c r="O1603" s="28" t="s">
        <v>2506</v>
      </c>
      <c r="Q1603" s="28" t="s">
        <v>2506</v>
      </c>
      <c r="Z1603" s="28" t="s">
        <v>2523</v>
      </c>
      <c r="AA1603" s="28" t="s">
        <v>2535</v>
      </c>
      <c r="AC1603" s="28" t="s">
        <v>38</v>
      </c>
      <c r="AG1603" s="28" t="s">
        <v>641</v>
      </c>
      <c r="AQ1603" s="28" t="s">
        <v>2503</v>
      </c>
      <c r="AS1603" s="28" t="s">
        <v>2506</v>
      </c>
      <c r="AU1603" s="28" t="s">
        <v>2505</v>
      </c>
      <c r="AX1603" s="28" t="s">
        <v>641</v>
      </c>
      <c r="BQ1603" s="28" t="s">
        <v>2542</v>
      </c>
      <c r="BR1603" s="28" t="s">
        <v>2501</v>
      </c>
      <c r="BS1603" s="28" t="s">
        <v>26</v>
      </c>
      <c r="BV1603" s="28" t="s">
        <v>2503</v>
      </c>
      <c r="BY1603" s="28" t="s">
        <v>17</v>
      </c>
      <c r="CC1603" s="28">
        <v>0.93586683611792043</v>
      </c>
      <c r="CD1603" s="28" t="s">
        <v>20</v>
      </c>
      <c r="CE1603" s="28" t="s">
        <v>2515</v>
      </c>
      <c r="CF1603" s="28" t="s">
        <v>184</v>
      </c>
      <c r="CG1603" s="29">
        <v>0.625</v>
      </c>
      <c r="CH1603" s="29">
        <v>0.91666666666666696</v>
      </c>
      <c r="CI1603" s="28" t="s">
        <v>641</v>
      </c>
    </row>
    <row r="1604" spans="1:88">
      <c r="A1604" s="28">
        <v>0.93586683611791754</v>
      </c>
      <c r="B1604" s="28">
        <f t="shared" si="64"/>
        <v>0.5500981576261833</v>
      </c>
      <c r="C1604" s="28">
        <v>4202</v>
      </c>
      <c r="F1604" s="28" t="s">
        <v>3</v>
      </c>
      <c r="G1604" s="22">
        <f t="shared" si="65"/>
        <v>0.58779533198125877</v>
      </c>
      <c r="N1604" s="28" t="s">
        <v>2506</v>
      </c>
      <c r="O1604" s="28" t="s">
        <v>2506</v>
      </c>
      <c r="Q1604" s="28" t="s">
        <v>2506</v>
      </c>
      <c r="Z1604" s="28" t="s">
        <v>2510</v>
      </c>
      <c r="AA1604" s="28" t="s">
        <v>2501</v>
      </c>
      <c r="AC1604" s="28" t="s">
        <v>10</v>
      </c>
      <c r="AG1604" s="28" t="s">
        <v>2507</v>
      </c>
      <c r="AH1604" s="28" t="s">
        <v>508</v>
      </c>
      <c r="AL1604" s="28" t="s">
        <v>641</v>
      </c>
      <c r="AQ1604" s="28" t="s">
        <v>2503</v>
      </c>
      <c r="AS1604" s="28" t="s">
        <v>2506</v>
      </c>
      <c r="AU1604" s="28" t="s">
        <v>2512</v>
      </c>
      <c r="AX1604" s="28" t="s">
        <v>2507</v>
      </c>
      <c r="CC1604" s="28">
        <v>0.93586683611792043</v>
      </c>
      <c r="CF1604" s="28" t="s">
        <v>2506</v>
      </c>
      <c r="CG1604" s="30"/>
      <c r="CH1604" s="30"/>
    </row>
    <row r="1605" spans="1:88">
      <c r="A1605" s="28">
        <v>0.93586683611791754</v>
      </c>
      <c r="B1605" s="28">
        <f t="shared" si="64"/>
        <v>0.5500981576261833</v>
      </c>
      <c r="C1605" s="28">
        <v>4205</v>
      </c>
      <c r="F1605" s="28" t="s">
        <v>3</v>
      </c>
      <c r="G1605" s="22">
        <f t="shared" si="65"/>
        <v>0.58779533198125877</v>
      </c>
      <c r="N1605" s="28" t="s">
        <v>2506</v>
      </c>
      <c r="O1605" s="28" t="s">
        <v>2506</v>
      </c>
      <c r="Q1605" s="28" t="s">
        <v>2506</v>
      </c>
      <c r="Z1605" s="28" t="s">
        <v>2510</v>
      </c>
      <c r="AA1605" s="28" t="s">
        <v>2501</v>
      </c>
      <c r="AC1605" s="28" t="s">
        <v>186</v>
      </c>
      <c r="AE1605" s="28" t="s">
        <v>3111</v>
      </c>
      <c r="AG1605" s="28" t="s">
        <v>2507</v>
      </c>
      <c r="AH1605" s="28" t="s">
        <v>34</v>
      </c>
      <c r="AL1605" s="28" t="s">
        <v>641</v>
      </c>
      <c r="AQ1605" s="28" t="s">
        <v>2503</v>
      </c>
      <c r="AS1605" s="28" t="s">
        <v>2506</v>
      </c>
      <c r="AU1605" s="28">
        <v>0</v>
      </c>
      <c r="AX1605" s="28" t="s">
        <v>2507</v>
      </c>
      <c r="CC1605" s="28">
        <v>0.93586683611792043</v>
      </c>
      <c r="CF1605" s="28" t="s">
        <v>2506</v>
      </c>
      <c r="CG1605" s="30"/>
      <c r="CH1605" s="30"/>
    </row>
    <row r="1606" spans="1:88">
      <c r="A1606" s="28">
        <v>0.93586683611791754</v>
      </c>
      <c r="B1606" s="28">
        <f t="shared" si="64"/>
        <v>0.5500981576261833</v>
      </c>
      <c r="C1606" s="28">
        <v>4215</v>
      </c>
      <c r="F1606" s="28" t="s">
        <v>3</v>
      </c>
      <c r="G1606" s="22">
        <f t="shared" si="65"/>
        <v>0.58779533198125877</v>
      </c>
      <c r="N1606" s="28" t="s">
        <v>2506</v>
      </c>
      <c r="O1606" s="28" t="s">
        <v>2506</v>
      </c>
      <c r="Q1606" s="28" t="s">
        <v>2506</v>
      </c>
      <c r="Z1606" s="28" t="s">
        <v>2542</v>
      </c>
      <c r="AA1606" s="28" t="s">
        <v>2501</v>
      </c>
      <c r="AC1606" s="28" t="s">
        <v>38</v>
      </c>
      <c r="AE1606" s="28" t="s">
        <v>2564</v>
      </c>
      <c r="AG1606" s="28" t="s">
        <v>641</v>
      </c>
      <c r="AS1606" s="28" t="s">
        <v>3338</v>
      </c>
      <c r="AU1606" s="28">
        <v>0</v>
      </c>
      <c r="AX1606" s="28" t="s">
        <v>2507</v>
      </c>
      <c r="CC1606" s="28">
        <v>0.93586683611792043</v>
      </c>
      <c r="CE1606" s="28" t="s">
        <v>2534</v>
      </c>
      <c r="CF1606" s="28" t="s">
        <v>2506</v>
      </c>
      <c r="CG1606" s="29">
        <v>0.31944444444444398</v>
      </c>
      <c r="CH1606" s="29">
        <v>0.63541666666666696</v>
      </c>
      <c r="CI1606" s="28" t="s">
        <v>641</v>
      </c>
      <c r="CJ1606" s="28" t="s">
        <v>3908</v>
      </c>
    </row>
    <row r="1607" spans="1:88">
      <c r="A1607" s="28">
        <v>0.93586683611791754</v>
      </c>
      <c r="B1607" s="28">
        <f t="shared" si="64"/>
        <v>0.5500981576261833</v>
      </c>
      <c r="C1607" s="28">
        <v>4233</v>
      </c>
      <c r="F1607" s="28" t="s">
        <v>3</v>
      </c>
      <c r="G1607" s="22">
        <f t="shared" si="65"/>
        <v>0.58779533198125877</v>
      </c>
      <c r="N1607" s="28" t="s">
        <v>2506</v>
      </c>
      <c r="O1607" s="28" t="s">
        <v>2506</v>
      </c>
      <c r="Q1607" s="28" t="s">
        <v>2506</v>
      </c>
      <c r="Z1607" s="28" t="s">
        <v>2523</v>
      </c>
      <c r="AA1607" s="28" t="s">
        <v>2538</v>
      </c>
      <c r="AC1607" s="28" t="s">
        <v>186</v>
      </c>
      <c r="AG1607" s="28" t="s">
        <v>2507</v>
      </c>
      <c r="AH1607" s="28" t="s">
        <v>34</v>
      </c>
      <c r="AL1607" s="28" t="s">
        <v>641</v>
      </c>
      <c r="AQ1607" s="28" t="s">
        <v>2503</v>
      </c>
      <c r="AS1607" s="28" t="s">
        <v>2531</v>
      </c>
      <c r="AU1607" s="28" t="s">
        <v>2512</v>
      </c>
      <c r="AX1607" s="28" t="s">
        <v>2507</v>
      </c>
      <c r="BX1607" s="28">
        <v>1976</v>
      </c>
      <c r="BY1607" s="28" t="s">
        <v>17</v>
      </c>
      <c r="CC1607" s="28">
        <v>0.93586683611792043</v>
      </c>
      <c r="CF1607" s="28" t="s">
        <v>2506</v>
      </c>
      <c r="CG1607" s="30"/>
      <c r="CH1607" s="30"/>
      <c r="CJ1607" s="28" t="s">
        <v>2883</v>
      </c>
    </row>
    <row r="1608" spans="1:88">
      <c r="A1608" s="28">
        <v>0.93586683611791754</v>
      </c>
      <c r="B1608" s="28">
        <f t="shared" si="64"/>
        <v>0.5500981576261833</v>
      </c>
      <c r="C1608" s="28">
        <v>4239</v>
      </c>
      <c r="F1608" s="28" t="s">
        <v>3</v>
      </c>
      <c r="G1608" s="22">
        <f t="shared" si="65"/>
        <v>0.58779533198125877</v>
      </c>
      <c r="N1608" s="28" t="s">
        <v>2506</v>
      </c>
      <c r="O1608" s="28" t="s">
        <v>2506</v>
      </c>
      <c r="Q1608" s="28" t="s">
        <v>2506</v>
      </c>
      <c r="Z1608" s="28" t="s">
        <v>2510</v>
      </c>
      <c r="AA1608" s="28" t="s">
        <v>2501</v>
      </c>
      <c r="AC1608" s="28" t="s">
        <v>186</v>
      </c>
      <c r="AG1608" s="28" t="s">
        <v>2507</v>
      </c>
      <c r="AH1608" s="28" t="s">
        <v>38</v>
      </c>
      <c r="AL1608" s="28" t="s">
        <v>641</v>
      </c>
      <c r="AQ1608" s="28" t="s">
        <v>2518</v>
      </c>
      <c r="AS1608" s="28" t="s">
        <v>2506</v>
      </c>
      <c r="AU1608" s="28" t="s">
        <v>2512</v>
      </c>
      <c r="AX1608" s="28" t="s">
        <v>2507</v>
      </c>
      <c r="CC1608" s="28">
        <v>0.93586683611792043</v>
      </c>
      <c r="CF1608" s="28" t="s">
        <v>2506</v>
      </c>
      <c r="CG1608" s="30"/>
      <c r="CH1608" s="30"/>
      <c r="CJ1608" s="28" t="s">
        <v>3909</v>
      </c>
    </row>
    <row r="1609" spans="1:88">
      <c r="A1609" s="28">
        <v>0.93586683611791754</v>
      </c>
      <c r="B1609" s="28">
        <f t="shared" si="64"/>
        <v>0.5500981576261833</v>
      </c>
      <c r="C1609" s="28">
        <v>4243</v>
      </c>
      <c r="F1609" s="28" t="s">
        <v>3</v>
      </c>
      <c r="G1609" s="22">
        <f t="shared" si="65"/>
        <v>0.58779533198125877</v>
      </c>
      <c r="N1609" s="28" t="s">
        <v>2506</v>
      </c>
      <c r="O1609" s="28" t="s">
        <v>2506</v>
      </c>
      <c r="Q1609" s="28" t="s">
        <v>2506</v>
      </c>
      <c r="Z1609" s="28" t="s">
        <v>2510</v>
      </c>
      <c r="AC1609" s="28" t="s">
        <v>38</v>
      </c>
      <c r="AE1609" s="28" t="s">
        <v>2539</v>
      </c>
      <c r="AG1609" s="28" t="s">
        <v>641</v>
      </c>
      <c r="AQ1609" s="28" t="s">
        <v>2518</v>
      </c>
      <c r="AS1609" s="28" t="s">
        <v>2506</v>
      </c>
      <c r="AU1609" s="28" t="s">
        <v>2505</v>
      </c>
      <c r="AX1609" s="28" t="s">
        <v>2507</v>
      </c>
      <c r="BX1609" s="28">
        <v>1964</v>
      </c>
      <c r="BY1609" s="28" t="s">
        <v>17</v>
      </c>
      <c r="BZ1609" s="28" t="s">
        <v>3910</v>
      </c>
      <c r="CC1609" s="28">
        <v>0.93586683611792043</v>
      </c>
      <c r="CD1609" s="28" t="s">
        <v>20</v>
      </c>
      <c r="CF1609" s="28" t="s">
        <v>22</v>
      </c>
      <c r="CG1609" s="29">
        <v>0.33333333333333298</v>
      </c>
      <c r="CH1609" s="29">
        <v>0.625</v>
      </c>
      <c r="CI1609" s="28" t="s">
        <v>47</v>
      </c>
      <c r="CJ1609" s="28" t="s">
        <v>3911</v>
      </c>
    </row>
    <row r="1610" spans="1:88">
      <c r="A1610" s="28">
        <v>0.93586683611791754</v>
      </c>
      <c r="B1610" s="28">
        <f t="shared" si="64"/>
        <v>0.5500981576261833</v>
      </c>
      <c r="C1610" s="28">
        <v>4249</v>
      </c>
      <c r="F1610" s="28" t="s">
        <v>3</v>
      </c>
      <c r="G1610" s="22">
        <f t="shared" si="65"/>
        <v>0.58779533198125877</v>
      </c>
      <c r="N1610" s="28" t="s">
        <v>2506</v>
      </c>
      <c r="O1610" s="28" t="s">
        <v>2506</v>
      </c>
      <c r="Q1610" s="28" t="s">
        <v>2506</v>
      </c>
      <c r="Z1610" s="28" t="s">
        <v>2510</v>
      </c>
      <c r="AA1610" s="28" t="s">
        <v>2538</v>
      </c>
      <c r="AC1610" s="28" t="s">
        <v>38</v>
      </c>
      <c r="AE1610" s="28" t="s">
        <v>2539</v>
      </c>
      <c r="AG1610" s="28" t="s">
        <v>641</v>
      </c>
      <c r="AQ1610" s="28" t="s">
        <v>2503</v>
      </c>
      <c r="AS1610" s="28" t="s">
        <v>2506</v>
      </c>
      <c r="AU1610" s="28" t="s">
        <v>37</v>
      </c>
      <c r="AX1610" s="28" t="s">
        <v>2507</v>
      </c>
      <c r="CC1610" s="28">
        <v>0.93586683611792043</v>
      </c>
      <c r="CF1610" s="28" t="s">
        <v>2506</v>
      </c>
      <c r="CG1610" s="30"/>
      <c r="CH1610" s="30"/>
      <c r="CJ1610" s="28" t="s">
        <v>3912</v>
      </c>
    </row>
    <row r="1611" spans="1:88">
      <c r="A1611" s="28">
        <v>0.93586683611791754</v>
      </c>
      <c r="B1611" s="28">
        <f t="shared" si="64"/>
        <v>0.5500981576261833</v>
      </c>
      <c r="C1611" s="28">
        <v>4250</v>
      </c>
      <c r="F1611" s="28" t="s">
        <v>3</v>
      </c>
      <c r="G1611" s="22">
        <f t="shared" si="65"/>
        <v>0.58779533198125877</v>
      </c>
      <c r="N1611" s="28" t="s">
        <v>2506</v>
      </c>
      <c r="O1611" s="28" t="s">
        <v>2506</v>
      </c>
      <c r="Q1611" s="28" t="s">
        <v>2506</v>
      </c>
      <c r="Z1611" s="28" t="s">
        <v>2510</v>
      </c>
      <c r="AA1611" s="28" t="s">
        <v>2535</v>
      </c>
      <c r="AC1611" s="28" t="s">
        <v>38</v>
      </c>
      <c r="AE1611" s="28" t="s">
        <v>3739</v>
      </c>
      <c r="AG1611" s="28" t="s">
        <v>2507</v>
      </c>
      <c r="AH1611" s="28" t="s">
        <v>38</v>
      </c>
      <c r="AJ1611" s="28" t="s">
        <v>2539</v>
      </c>
      <c r="AL1611" s="28" t="s">
        <v>641</v>
      </c>
      <c r="AQ1611" s="28" t="s">
        <v>2503</v>
      </c>
      <c r="AS1611" s="28" t="s">
        <v>2506</v>
      </c>
      <c r="AU1611" s="28" t="s">
        <v>2512</v>
      </c>
      <c r="AX1611" s="28" t="s">
        <v>2507</v>
      </c>
      <c r="CC1611" s="28">
        <v>0.93586683611792043</v>
      </c>
      <c r="CF1611" s="28" t="s">
        <v>2506</v>
      </c>
      <c r="CG1611" s="30"/>
      <c r="CH1611" s="30"/>
      <c r="CJ1611" s="28" t="s">
        <v>3913</v>
      </c>
    </row>
    <row r="1612" spans="1:88">
      <c r="A1612" s="28">
        <v>0.93586683611791754</v>
      </c>
      <c r="B1612" s="28">
        <f t="shared" si="64"/>
        <v>0.5500981576261833</v>
      </c>
      <c r="C1612" s="28">
        <v>4254</v>
      </c>
      <c r="F1612" s="28" t="s">
        <v>3</v>
      </c>
      <c r="G1612" s="22">
        <f t="shared" si="65"/>
        <v>0.58779533198125877</v>
      </c>
      <c r="N1612" s="28" t="s">
        <v>2506</v>
      </c>
      <c r="O1612" s="28" t="s">
        <v>2506</v>
      </c>
      <c r="Q1612" s="28" t="s">
        <v>2506</v>
      </c>
      <c r="Z1612" s="28" t="s">
        <v>2542</v>
      </c>
      <c r="AA1612" s="28" t="s">
        <v>2535</v>
      </c>
      <c r="AC1612" s="28" t="s">
        <v>38</v>
      </c>
      <c r="AE1612" s="28" t="s">
        <v>2539</v>
      </c>
      <c r="AG1612" s="28" t="s">
        <v>641</v>
      </c>
      <c r="AQ1612" s="28" t="s">
        <v>2503</v>
      </c>
      <c r="AS1612" s="28" t="s">
        <v>2506</v>
      </c>
      <c r="AT1612" s="28" t="s">
        <v>3914</v>
      </c>
      <c r="AU1612" s="28" t="s">
        <v>2512</v>
      </c>
      <c r="AX1612" s="28" t="s">
        <v>2507</v>
      </c>
      <c r="BX1612" s="28">
        <v>1951</v>
      </c>
      <c r="BY1612" s="28" t="s">
        <v>17</v>
      </c>
      <c r="CC1612" s="28">
        <v>0.93586683611792043</v>
      </c>
      <c r="CD1612" s="28" t="s">
        <v>20</v>
      </c>
      <c r="CE1612" s="28" t="s">
        <v>2558</v>
      </c>
      <c r="CF1612" s="28" t="s">
        <v>184</v>
      </c>
      <c r="CG1612" s="29">
        <v>0.33333333333333298</v>
      </c>
      <c r="CH1612" s="29">
        <v>0.83333333333333304</v>
      </c>
      <c r="CI1612" s="28" t="s">
        <v>47</v>
      </c>
      <c r="CJ1612" s="28" t="s">
        <v>3915</v>
      </c>
    </row>
    <row r="1613" spans="1:88">
      <c r="A1613" s="28">
        <v>0.93586683611791754</v>
      </c>
      <c r="B1613" s="28">
        <f t="shared" si="64"/>
        <v>0.5500981576261833</v>
      </c>
      <c r="C1613" s="28">
        <v>4261</v>
      </c>
      <c r="F1613" s="28" t="s">
        <v>3</v>
      </c>
      <c r="G1613" s="22">
        <f t="shared" si="65"/>
        <v>0.58779533198125877</v>
      </c>
      <c r="N1613" s="28" t="s">
        <v>2506</v>
      </c>
      <c r="O1613" s="28" t="s">
        <v>2506</v>
      </c>
      <c r="Q1613" s="28" t="s">
        <v>2506</v>
      </c>
      <c r="Z1613" s="28" t="s">
        <v>2510</v>
      </c>
      <c r="AA1613" s="28" t="s">
        <v>2535</v>
      </c>
      <c r="AC1613" s="28" t="s">
        <v>2561</v>
      </c>
      <c r="AG1613" s="28" t="s">
        <v>2507</v>
      </c>
      <c r="AH1613" s="28" t="s">
        <v>34</v>
      </c>
      <c r="AL1613" s="28" t="s">
        <v>641</v>
      </c>
      <c r="AQ1613" s="28" t="s">
        <v>2503</v>
      </c>
      <c r="AS1613" s="28" t="s">
        <v>2506</v>
      </c>
      <c r="AU1613" s="28">
        <v>0</v>
      </c>
      <c r="AX1613" s="28" t="s">
        <v>641</v>
      </c>
      <c r="AY1613" s="28" t="s">
        <v>2510</v>
      </c>
      <c r="AZ1613" s="28" t="s">
        <v>2501</v>
      </c>
      <c r="BA1613" s="28" t="s">
        <v>34</v>
      </c>
      <c r="BE1613" s="28" t="s">
        <v>641</v>
      </c>
      <c r="BO1613" s="28" t="s">
        <v>2518</v>
      </c>
      <c r="BX1613" s="28">
        <v>1957</v>
      </c>
      <c r="BY1613" s="28" t="s">
        <v>17</v>
      </c>
      <c r="CC1613" s="28">
        <v>0.93586683611792043</v>
      </c>
      <c r="CD1613" s="28" t="s">
        <v>20</v>
      </c>
      <c r="CE1613" s="28" t="s">
        <v>2558</v>
      </c>
      <c r="CF1613" s="28" t="s">
        <v>184</v>
      </c>
      <c r="CG1613" s="29">
        <v>0.33333333333333298</v>
      </c>
      <c r="CH1613" s="29">
        <v>0.83333333333333304</v>
      </c>
      <c r="CI1613" s="28" t="s">
        <v>641</v>
      </c>
    </row>
    <row r="1614" spans="1:88">
      <c r="A1614" s="28">
        <v>0.93586683611791754</v>
      </c>
      <c r="B1614" s="28">
        <f t="shared" si="64"/>
        <v>0.5500981576261833</v>
      </c>
      <c r="C1614" s="28">
        <v>4266</v>
      </c>
      <c r="F1614" s="28" t="s">
        <v>3</v>
      </c>
      <c r="G1614" s="22">
        <f t="shared" si="65"/>
        <v>0.58779533198125877</v>
      </c>
      <c r="N1614" s="28" t="s">
        <v>2506</v>
      </c>
      <c r="O1614" s="28" t="s">
        <v>2506</v>
      </c>
      <c r="Q1614" s="28" t="s">
        <v>2506</v>
      </c>
      <c r="Z1614" s="28" t="s">
        <v>2510</v>
      </c>
      <c r="AA1614" s="28" t="s">
        <v>2538</v>
      </c>
      <c r="AC1614" s="28" t="s">
        <v>38</v>
      </c>
      <c r="AG1614" s="28" t="s">
        <v>641</v>
      </c>
      <c r="AQ1614" s="28" t="s">
        <v>2518</v>
      </c>
      <c r="AS1614" s="28" t="s">
        <v>2547</v>
      </c>
      <c r="AU1614" s="28">
        <v>0</v>
      </c>
      <c r="AX1614" s="28" t="s">
        <v>2507</v>
      </c>
      <c r="CC1614" s="28">
        <v>0.93586683611792043</v>
      </c>
      <c r="CF1614" s="28" t="s">
        <v>2506</v>
      </c>
      <c r="CG1614" s="30"/>
      <c r="CH1614" s="30"/>
    </row>
    <row r="1615" spans="1:88">
      <c r="A1615" s="28">
        <v>0.93586683611791754</v>
      </c>
      <c r="B1615" s="28">
        <f t="shared" si="64"/>
        <v>0.65510678528254429</v>
      </c>
      <c r="C1615" s="28">
        <v>4275</v>
      </c>
      <c r="F1615" s="28" t="s">
        <v>1</v>
      </c>
      <c r="G1615" s="28">
        <v>0.7</v>
      </c>
      <c r="H1615" s="28" t="s">
        <v>2500</v>
      </c>
      <c r="I1615" s="28" t="s">
        <v>2501</v>
      </c>
      <c r="J1615" s="28" t="s">
        <v>10</v>
      </c>
      <c r="N1615" s="28" t="s">
        <v>2506</v>
      </c>
      <c r="O1615" s="28" t="s">
        <v>2506</v>
      </c>
      <c r="Q1615" s="28" t="s">
        <v>2506</v>
      </c>
      <c r="AS1615" s="28" t="s">
        <v>2531</v>
      </c>
      <c r="AU1615" s="28">
        <v>0</v>
      </c>
      <c r="AX1615" s="28" t="s">
        <v>2507</v>
      </c>
      <c r="CC1615" s="28">
        <v>0.93586683611792043</v>
      </c>
      <c r="CF1615" s="28" t="s">
        <v>2506</v>
      </c>
      <c r="CG1615" s="30"/>
      <c r="CH1615" s="30"/>
    </row>
    <row r="1616" spans="1:88">
      <c r="A1616" s="28">
        <v>0.93586683611791754</v>
      </c>
      <c r="B1616" s="28">
        <f t="shared" si="64"/>
        <v>0.5500981576261833</v>
      </c>
      <c r="C1616" s="28">
        <v>4279</v>
      </c>
      <c r="F1616" s="28" t="s">
        <v>3</v>
      </c>
      <c r="G1616" s="22">
        <f>0.839707617116084*0.7</f>
        <v>0.58779533198125877</v>
      </c>
      <c r="N1616" s="28" t="s">
        <v>2506</v>
      </c>
      <c r="O1616" s="28" t="s">
        <v>2506</v>
      </c>
      <c r="Q1616" s="28" t="s">
        <v>2506</v>
      </c>
      <c r="Z1616" s="28" t="s">
        <v>2510</v>
      </c>
      <c r="AA1616" s="28" t="s">
        <v>2535</v>
      </c>
      <c r="AC1616" s="28" t="s">
        <v>34</v>
      </c>
      <c r="AG1616" s="28" t="s">
        <v>641</v>
      </c>
      <c r="AS1616" s="28" t="s">
        <v>2506</v>
      </c>
      <c r="AU1616" s="28">
        <v>0</v>
      </c>
      <c r="AX1616" s="28" t="s">
        <v>2507</v>
      </c>
      <c r="CC1616" s="28">
        <v>0.93586683611792043</v>
      </c>
      <c r="CF1616" s="28" t="s">
        <v>2506</v>
      </c>
      <c r="CG1616" s="30"/>
      <c r="CH1616" s="30"/>
      <c r="CJ1616" s="28" t="s">
        <v>3916</v>
      </c>
    </row>
    <row r="1617" spans="1:85">
      <c r="A1617" s="28">
        <v>0.93586683611791754</v>
      </c>
      <c r="B1617" s="28">
        <f t="shared" si="64"/>
        <v>0.93586683611792043</v>
      </c>
      <c r="C1617" s="28">
        <v>2679612</v>
      </c>
      <c r="D1617" s="31">
        <v>40709.410509259258</v>
      </c>
      <c r="E1617" s="31">
        <v>40709.410509259258</v>
      </c>
      <c r="G1617" s="28">
        <v>1</v>
      </c>
      <c r="AW1617" s="28" t="s">
        <v>0</v>
      </c>
      <c r="CC1617" s="28">
        <v>0.93586683611792043</v>
      </c>
      <c r="CG1617" s="30"/>
    </row>
    <row r="1618" spans="1:85">
      <c r="A1618" s="28">
        <v>0.93586683611791754</v>
      </c>
      <c r="B1618" s="28">
        <f t="shared" si="64"/>
        <v>0.65510678528254429</v>
      </c>
      <c r="C1618" s="28">
        <v>2687799</v>
      </c>
      <c r="D1618" s="31">
        <v>40710.562534722223</v>
      </c>
      <c r="E1618" s="31">
        <v>40710.562534722223</v>
      </c>
      <c r="F1618" s="28" t="s">
        <v>1</v>
      </c>
      <c r="G1618" s="28">
        <v>0.7</v>
      </c>
      <c r="AX1618" s="28" t="s">
        <v>2</v>
      </c>
      <c r="CC1618" s="28">
        <v>0.93586683611792043</v>
      </c>
      <c r="CG1618" s="30"/>
    </row>
    <row r="1619" spans="1:85">
      <c r="A1619" s="28">
        <v>0.93586683611791754</v>
      </c>
      <c r="B1619" s="28">
        <f t="shared" si="64"/>
        <v>0.5500981576261833</v>
      </c>
      <c r="C1619" s="28">
        <v>2687807</v>
      </c>
      <c r="D1619" s="31">
        <v>40710.564166666663</v>
      </c>
      <c r="E1619" s="31">
        <v>40710.564166666663</v>
      </c>
      <c r="F1619" s="28" t="s">
        <v>3</v>
      </c>
      <c r="G1619" s="22">
        <f>0.839707617116084*0.7</f>
        <v>0.58779533198125877</v>
      </c>
      <c r="AG1619" s="28" t="s">
        <v>4</v>
      </c>
      <c r="AL1619" s="28" t="s">
        <v>4</v>
      </c>
      <c r="AX1619" s="28" t="s">
        <v>5</v>
      </c>
      <c r="CC1619" s="28">
        <v>0.93586683611792043</v>
      </c>
      <c r="CG1619" s="30"/>
    </row>
    <row r="1620" spans="1:85">
      <c r="A1620" s="28">
        <v>0.93586683611791754</v>
      </c>
      <c r="B1620" s="28">
        <f t="shared" si="64"/>
        <v>0.65510678528254429</v>
      </c>
      <c r="C1620" s="28">
        <v>2703311</v>
      </c>
      <c r="D1620" s="31">
        <v>40714.445428240739</v>
      </c>
      <c r="E1620" s="31">
        <v>40714.445428240739</v>
      </c>
      <c r="F1620" s="28" t="s">
        <v>6</v>
      </c>
      <c r="G1620" s="28">
        <v>0.7</v>
      </c>
      <c r="AX1620" s="28" t="s">
        <v>7</v>
      </c>
      <c r="CC1620" s="28">
        <v>0.93586683611792043</v>
      </c>
      <c r="CG1620" s="30"/>
    </row>
    <row r="1621" spans="1:85">
      <c r="A1621" s="28">
        <v>0.93586683611791754</v>
      </c>
      <c r="B1621" s="28">
        <f t="shared" si="64"/>
        <v>0.65510678528254429</v>
      </c>
      <c r="C1621" s="28">
        <v>2787061</v>
      </c>
      <c r="D1621" s="31">
        <v>40735.467175925929</v>
      </c>
      <c r="E1621" s="31">
        <v>40735.467175925929</v>
      </c>
      <c r="F1621" s="28" t="s">
        <v>1</v>
      </c>
      <c r="G1621" s="28">
        <v>0.7</v>
      </c>
      <c r="CC1621" s="28">
        <v>0.93586683611792043</v>
      </c>
      <c r="CG1621" s="30"/>
    </row>
    <row r="1622" spans="1:85">
      <c r="A1622" s="28">
        <v>0.93586683611791754</v>
      </c>
      <c r="B1622" s="28">
        <f t="shared" si="64"/>
        <v>0.5500981576261833</v>
      </c>
      <c r="C1622" s="28">
        <v>2787122</v>
      </c>
      <c r="D1622" s="31">
        <v>40735.49726851852</v>
      </c>
      <c r="E1622" s="31">
        <v>40735.49726851852</v>
      </c>
      <c r="F1622" s="28" t="s">
        <v>3</v>
      </c>
      <c r="G1622" s="22">
        <f>0.839707617116084*0.7</f>
        <v>0.58779533198125877</v>
      </c>
      <c r="Z1622" s="28" t="s">
        <v>25</v>
      </c>
      <c r="AA1622" s="28" t="s">
        <v>33</v>
      </c>
      <c r="AC1622" s="28" t="s">
        <v>34</v>
      </c>
      <c r="AG1622" s="28" t="s">
        <v>35</v>
      </c>
      <c r="AQ1622" s="28" t="s">
        <v>33</v>
      </c>
      <c r="AS1622" s="28" t="s">
        <v>36</v>
      </c>
      <c r="AU1622" s="28" t="s">
        <v>37</v>
      </c>
      <c r="CC1622" s="28">
        <v>0.93586683611792043</v>
      </c>
      <c r="CG1622" s="30"/>
    </row>
    <row r="1623" spans="1:85">
      <c r="A1623" s="28">
        <v>0.93586683611791754</v>
      </c>
      <c r="B1623" s="28">
        <f t="shared" si="64"/>
        <v>0.65510678528254429</v>
      </c>
      <c r="C1623" s="28">
        <v>2787163</v>
      </c>
      <c r="D1623" s="31">
        <v>40735.513692129629</v>
      </c>
      <c r="E1623" s="31">
        <v>40735.513692129629</v>
      </c>
      <c r="F1623" s="28" t="s">
        <v>6</v>
      </c>
      <c r="G1623" s="28">
        <v>0.7</v>
      </c>
      <c r="CC1623" s="28">
        <v>0.93586683611792043</v>
      </c>
      <c r="CG1623" s="30"/>
    </row>
    <row r="1624" spans="1:85">
      <c r="A1624" s="28">
        <v>0.93586683611791754</v>
      </c>
      <c r="B1624" s="28">
        <f t="shared" si="64"/>
        <v>0.5500981576261833</v>
      </c>
      <c r="C1624" s="28">
        <v>2787177</v>
      </c>
      <c r="D1624" s="31">
        <v>40735.522962962961</v>
      </c>
      <c r="E1624" s="31">
        <v>40735.522962962961</v>
      </c>
      <c r="F1624" s="28" t="s">
        <v>3</v>
      </c>
      <c r="G1624" s="22">
        <f>0.839707617116084*0.7</f>
        <v>0.58779533198125877</v>
      </c>
      <c r="Z1624" s="28" t="s">
        <v>8</v>
      </c>
      <c r="AA1624" s="28" t="s">
        <v>9</v>
      </c>
      <c r="AC1624" s="28" t="s">
        <v>38</v>
      </c>
      <c r="AE1624" s="28">
        <v>8</v>
      </c>
      <c r="AF1624" s="28" t="s">
        <v>87</v>
      </c>
      <c r="AG1624" s="28" t="s">
        <v>4</v>
      </c>
      <c r="AH1624" s="28" t="s">
        <v>10</v>
      </c>
      <c r="AL1624" s="28" t="s">
        <v>35</v>
      </c>
      <c r="AQ1624" s="28" t="s">
        <v>33</v>
      </c>
      <c r="AS1624" s="28" t="s">
        <v>40</v>
      </c>
      <c r="AU1624" s="28" t="s">
        <v>15</v>
      </c>
      <c r="CC1624" s="28">
        <v>0.93586683611792043</v>
      </c>
      <c r="CG1624" s="30"/>
    </row>
    <row r="1625" spans="1:85">
      <c r="A1625" s="28">
        <v>0.93586683611791754</v>
      </c>
      <c r="B1625" s="28">
        <f t="shared" si="64"/>
        <v>0.65510678528254429</v>
      </c>
      <c r="C1625" s="28">
        <v>2787182</v>
      </c>
      <c r="D1625" s="31">
        <v>40735.523356481484</v>
      </c>
      <c r="E1625" s="31">
        <v>40735.523356481484</v>
      </c>
      <c r="F1625" s="28" t="s">
        <v>1</v>
      </c>
      <c r="G1625" s="28">
        <v>0.7</v>
      </c>
      <c r="CC1625" s="28">
        <v>0.93586683611792043</v>
      </c>
      <c r="CG1625" s="30"/>
    </row>
    <row r="1626" spans="1:85">
      <c r="A1626" s="28">
        <v>0.93586683611791754</v>
      </c>
      <c r="B1626" s="28">
        <f t="shared" si="64"/>
        <v>0.5500981576261833</v>
      </c>
      <c r="C1626" s="28">
        <v>2787288</v>
      </c>
      <c r="D1626" s="31">
        <v>40735.565925925926</v>
      </c>
      <c r="E1626" s="31">
        <v>40735.565925925926</v>
      </c>
      <c r="F1626" s="28" t="s">
        <v>3</v>
      </c>
      <c r="G1626" s="22">
        <f t="shared" ref="G1626:G1635" si="66">0.839707617116084*0.7</f>
        <v>0.58779533198125877</v>
      </c>
      <c r="Z1626" s="28" t="s">
        <v>25</v>
      </c>
      <c r="AA1626" s="28" t="s">
        <v>131</v>
      </c>
      <c r="AB1626" s="28" t="s">
        <v>132</v>
      </c>
      <c r="AC1626" s="28" t="s">
        <v>133</v>
      </c>
      <c r="AE1626" s="28">
        <v>64</v>
      </c>
      <c r="AF1626" s="28" t="s">
        <v>134</v>
      </c>
      <c r="AG1626" s="28" t="s">
        <v>35</v>
      </c>
      <c r="AQ1626" s="28" t="s">
        <v>9</v>
      </c>
      <c r="AS1626" s="28" t="s">
        <v>135</v>
      </c>
      <c r="AU1626" s="28" t="s">
        <v>15</v>
      </c>
      <c r="AX1626" s="28" t="s">
        <v>41</v>
      </c>
      <c r="AY1626" s="28" t="s">
        <v>103</v>
      </c>
      <c r="AZ1626" s="28" t="s">
        <v>9</v>
      </c>
      <c r="BA1626" s="28" t="s">
        <v>38</v>
      </c>
      <c r="BC1626" s="28">
        <v>64</v>
      </c>
      <c r="BD1626" s="28" t="s">
        <v>136</v>
      </c>
      <c r="BE1626" s="28" t="s">
        <v>35</v>
      </c>
      <c r="BO1626" s="28" t="s">
        <v>9</v>
      </c>
      <c r="BQ1626" s="28" t="s">
        <v>103</v>
      </c>
      <c r="CC1626" s="28">
        <v>0.93586683611792043</v>
      </c>
      <c r="CG1626" s="30"/>
    </row>
    <row r="1627" spans="1:85">
      <c r="A1627" s="28">
        <v>0.93586683611791754</v>
      </c>
      <c r="B1627" s="28">
        <f t="shared" si="64"/>
        <v>0.5500981576261833</v>
      </c>
      <c r="C1627" s="28">
        <v>2787292</v>
      </c>
      <c r="D1627" s="31">
        <v>40735.56858796296</v>
      </c>
      <c r="E1627" s="31">
        <v>40735.56858796296</v>
      </c>
      <c r="F1627" s="28" t="s">
        <v>3</v>
      </c>
      <c r="G1627" s="22">
        <f t="shared" si="66"/>
        <v>0.58779533198125877</v>
      </c>
      <c r="Z1627" s="28" t="s">
        <v>8</v>
      </c>
      <c r="AA1627" s="28" t="s">
        <v>88</v>
      </c>
      <c r="AC1627" s="28" t="s">
        <v>38</v>
      </c>
      <c r="AE1627" s="28">
        <v>64</v>
      </c>
      <c r="AF1627" s="28" t="s">
        <v>142</v>
      </c>
      <c r="AG1627" s="28" t="s">
        <v>35</v>
      </c>
      <c r="AQ1627" s="28" t="s">
        <v>33</v>
      </c>
      <c r="AS1627" s="28" t="s">
        <v>36</v>
      </c>
      <c r="AU1627" s="28" t="s">
        <v>29</v>
      </c>
      <c r="AV1627" s="28" t="s">
        <v>143</v>
      </c>
      <c r="AX1627" s="28" t="s">
        <v>41</v>
      </c>
      <c r="CC1627" s="28">
        <v>0.93586683611792043</v>
      </c>
      <c r="CG1627" s="30"/>
    </row>
    <row r="1628" spans="1:85">
      <c r="A1628" s="28">
        <v>0.93586683611791754</v>
      </c>
      <c r="B1628" s="28">
        <f t="shared" si="64"/>
        <v>0.5500981576261833</v>
      </c>
      <c r="C1628" s="28">
        <v>2787296</v>
      </c>
      <c r="D1628" s="31">
        <v>40735.569664351853</v>
      </c>
      <c r="E1628" s="31">
        <v>40735.569664351853</v>
      </c>
      <c r="F1628" s="28" t="s">
        <v>3</v>
      </c>
      <c r="G1628" s="22">
        <f t="shared" si="66"/>
        <v>0.58779533198125877</v>
      </c>
      <c r="CC1628" s="28">
        <v>0.93586683611792043</v>
      </c>
      <c r="CG1628" s="30"/>
    </row>
    <row r="1629" spans="1:85">
      <c r="A1629" s="28">
        <v>0.93586683611791754</v>
      </c>
      <c r="B1629" s="28">
        <f t="shared" si="64"/>
        <v>0.5500981576261833</v>
      </c>
      <c r="C1629" s="28">
        <v>2787332</v>
      </c>
      <c r="D1629" s="31">
        <v>40735.589791666665</v>
      </c>
      <c r="E1629" s="31">
        <v>40735.589791666665</v>
      </c>
      <c r="F1629" s="28" t="s">
        <v>3</v>
      </c>
      <c r="G1629" s="22">
        <f t="shared" si="66"/>
        <v>0.58779533198125877</v>
      </c>
      <c r="Z1629" s="28" t="s">
        <v>25</v>
      </c>
      <c r="AA1629" s="28" t="s">
        <v>33</v>
      </c>
      <c r="AC1629" s="28" t="s">
        <v>34</v>
      </c>
      <c r="AE1629" s="28" t="s">
        <v>68</v>
      </c>
      <c r="AF1629" s="28" t="s">
        <v>151</v>
      </c>
      <c r="AG1629" s="28" t="s">
        <v>35</v>
      </c>
      <c r="AQ1629" s="28" t="s">
        <v>9</v>
      </c>
      <c r="AS1629" s="28" t="s">
        <v>152</v>
      </c>
      <c r="AU1629" s="28" t="s">
        <v>29</v>
      </c>
      <c r="AV1629" s="28" t="s">
        <v>153</v>
      </c>
      <c r="AX1629" s="28" t="s">
        <v>41</v>
      </c>
      <c r="AY1629" s="28" t="s">
        <v>8</v>
      </c>
      <c r="AZ1629" s="28" t="s">
        <v>9</v>
      </c>
      <c r="BA1629" s="28" t="s">
        <v>34</v>
      </c>
      <c r="BC1629" s="28" t="s">
        <v>68</v>
      </c>
      <c r="BD1629" s="28" t="s">
        <v>151</v>
      </c>
      <c r="BE1629" s="28" t="s">
        <v>35</v>
      </c>
      <c r="BO1629" s="28" t="s">
        <v>33</v>
      </c>
      <c r="CC1629" s="28">
        <v>0.93586683611792043</v>
      </c>
      <c r="CG1629" s="30"/>
    </row>
    <row r="1630" spans="1:85">
      <c r="A1630" s="28">
        <v>0.93586683611791754</v>
      </c>
      <c r="B1630" s="28">
        <f t="shared" si="64"/>
        <v>0.5500981576261833</v>
      </c>
      <c r="C1630" s="28">
        <v>2787350</v>
      </c>
      <c r="D1630" s="31">
        <v>40735.599606481483</v>
      </c>
      <c r="E1630" s="31">
        <v>40735.599606481483</v>
      </c>
      <c r="F1630" s="28" t="s">
        <v>3</v>
      </c>
      <c r="G1630" s="22">
        <f t="shared" si="66"/>
        <v>0.58779533198125877</v>
      </c>
      <c r="Z1630" s="28" t="s">
        <v>103</v>
      </c>
      <c r="AA1630" s="28" t="s">
        <v>9</v>
      </c>
      <c r="AC1630" s="28" t="s">
        <v>38</v>
      </c>
      <c r="AE1630" s="28">
        <v>8</v>
      </c>
      <c r="AF1630" s="28" t="s">
        <v>156</v>
      </c>
      <c r="AG1630" s="28" t="s">
        <v>35</v>
      </c>
      <c r="AQ1630" s="28" t="s">
        <v>9</v>
      </c>
      <c r="AS1630" s="28" t="s">
        <v>152</v>
      </c>
      <c r="AU1630" s="28" t="s">
        <v>29</v>
      </c>
      <c r="AV1630" s="28" t="s">
        <v>157</v>
      </c>
      <c r="AX1630" s="28" t="s">
        <v>41</v>
      </c>
      <c r="AY1630" s="28" t="s">
        <v>103</v>
      </c>
      <c r="AZ1630" s="28" t="s">
        <v>9</v>
      </c>
      <c r="BA1630" s="28" t="s">
        <v>38</v>
      </c>
      <c r="BC1630" s="28">
        <v>8</v>
      </c>
      <c r="BD1630" s="28" t="s">
        <v>156</v>
      </c>
      <c r="BE1630" s="28" t="s">
        <v>35</v>
      </c>
      <c r="BO1630" s="28" t="s">
        <v>9</v>
      </c>
      <c r="CC1630" s="28">
        <v>0.93586683611792043</v>
      </c>
      <c r="CG1630" s="30"/>
    </row>
    <row r="1631" spans="1:85">
      <c r="A1631" s="28">
        <v>0.93586683611791754</v>
      </c>
      <c r="B1631" s="28">
        <f t="shared" si="64"/>
        <v>0.5500981576261833</v>
      </c>
      <c r="C1631" s="28">
        <v>2787364</v>
      </c>
      <c r="D1631" s="31">
        <v>40735.601967592593</v>
      </c>
      <c r="E1631" s="31">
        <v>40735.601967592593</v>
      </c>
      <c r="F1631" s="28" t="s">
        <v>3</v>
      </c>
      <c r="G1631" s="22">
        <f t="shared" si="66"/>
        <v>0.58779533198125877</v>
      </c>
      <c r="Z1631" s="28" t="s">
        <v>103</v>
      </c>
      <c r="AA1631" s="28" t="s">
        <v>9</v>
      </c>
      <c r="AC1631" s="28" t="s">
        <v>29</v>
      </c>
      <c r="AD1631" s="28" t="s">
        <v>161</v>
      </c>
      <c r="AS1631" s="28" t="s">
        <v>162</v>
      </c>
      <c r="AU1631" s="28" t="s">
        <v>15</v>
      </c>
      <c r="CC1631" s="28">
        <v>0.93586683611792043</v>
      </c>
      <c r="CG1631" s="30"/>
    </row>
    <row r="1632" spans="1:85">
      <c r="A1632" s="28">
        <v>0.93586683611791754</v>
      </c>
      <c r="B1632" s="28">
        <f t="shared" si="64"/>
        <v>0.5500981576261833</v>
      </c>
      <c r="C1632" s="28">
        <v>2788308</v>
      </c>
      <c r="D1632" s="31">
        <v>40735.760069444441</v>
      </c>
      <c r="E1632" s="31">
        <v>40735.760069444441</v>
      </c>
      <c r="F1632" s="28" t="s">
        <v>3</v>
      </c>
      <c r="G1632" s="22">
        <f t="shared" si="66"/>
        <v>0.58779533198125877</v>
      </c>
      <c r="Z1632" s="28" t="s">
        <v>25</v>
      </c>
      <c r="AA1632" s="28" t="s">
        <v>33</v>
      </c>
      <c r="AC1632" s="28" t="s">
        <v>10</v>
      </c>
      <c r="AE1632" s="28" t="s">
        <v>123</v>
      </c>
      <c r="AF1632" s="28" t="s">
        <v>123</v>
      </c>
      <c r="AG1632" s="28" t="s">
        <v>4</v>
      </c>
      <c r="AH1632" s="28" t="s">
        <v>34</v>
      </c>
      <c r="AL1632" s="28" t="s">
        <v>35</v>
      </c>
      <c r="AQ1632" s="28" t="s">
        <v>9</v>
      </c>
      <c r="AS1632" s="28" t="s">
        <v>29</v>
      </c>
      <c r="AT1632" s="28" t="s">
        <v>180</v>
      </c>
      <c r="AU1632" s="28" t="s">
        <v>15</v>
      </c>
      <c r="CC1632" s="28">
        <v>0.93586683611792043</v>
      </c>
      <c r="CG1632" s="30"/>
    </row>
    <row r="1633" spans="1:85">
      <c r="A1633" s="28">
        <v>0.93586683611791754</v>
      </c>
      <c r="B1633" s="28">
        <f t="shared" si="64"/>
        <v>0.5500981576261833</v>
      </c>
      <c r="C1633" s="28">
        <v>2789563</v>
      </c>
      <c r="D1633" s="31">
        <v>40735.932881944442</v>
      </c>
      <c r="E1633" s="31">
        <v>40735.932881944442</v>
      </c>
      <c r="F1633" s="28" t="s">
        <v>3</v>
      </c>
      <c r="G1633" s="22">
        <f t="shared" si="66"/>
        <v>0.58779533198125877</v>
      </c>
      <c r="Z1633" s="28" t="s">
        <v>25</v>
      </c>
      <c r="AA1633" s="28" t="s">
        <v>9</v>
      </c>
      <c r="AC1633" s="28" t="s">
        <v>38</v>
      </c>
      <c r="AE1633" s="28">
        <v>18</v>
      </c>
      <c r="AF1633" s="28" t="s">
        <v>74</v>
      </c>
      <c r="AG1633" s="28" t="s">
        <v>35</v>
      </c>
      <c r="AQ1633" s="28" t="s">
        <v>9</v>
      </c>
      <c r="AS1633" s="28" t="s">
        <v>168</v>
      </c>
      <c r="AU1633" s="28" t="s">
        <v>31</v>
      </c>
      <c r="AX1633" s="28" t="s">
        <v>7</v>
      </c>
      <c r="CC1633" s="28">
        <v>0.93586683611792043</v>
      </c>
      <c r="CG1633" s="30"/>
    </row>
    <row r="1634" spans="1:85">
      <c r="A1634" s="28">
        <v>0.93586683611791754</v>
      </c>
      <c r="B1634" s="28">
        <f t="shared" si="64"/>
        <v>0.5500981576261833</v>
      </c>
      <c r="C1634" s="28">
        <v>2789936</v>
      </c>
      <c r="D1634" s="31">
        <v>40735.987708333334</v>
      </c>
      <c r="E1634" s="31">
        <v>40735.987708333334</v>
      </c>
      <c r="F1634" s="28" t="s">
        <v>3</v>
      </c>
      <c r="G1634" s="22">
        <f t="shared" si="66"/>
        <v>0.58779533198125877</v>
      </c>
      <c r="Z1634" s="28" t="s">
        <v>8</v>
      </c>
      <c r="AA1634" s="28" t="s">
        <v>49</v>
      </c>
      <c r="AC1634" s="28" t="s">
        <v>34</v>
      </c>
      <c r="AG1634" s="28" t="s">
        <v>4</v>
      </c>
      <c r="AH1634" s="28" t="s">
        <v>10</v>
      </c>
      <c r="AL1634" s="28" t="s">
        <v>35</v>
      </c>
      <c r="AQ1634" s="28" t="s">
        <v>9</v>
      </c>
      <c r="AS1634" s="28" t="s">
        <v>168</v>
      </c>
      <c r="AU1634" s="28" t="s">
        <v>37</v>
      </c>
      <c r="CC1634" s="28">
        <v>0.93586683611792043</v>
      </c>
      <c r="CG1634" s="30"/>
    </row>
    <row r="1635" spans="1:85">
      <c r="A1635" s="28">
        <v>0.93586683611791754</v>
      </c>
      <c r="B1635" s="28">
        <f t="shared" si="64"/>
        <v>0.5500981576261833</v>
      </c>
      <c r="C1635" s="28">
        <v>2791197</v>
      </c>
      <c r="D1635" s="31">
        <v>40736.352256944447</v>
      </c>
      <c r="E1635" s="31">
        <v>40736.352256944447</v>
      </c>
      <c r="F1635" s="28" t="s">
        <v>3</v>
      </c>
      <c r="G1635" s="22">
        <f t="shared" si="66"/>
        <v>0.58779533198125877</v>
      </c>
      <c r="CC1635" s="28">
        <v>0.93586683611792043</v>
      </c>
      <c r="CG1635" s="30"/>
    </row>
    <row r="1636" spans="1:85">
      <c r="A1636" s="28">
        <v>0.93586683611791754</v>
      </c>
      <c r="B1636" s="28">
        <f t="shared" si="64"/>
        <v>0.65510678528254429</v>
      </c>
      <c r="C1636" s="28">
        <v>2791199</v>
      </c>
      <c r="D1636" s="31">
        <v>40736.352881944447</v>
      </c>
      <c r="E1636" s="31">
        <v>40736.352881944447</v>
      </c>
      <c r="F1636" s="28" t="s">
        <v>1</v>
      </c>
      <c r="G1636" s="28">
        <v>0.7</v>
      </c>
      <c r="H1636" s="28" t="s">
        <v>25</v>
      </c>
      <c r="J1636" s="28" t="s">
        <v>10</v>
      </c>
      <c r="CC1636" s="28">
        <v>0.93586683611792043</v>
      </c>
      <c r="CG1636" s="30"/>
    </row>
    <row r="1637" spans="1:85">
      <c r="A1637" s="28">
        <v>0.93586683611791754</v>
      </c>
      <c r="B1637" s="28">
        <f t="shared" si="64"/>
        <v>0.5500981576261833</v>
      </c>
      <c r="C1637" s="28">
        <v>2791208</v>
      </c>
      <c r="D1637" s="31">
        <v>40736.356446759259</v>
      </c>
      <c r="E1637" s="31">
        <v>40736.356446759259</v>
      </c>
      <c r="F1637" s="28" t="s">
        <v>3</v>
      </c>
      <c r="G1637" s="22">
        <f>0.839707617116084*0.7</f>
        <v>0.58779533198125877</v>
      </c>
      <c r="Z1637" s="28" t="s">
        <v>8</v>
      </c>
      <c r="AA1637" s="28" t="s">
        <v>9</v>
      </c>
      <c r="AC1637" s="28" t="s">
        <v>38</v>
      </c>
      <c r="AE1637" s="28" t="s">
        <v>226</v>
      </c>
      <c r="AF1637" s="28" t="s">
        <v>142</v>
      </c>
      <c r="AG1637" s="28" t="s">
        <v>35</v>
      </c>
      <c r="AQ1637" s="28" t="s">
        <v>9</v>
      </c>
      <c r="AS1637" s="28" t="s">
        <v>29</v>
      </c>
      <c r="AT1637" s="28" t="s">
        <v>227</v>
      </c>
      <c r="AU1637" s="28" t="s">
        <v>15</v>
      </c>
      <c r="AX1637" s="28" t="s">
        <v>41</v>
      </c>
      <c r="AY1637" s="28" t="s">
        <v>8</v>
      </c>
      <c r="AZ1637" s="28" t="s">
        <v>9</v>
      </c>
      <c r="BA1637" s="28" t="s">
        <v>38</v>
      </c>
      <c r="BC1637" s="28" t="s">
        <v>228</v>
      </c>
      <c r="BD1637" s="28" t="s">
        <v>142</v>
      </c>
      <c r="BE1637" s="28" t="s">
        <v>35</v>
      </c>
      <c r="BO1637" s="28" t="s">
        <v>9</v>
      </c>
      <c r="BQ1637" s="28" t="s">
        <v>8</v>
      </c>
      <c r="BR1637" s="28" t="s">
        <v>9</v>
      </c>
      <c r="BT1637" s="28" t="s">
        <v>29</v>
      </c>
      <c r="BU1637" s="28" t="s">
        <v>161</v>
      </c>
      <c r="BV1637" s="28" t="s">
        <v>12</v>
      </c>
      <c r="CC1637" s="28">
        <v>0.93586683611792043</v>
      </c>
      <c r="CG1637" s="30"/>
    </row>
    <row r="1638" spans="1:85">
      <c r="A1638" s="28">
        <v>0.93586683611791754</v>
      </c>
      <c r="B1638" s="28">
        <f t="shared" si="64"/>
        <v>0.5500981576261833</v>
      </c>
      <c r="C1638" s="28">
        <v>2791251</v>
      </c>
      <c r="D1638" s="31">
        <v>40736.375243055554</v>
      </c>
      <c r="E1638" s="31">
        <v>40736.375243055554</v>
      </c>
      <c r="F1638" s="28" t="s">
        <v>3</v>
      </c>
      <c r="G1638" s="22">
        <f>0.839707617116084*0.7</f>
        <v>0.58779533198125877</v>
      </c>
      <c r="Z1638" s="28" t="s">
        <v>8</v>
      </c>
      <c r="AA1638" s="28" t="s">
        <v>33</v>
      </c>
      <c r="AC1638" s="28" t="s">
        <v>38</v>
      </c>
      <c r="AE1638" s="28">
        <v>8</v>
      </c>
      <c r="AF1638" s="28" t="s">
        <v>235</v>
      </c>
      <c r="AG1638" s="28" t="s">
        <v>35</v>
      </c>
      <c r="AQ1638" s="28" t="s">
        <v>9</v>
      </c>
      <c r="AS1638" s="28" t="s">
        <v>152</v>
      </c>
      <c r="AU1638" s="28" t="s">
        <v>37</v>
      </c>
      <c r="AX1638" s="28" t="s">
        <v>7</v>
      </c>
      <c r="CC1638" s="28">
        <v>0.93586683611792043</v>
      </c>
      <c r="CG1638" s="30"/>
    </row>
    <row r="1639" spans="1:85">
      <c r="A1639" s="28">
        <v>0.93586683611791754</v>
      </c>
      <c r="B1639" s="28">
        <f t="shared" si="64"/>
        <v>0.65510678528254429</v>
      </c>
      <c r="C1639" s="28">
        <v>2791255</v>
      </c>
      <c r="D1639" s="31">
        <v>40736.378865740742</v>
      </c>
      <c r="E1639" s="31">
        <v>40736.378865740742</v>
      </c>
      <c r="F1639" s="28" t="s">
        <v>1</v>
      </c>
      <c r="G1639" s="28">
        <v>0.7</v>
      </c>
      <c r="CC1639" s="28">
        <v>0.93586683611792043</v>
      </c>
      <c r="CG1639" s="30"/>
    </row>
    <row r="1640" spans="1:85">
      <c r="A1640" s="28">
        <v>0.93586683611791754</v>
      </c>
      <c r="B1640" s="28">
        <f t="shared" si="64"/>
        <v>0.5500981576261833</v>
      </c>
      <c r="C1640" s="28">
        <v>2791263</v>
      </c>
      <c r="D1640" s="31">
        <v>40736.383831018517</v>
      </c>
      <c r="E1640" s="31">
        <v>40736.383831018517</v>
      </c>
      <c r="F1640" s="28" t="s">
        <v>3</v>
      </c>
      <c r="G1640" s="22">
        <f>0.839707617116084*0.7</f>
        <v>0.58779533198125877</v>
      </c>
      <c r="CC1640" s="28">
        <v>0.93586683611792043</v>
      </c>
      <c r="CG1640" s="30"/>
    </row>
    <row r="1641" spans="1:85">
      <c r="A1641" s="28">
        <v>0.93586683611791754</v>
      </c>
      <c r="B1641" s="28">
        <f t="shared" si="64"/>
        <v>0.65510678528254429</v>
      </c>
      <c r="C1641" s="28">
        <v>2791278</v>
      </c>
      <c r="D1641" s="31">
        <v>40736.389317129629</v>
      </c>
      <c r="E1641" s="31">
        <v>40736.389317129629</v>
      </c>
      <c r="F1641" s="28" t="s">
        <v>1</v>
      </c>
      <c r="G1641" s="28">
        <v>0.7</v>
      </c>
      <c r="CC1641" s="28">
        <v>0.93586683611792043</v>
      </c>
      <c r="CG1641" s="30"/>
    </row>
    <row r="1642" spans="1:85">
      <c r="A1642" s="28">
        <v>0.93586683611791754</v>
      </c>
      <c r="B1642" s="28">
        <f t="shared" si="64"/>
        <v>0.5500981576261833</v>
      </c>
      <c r="C1642" s="28">
        <v>2791293</v>
      </c>
      <c r="D1642" s="31">
        <v>40736.396111111113</v>
      </c>
      <c r="E1642" s="31">
        <v>40736.396111111113</v>
      </c>
      <c r="F1642" s="28" t="s">
        <v>3</v>
      </c>
      <c r="G1642" s="22">
        <f>0.839707617116084*0.7</f>
        <v>0.58779533198125877</v>
      </c>
      <c r="Z1642" s="28" t="s">
        <v>8</v>
      </c>
      <c r="AA1642" s="28" t="s">
        <v>9</v>
      </c>
      <c r="AC1642" s="28" t="s">
        <v>38</v>
      </c>
      <c r="AE1642" s="28" t="s">
        <v>226</v>
      </c>
      <c r="AF1642" s="28" t="s">
        <v>268</v>
      </c>
      <c r="AG1642" s="28" t="s">
        <v>35</v>
      </c>
      <c r="AQ1642" s="28" t="s">
        <v>9</v>
      </c>
      <c r="AS1642" s="28" t="s">
        <v>29</v>
      </c>
      <c r="AT1642" s="28" t="s">
        <v>269</v>
      </c>
      <c r="AU1642" s="28" t="s">
        <v>15</v>
      </c>
      <c r="AX1642" s="28" t="s">
        <v>41</v>
      </c>
      <c r="AY1642" s="28" t="s">
        <v>8</v>
      </c>
      <c r="AZ1642" s="28" t="s">
        <v>9</v>
      </c>
      <c r="BA1642" s="28" t="s">
        <v>38</v>
      </c>
      <c r="BC1642" s="28" t="s">
        <v>228</v>
      </c>
      <c r="BD1642" s="28" t="s">
        <v>268</v>
      </c>
      <c r="BE1642" s="28" t="s">
        <v>35</v>
      </c>
      <c r="BO1642" s="28" t="s">
        <v>9</v>
      </c>
      <c r="BQ1642" s="28" t="s">
        <v>25</v>
      </c>
      <c r="BR1642" s="28" t="s">
        <v>33</v>
      </c>
      <c r="BS1642" s="28" t="s">
        <v>26</v>
      </c>
      <c r="BT1642" s="28" t="s">
        <v>27</v>
      </c>
      <c r="BV1642" s="28" t="s">
        <v>49</v>
      </c>
      <c r="CC1642" s="28">
        <v>0.93586683611792043</v>
      </c>
      <c r="CG1642" s="30"/>
    </row>
    <row r="1643" spans="1:85">
      <c r="A1643" s="28">
        <v>0.93586683611791754</v>
      </c>
      <c r="B1643" s="28">
        <f t="shared" si="64"/>
        <v>0.5500981576261833</v>
      </c>
      <c r="C1643" s="28">
        <v>2791303</v>
      </c>
      <c r="D1643" s="31">
        <v>40736.400381944448</v>
      </c>
      <c r="E1643" s="31">
        <v>40736.400381944448</v>
      </c>
      <c r="F1643" s="28" t="s">
        <v>3</v>
      </c>
      <c r="G1643" s="22">
        <f>0.839707617116084*0.7</f>
        <v>0.58779533198125877</v>
      </c>
      <c r="Z1643" s="28" t="s">
        <v>25</v>
      </c>
      <c r="AA1643" s="28" t="s">
        <v>9</v>
      </c>
      <c r="AC1643" s="28" t="s">
        <v>104</v>
      </c>
      <c r="AE1643" s="28" t="s">
        <v>273</v>
      </c>
      <c r="AF1643" s="28" t="s">
        <v>274</v>
      </c>
      <c r="AG1643" s="28" t="s">
        <v>35</v>
      </c>
      <c r="AQ1643" s="28" t="s">
        <v>33</v>
      </c>
      <c r="AS1643" s="28" t="s">
        <v>36</v>
      </c>
      <c r="AU1643" s="28" t="s">
        <v>15</v>
      </c>
      <c r="AX1643" s="28" t="s">
        <v>7</v>
      </c>
      <c r="CC1643" s="28">
        <v>0.93586683611792043</v>
      </c>
      <c r="CG1643" s="30"/>
    </row>
    <row r="1644" spans="1:85">
      <c r="A1644" s="28">
        <v>0.93586683611791754</v>
      </c>
      <c r="B1644" s="28">
        <f t="shared" si="64"/>
        <v>0.65510678528254429</v>
      </c>
      <c r="C1644" s="28">
        <v>2791322</v>
      </c>
      <c r="D1644" s="31">
        <v>40736.409490740742</v>
      </c>
      <c r="E1644" s="31">
        <v>40736.409490740742</v>
      </c>
      <c r="F1644" s="28" t="s">
        <v>1</v>
      </c>
      <c r="G1644" s="28">
        <v>0.7</v>
      </c>
      <c r="CC1644" s="28">
        <v>0.93586683611792043</v>
      </c>
      <c r="CG1644" s="30"/>
    </row>
    <row r="1645" spans="1:85">
      <c r="A1645" s="28">
        <v>0.93586683611791754</v>
      </c>
      <c r="B1645" s="28">
        <f t="shared" si="64"/>
        <v>0.5500981576261833</v>
      </c>
      <c r="C1645" s="28">
        <v>2791330</v>
      </c>
      <c r="D1645" s="31">
        <v>40736.416307870371</v>
      </c>
      <c r="E1645" s="31">
        <v>40736.416307870371</v>
      </c>
      <c r="F1645" s="28" t="s">
        <v>3</v>
      </c>
      <c r="G1645" s="22">
        <f>0.839707617116084*0.7</f>
        <v>0.58779533198125877</v>
      </c>
      <c r="Z1645" s="28" t="s">
        <v>8</v>
      </c>
      <c r="AA1645" s="28" t="s">
        <v>49</v>
      </c>
      <c r="AC1645" s="28" t="s">
        <v>34</v>
      </c>
      <c r="AE1645" s="28" t="s">
        <v>68</v>
      </c>
      <c r="AF1645" s="28" t="s">
        <v>118</v>
      </c>
      <c r="AG1645" s="28" t="s">
        <v>35</v>
      </c>
      <c r="AQ1645" s="28" t="s">
        <v>9</v>
      </c>
      <c r="AS1645" s="28" t="s">
        <v>36</v>
      </c>
      <c r="AU1645" s="28" t="s">
        <v>29</v>
      </c>
      <c r="AV1645" s="28" t="s">
        <v>279</v>
      </c>
      <c r="AX1645" s="28" t="s">
        <v>41</v>
      </c>
      <c r="AY1645" s="28" t="s">
        <v>8</v>
      </c>
      <c r="AZ1645" s="28" t="s">
        <v>9</v>
      </c>
      <c r="BA1645" s="28" t="s">
        <v>34</v>
      </c>
      <c r="BC1645" s="28" t="s">
        <v>68</v>
      </c>
      <c r="BD1645" s="28" t="s">
        <v>118</v>
      </c>
      <c r="BE1645" s="28" t="s">
        <v>35</v>
      </c>
      <c r="BO1645" s="28" t="s">
        <v>88</v>
      </c>
      <c r="BQ1645" s="28" t="s">
        <v>103</v>
      </c>
      <c r="BR1645" s="28" t="s">
        <v>49</v>
      </c>
      <c r="BS1645" s="28" t="s">
        <v>26</v>
      </c>
      <c r="BT1645" s="28" t="s">
        <v>29</v>
      </c>
      <c r="BU1645" s="28" t="s">
        <v>280</v>
      </c>
      <c r="BV1645" s="28" t="s">
        <v>49</v>
      </c>
      <c r="CC1645" s="28">
        <v>0.93586683611792043</v>
      </c>
      <c r="CG1645" s="30"/>
    </row>
    <row r="1646" spans="1:85">
      <c r="A1646" s="28">
        <v>0.93586683611791754</v>
      </c>
      <c r="B1646" s="28">
        <f t="shared" si="64"/>
        <v>0.5500981576261833</v>
      </c>
      <c r="C1646" s="28">
        <v>2791334</v>
      </c>
      <c r="D1646" s="31">
        <v>40736.418599537035</v>
      </c>
      <c r="E1646" s="31">
        <v>40736.418599537035</v>
      </c>
      <c r="F1646" s="28" t="s">
        <v>3</v>
      </c>
      <c r="G1646" s="22">
        <f>0.839707617116084*0.7</f>
        <v>0.58779533198125877</v>
      </c>
      <c r="Z1646" s="28" t="s">
        <v>8</v>
      </c>
      <c r="AA1646" s="28" t="s">
        <v>88</v>
      </c>
      <c r="AC1646" s="28" t="s">
        <v>10</v>
      </c>
      <c r="AE1646" s="28" t="s">
        <v>281</v>
      </c>
      <c r="AF1646" s="28" t="s">
        <v>281</v>
      </c>
      <c r="AG1646" s="28" t="s">
        <v>4</v>
      </c>
      <c r="AH1646" s="28" t="s">
        <v>104</v>
      </c>
      <c r="AJ1646" s="28" t="s">
        <v>282</v>
      </c>
      <c r="AQ1646" s="28" t="s">
        <v>33</v>
      </c>
      <c r="AS1646" s="28" t="s">
        <v>162</v>
      </c>
      <c r="AU1646" s="28" t="s">
        <v>15</v>
      </c>
      <c r="AX1646" s="28" t="s">
        <v>7</v>
      </c>
      <c r="CC1646" s="28">
        <v>0.93586683611792043</v>
      </c>
      <c r="CG1646" s="30"/>
    </row>
    <row r="1647" spans="1:85">
      <c r="A1647" s="28">
        <v>0.93586683611791754</v>
      </c>
      <c r="B1647" s="28">
        <f t="shared" si="64"/>
        <v>0.65510678528254429</v>
      </c>
      <c r="C1647" s="28">
        <v>2791459</v>
      </c>
      <c r="D1647" s="31">
        <v>40736.464247685188</v>
      </c>
      <c r="E1647" s="31">
        <v>40736.464247685188</v>
      </c>
      <c r="F1647" s="28" t="s">
        <v>6</v>
      </c>
      <c r="G1647" s="28">
        <v>0.7</v>
      </c>
      <c r="AW1647" s="28" t="s">
        <v>8</v>
      </c>
      <c r="AX1647" s="28" t="s">
        <v>7</v>
      </c>
      <c r="CC1647" s="28">
        <v>0.93586683611792043</v>
      </c>
      <c r="CG1647" s="30"/>
    </row>
    <row r="1648" spans="1:85">
      <c r="A1648" s="28">
        <v>0.93586683611791754</v>
      </c>
      <c r="B1648" s="28">
        <f t="shared" si="64"/>
        <v>0.5500981576261833</v>
      </c>
      <c r="C1648" s="28">
        <v>2791520</v>
      </c>
      <c r="D1648" s="31">
        <v>40736.507986111108</v>
      </c>
      <c r="E1648" s="31">
        <v>40736.507986111108</v>
      </c>
      <c r="F1648" s="28" t="s">
        <v>3</v>
      </c>
      <c r="G1648" s="22">
        <f t="shared" ref="G1648:G1656" si="67">0.839707617116084*0.7</f>
        <v>0.58779533198125877</v>
      </c>
      <c r="Z1648" s="28" t="s">
        <v>0</v>
      </c>
      <c r="AA1648" s="28" t="s">
        <v>9</v>
      </c>
      <c r="AC1648" s="28" t="s">
        <v>104</v>
      </c>
      <c r="AE1648" s="28" t="s">
        <v>331</v>
      </c>
      <c r="AF1648" s="28" t="s">
        <v>166</v>
      </c>
      <c r="AG1648" s="28" t="s">
        <v>35</v>
      </c>
      <c r="AQ1648" s="28" t="s">
        <v>9</v>
      </c>
      <c r="AS1648" s="28" t="s">
        <v>36</v>
      </c>
      <c r="AU1648" s="28" t="s">
        <v>37</v>
      </c>
      <c r="AX1648" s="28" t="s">
        <v>41</v>
      </c>
      <c r="AY1648" s="28" t="s">
        <v>25</v>
      </c>
      <c r="AZ1648" s="28" t="s">
        <v>33</v>
      </c>
      <c r="BA1648" s="28" t="s">
        <v>38</v>
      </c>
      <c r="BC1648" s="28">
        <v>64</v>
      </c>
      <c r="BD1648" s="28" t="s">
        <v>87</v>
      </c>
      <c r="BE1648" s="28" t="s">
        <v>35</v>
      </c>
      <c r="BO1648" s="28" t="s">
        <v>33</v>
      </c>
      <c r="CC1648" s="28">
        <v>0.93586683611792043</v>
      </c>
      <c r="CG1648" s="30"/>
    </row>
    <row r="1649" spans="1:85">
      <c r="A1649" s="28">
        <v>0.93586683611791754</v>
      </c>
      <c r="B1649" s="28">
        <f t="shared" si="64"/>
        <v>0.5500981576261833</v>
      </c>
      <c r="C1649" s="28">
        <v>2791669</v>
      </c>
      <c r="D1649" s="31">
        <v>40736.580057870371</v>
      </c>
      <c r="E1649" s="31">
        <v>40736.580057870371</v>
      </c>
      <c r="F1649" s="28" t="s">
        <v>3</v>
      </c>
      <c r="G1649" s="22">
        <f t="shared" si="67"/>
        <v>0.58779533198125877</v>
      </c>
      <c r="Z1649" s="28" t="s">
        <v>8</v>
      </c>
      <c r="AA1649" s="28" t="s">
        <v>33</v>
      </c>
      <c r="AC1649" s="28" t="s">
        <v>29</v>
      </c>
      <c r="AD1649" s="28" t="s">
        <v>370</v>
      </c>
      <c r="AG1649" s="28" t="s">
        <v>35</v>
      </c>
      <c r="AQ1649" s="28" t="s">
        <v>33</v>
      </c>
      <c r="AS1649" s="28" t="s">
        <v>29</v>
      </c>
      <c r="AT1649" s="28" t="s">
        <v>371</v>
      </c>
      <c r="AU1649" s="28" t="s">
        <v>15</v>
      </c>
      <c r="CC1649" s="28">
        <v>0.93586683611792043</v>
      </c>
      <c r="CG1649" s="30"/>
    </row>
    <row r="1650" spans="1:85">
      <c r="A1650" s="28">
        <v>0.93586683611791754</v>
      </c>
      <c r="B1650" s="28">
        <f t="shared" si="64"/>
        <v>0.5500981576261833</v>
      </c>
      <c r="C1650" s="28">
        <v>2791689</v>
      </c>
      <c r="D1650" s="31">
        <v>40736.59138888889</v>
      </c>
      <c r="E1650" s="31">
        <v>40736.59138888889</v>
      </c>
      <c r="F1650" s="28" t="s">
        <v>3</v>
      </c>
      <c r="G1650" s="22">
        <f t="shared" si="67"/>
        <v>0.58779533198125877</v>
      </c>
      <c r="Z1650" s="28" t="s">
        <v>25</v>
      </c>
      <c r="AA1650" s="28" t="s">
        <v>9</v>
      </c>
      <c r="AC1650" s="28" t="s">
        <v>38</v>
      </c>
      <c r="AE1650" s="28">
        <v>64</v>
      </c>
      <c r="AF1650" s="28" t="s">
        <v>39</v>
      </c>
      <c r="AG1650" s="28" t="s">
        <v>35</v>
      </c>
      <c r="AQ1650" s="28" t="s">
        <v>9</v>
      </c>
      <c r="AS1650" s="28" t="s">
        <v>36</v>
      </c>
      <c r="AU1650" s="28" t="s">
        <v>15</v>
      </c>
      <c r="AX1650" s="28" t="s">
        <v>7</v>
      </c>
      <c r="CC1650" s="28">
        <v>0.93586683611792043</v>
      </c>
      <c r="CG1650" s="30"/>
    </row>
    <row r="1651" spans="1:85">
      <c r="A1651" s="28">
        <v>0.93586683611791754</v>
      </c>
      <c r="B1651" s="28">
        <f t="shared" si="64"/>
        <v>0.5500981576261833</v>
      </c>
      <c r="C1651" s="28">
        <v>2792861</v>
      </c>
      <c r="D1651" s="31">
        <v>40736.799710648149</v>
      </c>
      <c r="E1651" s="31">
        <v>40736.799710648149</v>
      </c>
      <c r="F1651" s="28" t="s">
        <v>3</v>
      </c>
      <c r="G1651" s="22">
        <f t="shared" si="67"/>
        <v>0.58779533198125877</v>
      </c>
      <c r="Z1651" s="28" t="s">
        <v>8</v>
      </c>
      <c r="AA1651" s="28" t="s">
        <v>9</v>
      </c>
      <c r="AC1651" s="28" t="s">
        <v>38</v>
      </c>
      <c r="AE1651" s="28">
        <v>18</v>
      </c>
      <c r="AF1651" s="28" t="s">
        <v>118</v>
      </c>
      <c r="AG1651" s="28" t="s">
        <v>4</v>
      </c>
      <c r="AH1651" s="28" t="s">
        <v>34</v>
      </c>
      <c r="AJ1651" s="28" t="s">
        <v>390</v>
      </c>
      <c r="AK1651" s="28" t="s">
        <v>391</v>
      </c>
      <c r="AL1651" s="28" t="s">
        <v>35</v>
      </c>
      <c r="AQ1651" s="28" t="s">
        <v>9</v>
      </c>
      <c r="AS1651" s="28" t="s">
        <v>29</v>
      </c>
      <c r="AT1651" s="28" t="s">
        <v>392</v>
      </c>
      <c r="AU1651" s="28" t="s">
        <v>29</v>
      </c>
      <c r="AV1651" s="28" t="s">
        <v>393</v>
      </c>
      <c r="AX1651" s="28" t="s">
        <v>41</v>
      </c>
      <c r="AY1651" s="28" t="s">
        <v>103</v>
      </c>
      <c r="AZ1651" s="28" t="s">
        <v>9</v>
      </c>
      <c r="BA1651" s="28" t="s">
        <v>34</v>
      </c>
      <c r="BC1651" s="28" t="s">
        <v>68</v>
      </c>
      <c r="BD1651" s="28" t="s">
        <v>391</v>
      </c>
      <c r="BE1651" s="28" t="s">
        <v>4</v>
      </c>
      <c r="BF1651" s="28" t="s">
        <v>186</v>
      </c>
      <c r="BH1651" s="28" t="s">
        <v>349</v>
      </c>
      <c r="BI1651" s="28" t="s">
        <v>240</v>
      </c>
      <c r="BJ1651" s="28" t="s">
        <v>4</v>
      </c>
      <c r="BK1651" s="28" t="s">
        <v>29</v>
      </c>
      <c r="BL1651" s="28" t="s">
        <v>321</v>
      </c>
      <c r="BM1651" s="28" t="s">
        <v>321</v>
      </c>
      <c r="BN1651" s="28" t="s">
        <v>321</v>
      </c>
      <c r="BO1651" s="28" t="s">
        <v>9</v>
      </c>
      <c r="BQ1651" s="28" t="s">
        <v>103</v>
      </c>
      <c r="CC1651" s="28">
        <v>0.93586683611792043</v>
      </c>
      <c r="CG1651" s="30"/>
    </row>
    <row r="1652" spans="1:85">
      <c r="A1652" s="28">
        <v>0.93586683611791754</v>
      </c>
      <c r="B1652" s="28">
        <f t="shared" si="64"/>
        <v>0.5500981576261833</v>
      </c>
      <c r="C1652" s="28">
        <v>2794886</v>
      </c>
      <c r="D1652" s="31">
        <v>40737.384027777778</v>
      </c>
      <c r="E1652" s="31">
        <v>40737.384027777778</v>
      </c>
      <c r="F1652" s="28" t="s">
        <v>3</v>
      </c>
      <c r="G1652" s="22">
        <f t="shared" si="67"/>
        <v>0.58779533198125877</v>
      </c>
      <c r="Z1652" s="28" t="s">
        <v>25</v>
      </c>
      <c r="AA1652" s="28" t="s">
        <v>33</v>
      </c>
      <c r="AC1652" s="28" t="s">
        <v>34</v>
      </c>
      <c r="AG1652" s="28" t="s">
        <v>4</v>
      </c>
      <c r="AH1652" s="28" t="s">
        <v>10</v>
      </c>
      <c r="CC1652" s="28">
        <v>0.93586683611792043</v>
      </c>
      <c r="CG1652" s="30"/>
    </row>
    <row r="1653" spans="1:85">
      <c r="A1653" s="28">
        <v>0.93586683611791754</v>
      </c>
      <c r="B1653" s="28">
        <f t="shared" si="64"/>
        <v>0.5500981576261833</v>
      </c>
      <c r="C1653" s="28">
        <v>2795011</v>
      </c>
      <c r="D1653" s="31">
        <v>40737.463472222225</v>
      </c>
      <c r="E1653" s="31">
        <v>40737.463472222225</v>
      </c>
      <c r="F1653" s="28" t="s">
        <v>3</v>
      </c>
      <c r="G1653" s="22">
        <f t="shared" si="67"/>
        <v>0.58779533198125877</v>
      </c>
      <c r="Z1653" s="28" t="s">
        <v>25</v>
      </c>
      <c r="AA1653" s="28" t="s">
        <v>33</v>
      </c>
      <c r="AC1653" s="28" t="s">
        <v>38</v>
      </c>
      <c r="AE1653" s="28">
        <v>8</v>
      </c>
      <c r="AF1653" s="28" t="s">
        <v>87</v>
      </c>
      <c r="AG1653" s="28" t="s">
        <v>35</v>
      </c>
      <c r="AQ1653" s="28" t="s">
        <v>9</v>
      </c>
      <c r="AS1653" s="28" t="s">
        <v>36</v>
      </c>
      <c r="AU1653" s="28" t="s">
        <v>173</v>
      </c>
      <c r="AX1653" s="28" t="s">
        <v>41</v>
      </c>
      <c r="AY1653" s="28" t="s">
        <v>25</v>
      </c>
      <c r="AZ1653" s="28" t="s">
        <v>9</v>
      </c>
      <c r="BA1653" s="28" t="s">
        <v>38</v>
      </c>
      <c r="BC1653" s="28">
        <v>8</v>
      </c>
      <c r="BD1653" s="28" t="s">
        <v>87</v>
      </c>
      <c r="BE1653" s="28" t="s">
        <v>35</v>
      </c>
      <c r="BO1653" s="28" t="s">
        <v>33</v>
      </c>
      <c r="BQ1653" s="28" t="s">
        <v>25</v>
      </c>
      <c r="BR1653" s="28" t="s">
        <v>33</v>
      </c>
      <c r="CC1653" s="28">
        <v>0.93586683611792043</v>
      </c>
      <c r="CG1653" s="30"/>
    </row>
    <row r="1654" spans="1:85">
      <c r="A1654" s="28">
        <v>0.93586683611791754</v>
      </c>
      <c r="B1654" s="28">
        <f t="shared" si="64"/>
        <v>0.5500981576261833</v>
      </c>
      <c r="C1654" s="28">
        <v>2795115</v>
      </c>
      <c r="D1654" s="31">
        <v>40737.513240740744</v>
      </c>
      <c r="E1654" s="31">
        <v>40737.513240740744</v>
      </c>
      <c r="F1654" s="28" t="s">
        <v>3</v>
      </c>
      <c r="G1654" s="22">
        <f t="shared" si="67"/>
        <v>0.58779533198125877</v>
      </c>
      <c r="Z1654" s="28" t="s">
        <v>25</v>
      </c>
      <c r="AA1654" s="28" t="s">
        <v>33</v>
      </c>
      <c r="AC1654" s="28" t="s">
        <v>38</v>
      </c>
      <c r="AE1654" s="28">
        <v>64</v>
      </c>
      <c r="AF1654" s="28" t="s">
        <v>317</v>
      </c>
      <c r="AG1654" s="28" t="s">
        <v>4</v>
      </c>
      <c r="AH1654" s="28" t="s">
        <v>75</v>
      </c>
      <c r="AJ1654" s="28" t="s">
        <v>479</v>
      </c>
      <c r="AL1654" s="28" t="s">
        <v>35</v>
      </c>
      <c r="AQ1654" s="28" t="s">
        <v>49</v>
      </c>
      <c r="AS1654" s="28" t="s">
        <v>36</v>
      </c>
      <c r="AU1654" s="28" t="s">
        <v>15</v>
      </c>
      <c r="AX1654" s="28" t="s">
        <v>41</v>
      </c>
      <c r="AY1654" s="28" t="s">
        <v>25</v>
      </c>
      <c r="AZ1654" s="28" t="s">
        <v>9</v>
      </c>
      <c r="BA1654" s="28" t="s">
        <v>38</v>
      </c>
      <c r="BC1654" s="28">
        <v>64</v>
      </c>
      <c r="BD1654" s="28" t="s">
        <v>317</v>
      </c>
      <c r="BE1654" s="28" t="s">
        <v>4</v>
      </c>
      <c r="BF1654" s="28" t="s">
        <v>75</v>
      </c>
      <c r="BI1654" s="28" t="s">
        <v>479</v>
      </c>
      <c r="BJ1654" s="28" t="s">
        <v>35</v>
      </c>
      <c r="BO1654" s="28" t="s">
        <v>49</v>
      </c>
      <c r="CC1654" s="28">
        <v>0.93586683611792043</v>
      </c>
      <c r="CG1654" s="30"/>
    </row>
    <row r="1655" spans="1:85">
      <c r="A1655" s="28">
        <v>0.93586683611791754</v>
      </c>
      <c r="B1655" s="28">
        <f t="shared" si="64"/>
        <v>0.5500981576261833</v>
      </c>
      <c r="C1655" s="28">
        <v>2797515</v>
      </c>
      <c r="D1655" s="31">
        <v>40737.968495370369</v>
      </c>
      <c r="E1655" s="31">
        <v>40737.968495370369</v>
      </c>
      <c r="F1655" s="28" t="s">
        <v>3</v>
      </c>
      <c r="G1655" s="22">
        <f t="shared" si="67"/>
        <v>0.58779533198125877</v>
      </c>
      <c r="Z1655" s="28" t="s">
        <v>8</v>
      </c>
      <c r="AA1655" s="28" t="s">
        <v>9</v>
      </c>
      <c r="AC1655" s="28" t="s">
        <v>186</v>
      </c>
      <c r="AE1655" s="28">
        <v>1</v>
      </c>
      <c r="AF1655" s="28" t="s">
        <v>517</v>
      </c>
      <c r="AG1655" s="28" t="s">
        <v>4</v>
      </c>
      <c r="AH1655" s="28" t="s">
        <v>38</v>
      </c>
      <c r="AJ1655" s="28">
        <v>64</v>
      </c>
      <c r="AK1655" s="28" t="s">
        <v>276</v>
      </c>
      <c r="AL1655" s="28" t="s">
        <v>35</v>
      </c>
      <c r="AQ1655" s="28" t="s">
        <v>9</v>
      </c>
      <c r="AS1655" s="28" t="s">
        <v>152</v>
      </c>
      <c r="AU1655" s="28" t="s">
        <v>15</v>
      </c>
      <c r="AX1655" s="28" t="s">
        <v>41</v>
      </c>
      <c r="AY1655" s="28" t="s">
        <v>25</v>
      </c>
      <c r="AZ1655" s="28" t="s">
        <v>33</v>
      </c>
      <c r="BA1655" s="28" t="s">
        <v>34</v>
      </c>
      <c r="BC1655" s="28">
        <v>64</v>
      </c>
      <c r="BD1655" s="28" t="s">
        <v>358</v>
      </c>
      <c r="BE1655" s="28" t="s">
        <v>35</v>
      </c>
      <c r="BO1655" s="28" t="s">
        <v>88</v>
      </c>
      <c r="CC1655" s="28">
        <v>0.93586683611792043</v>
      </c>
      <c r="CG1655" s="30"/>
    </row>
    <row r="1656" spans="1:85">
      <c r="A1656" s="28">
        <v>0.93586683611791754</v>
      </c>
      <c r="B1656" s="28">
        <f t="shared" si="64"/>
        <v>0.5500981576261833</v>
      </c>
      <c r="C1656" s="28">
        <v>2798183</v>
      </c>
      <c r="D1656" s="31">
        <v>40738.123749999999</v>
      </c>
      <c r="E1656" s="31">
        <v>40738.123749999999</v>
      </c>
      <c r="F1656" s="28" t="s">
        <v>3</v>
      </c>
      <c r="G1656" s="22">
        <f t="shared" si="67"/>
        <v>0.58779533198125877</v>
      </c>
      <c r="Z1656" s="28" t="s">
        <v>8</v>
      </c>
      <c r="AA1656" s="28" t="s">
        <v>9</v>
      </c>
      <c r="AC1656" s="28" t="s">
        <v>38</v>
      </c>
      <c r="AE1656" s="28">
        <v>64</v>
      </c>
      <c r="AF1656" s="28" t="s">
        <v>39</v>
      </c>
      <c r="AG1656" s="28" t="s">
        <v>35</v>
      </c>
      <c r="AQ1656" s="28" t="s">
        <v>9</v>
      </c>
      <c r="AS1656" s="28" t="s">
        <v>36</v>
      </c>
      <c r="AU1656" s="28" t="s">
        <v>15</v>
      </c>
      <c r="AX1656" s="28" t="s">
        <v>7</v>
      </c>
      <c r="BX1656" s="28">
        <v>1955</v>
      </c>
      <c r="BY1656" s="28" t="s">
        <v>17</v>
      </c>
      <c r="CC1656" s="28">
        <v>0.93586683611792043</v>
      </c>
      <c r="CG1656" s="30"/>
    </row>
    <row r="1657" spans="1:85">
      <c r="A1657" s="28">
        <v>0.93586683611791754</v>
      </c>
      <c r="B1657" s="28">
        <f t="shared" si="64"/>
        <v>0.65510678528254429</v>
      </c>
      <c r="C1657" s="28">
        <v>2798894</v>
      </c>
      <c r="D1657" s="31">
        <v>40738.390324074076</v>
      </c>
      <c r="E1657" s="31">
        <v>40738.390324074076</v>
      </c>
      <c r="F1657" s="28" t="s">
        <v>6</v>
      </c>
      <c r="G1657" s="28">
        <v>0.7</v>
      </c>
      <c r="AW1657" s="28" t="s">
        <v>25</v>
      </c>
      <c r="AX1657" s="28" t="s">
        <v>41</v>
      </c>
      <c r="AY1657" s="28" t="s">
        <v>25</v>
      </c>
      <c r="AZ1657" s="28" t="s">
        <v>9</v>
      </c>
      <c r="BA1657" s="28" t="s">
        <v>38</v>
      </c>
      <c r="BC1657" s="28">
        <v>8</v>
      </c>
      <c r="BD1657" s="28" t="s">
        <v>118</v>
      </c>
      <c r="BE1657" s="28" t="s">
        <v>35</v>
      </c>
      <c r="BO1657" s="28" t="s">
        <v>9</v>
      </c>
      <c r="CC1657" s="28">
        <v>0.93586683611792043</v>
      </c>
      <c r="CG1657" s="30"/>
    </row>
    <row r="1658" spans="1:85">
      <c r="A1658" s="28">
        <v>0.93586683611791754</v>
      </c>
      <c r="B1658" s="28">
        <f t="shared" si="64"/>
        <v>0.65510678528254429</v>
      </c>
      <c r="C1658" s="28">
        <v>2799041</v>
      </c>
      <c r="D1658" s="31">
        <v>40738.485243055555</v>
      </c>
      <c r="E1658" s="31">
        <v>40738.485243055555</v>
      </c>
      <c r="F1658" s="28" t="s">
        <v>6</v>
      </c>
      <c r="G1658" s="28">
        <v>0.7</v>
      </c>
      <c r="AW1658" s="28" t="s">
        <v>25</v>
      </c>
      <c r="AX1658" s="28" t="s">
        <v>41</v>
      </c>
      <c r="AY1658" s="28" t="s">
        <v>25</v>
      </c>
      <c r="AZ1658" s="28" t="s">
        <v>9</v>
      </c>
      <c r="BA1658" s="28" t="s">
        <v>38</v>
      </c>
      <c r="BC1658" s="28">
        <v>64</v>
      </c>
      <c r="BD1658" s="28" t="s">
        <v>557</v>
      </c>
      <c r="BE1658" s="28" t="s">
        <v>35</v>
      </c>
      <c r="BO1658" s="28" t="s">
        <v>9</v>
      </c>
      <c r="BQ1658" s="28" t="s">
        <v>25</v>
      </c>
      <c r="BR1658" s="28" t="s">
        <v>9</v>
      </c>
      <c r="CC1658" s="28">
        <v>0.93586683611792043</v>
      </c>
      <c r="CG1658" s="30"/>
    </row>
    <row r="1659" spans="1:85">
      <c r="A1659" s="28">
        <v>0.93586683611791754</v>
      </c>
      <c r="B1659" s="28">
        <f t="shared" si="64"/>
        <v>0.65510678528254429</v>
      </c>
      <c r="C1659" s="28">
        <v>2802364</v>
      </c>
      <c r="D1659" s="31">
        <v>40739.027442129627</v>
      </c>
      <c r="E1659" s="31">
        <v>40739.027442129627</v>
      </c>
      <c r="F1659" s="28" t="s">
        <v>6</v>
      </c>
      <c r="G1659" s="28">
        <v>0.7</v>
      </c>
      <c r="AW1659" s="28" t="s">
        <v>25</v>
      </c>
      <c r="AX1659" s="28" t="s">
        <v>41</v>
      </c>
      <c r="AY1659" s="28" t="s">
        <v>25</v>
      </c>
      <c r="AZ1659" s="28" t="s">
        <v>9</v>
      </c>
      <c r="BA1659" s="28" t="s">
        <v>38</v>
      </c>
      <c r="BC1659" s="28">
        <v>8</v>
      </c>
      <c r="BD1659" s="28" t="s">
        <v>604</v>
      </c>
      <c r="BE1659" s="28" t="s">
        <v>35</v>
      </c>
      <c r="BO1659" s="28" t="s">
        <v>9</v>
      </c>
      <c r="CC1659" s="28">
        <v>0.93586683611792043</v>
      </c>
      <c r="CG1659" s="30"/>
    </row>
    <row r="1660" spans="1:85">
      <c r="A1660" s="28">
        <v>0.93586683611791754</v>
      </c>
      <c r="B1660" s="28">
        <f t="shared" si="64"/>
        <v>0.65510678528254429</v>
      </c>
      <c r="C1660" s="28">
        <v>2803134</v>
      </c>
      <c r="D1660" s="31">
        <v>40739.388622685183</v>
      </c>
      <c r="E1660" s="31">
        <v>40739.388622685183</v>
      </c>
      <c r="F1660" s="28" t="s">
        <v>1</v>
      </c>
      <c r="G1660" s="28">
        <v>0.7</v>
      </c>
      <c r="CC1660" s="28">
        <v>0.93586683611792043</v>
      </c>
      <c r="CG1660" s="30">
        <v>0.3263888888888889</v>
      </c>
    </row>
    <row r="1661" spans="1:85">
      <c r="A1661" s="28">
        <v>0.93586683611791754</v>
      </c>
      <c r="B1661" s="28">
        <f t="shared" si="64"/>
        <v>0.65510678528254429</v>
      </c>
      <c r="C1661" s="28">
        <v>2803149</v>
      </c>
      <c r="D1661" s="31">
        <v>40739.396493055552</v>
      </c>
      <c r="E1661" s="31">
        <v>40739.396493055552</v>
      </c>
      <c r="F1661" s="28" t="s">
        <v>1</v>
      </c>
      <c r="G1661" s="28">
        <v>0.7</v>
      </c>
      <c r="CC1661" s="28">
        <v>0.93586683611792043</v>
      </c>
      <c r="CG1661" s="30"/>
    </row>
    <row r="1662" spans="1:85">
      <c r="A1662" s="28">
        <v>0.93586683611791754</v>
      </c>
      <c r="B1662" s="28">
        <f t="shared" si="64"/>
        <v>0.65510678528254429</v>
      </c>
      <c r="C1662" s="28">
        <v>2803277</v>
      </c>
      <c r="D1662" s="31">
        <v>40739.496157407404</v>
      </c>
      <c r="E1662" s="31">
        <v>40739.496157407404</v>
      </c>
      <c r="F1662" s="28" t="s">
        <v>1</v>
      </c>
      <c r="G1662" s="28">
        <v>0.7</v>
      </c>
      <c r="CC1662" s="28">
        <v>0.93586683611792043</v>
      </c>
      <c r="CG1662" s="30"/>
    </row>
    <row r="1663" spans="1:85">
      <c r="A1663" s="28">
        <v>0.93586683611791754</v>
      </c>
      <c r="B1663" s="28">
        <f t="shared" si="64"/>
        <v>0.5500981576261833</v>
      </c>
      <c r="C1663" s="28">
        <v>2803451</v>
      </c>
      <c r="D1663" s="31">
        <v>40739.572256944448</v>
      </c>
      <c r="E1663" s="31">
        <v>40739.572256944448</v>
      </c>
      <c r="F1663" s="28" t="s">
        <v>3</v>
      </c>
      <c r="G1663" s="22">
        <f>0.839707617116084*0.7</f>
        <v>0.58779533198125877</v>
      </c>
      <c r="Z1663" s="28" t="s">
        <v>8</v>
      </c>
      <c r="AA1663" s="28" t="s">
        <v>9</v>
      </c>
      <c r="AC1663" s="28" t="s">
        <v>34</v>
      </c>
      <c r="AE1663" s="28" t="s">
        <v>630</v>
      </c>
      <c r="AF1663" s="28" t="s">
        <v>275</v>
      </c>
      <c r="AG1663" s="28" t="s">
        <v>4</v>
      </c>
      <c r="AH1663" s="28" t="s">
        <v>26</v>
      </c>
      <c r="AJ1663" s="28" t="s">
        <v>631</v>
      </c>
      <c r="AK1663" s="28" t="s">
        <v>632</v>
      </c>
      <c r="AL1663" s="28" t="s">
        <v>35</v>
      </c>
      <c r="AQ1663" s="28" t="s">
        <v>33</v>
      </c>
      <c r="AS1663" s="28" t="s">
        <v>36</v>
      </c>
      <c r="AU1663" s="28" t="s">
        <v>15</v>
      </c>
      <c r="AX1663" s="28" t="s">
        <v>41</v>
      </c>
      <c r="CC1663" s="28">
        <v>0.93586683611792043</v>
      </c>
      <c r="CG1663" s="30"/>
    </row>
    <row r="1664" spans="1:85">
      <c r="A1664" s="28">
        <v>0.93586683611791754</v>
      </c>
      <c r="B1664" s="28">
        <f t="shared" si="64"/>
        <v>0.5500981576261833</v>
      </c>
      <c r="C1664" s="28">
        <v>2808912</v>
      </c>
      <c r="D1664" s="31">
        <v>40741.402361111112</v>
      </c>
      <c r="E1664" s="31">
        <v>40741.402361111112</v>
      </c>
      <c r="F1664" s="28" t="s">
        <v>3</v>
      </c>
      <c r="G1664" s="22">
        <f>0.839707617116084*0.7</f>
        <v>0.58779533198125877</v>
      </c>
      <c r="Z1664" s="28" t="s">
        <v>8</v>
      </c>
      <c r="AA1664" s="28" t="s">
        <v>9</v>
      </c>
      <c r="AC1664" s="28" t="s">
        <v>133</v>
      </c>
      <c r="AE1664" s="28" t="s">
        <v>659</v>
      </c>
      <c r="AF1664" s="28" t="s">
        <v>660</v>
      </c>
      <c r="AG1664" s="28" t="s">
        <v>35</v>
      </c>
      <c r="AQ1664" s="28" t="s">
        <v>9</v>
      </c>
      <c r="AS1664" s="28" t="s">
        <v>36</v>
      </c>
      <c r="AU1664" s="28" t="s">
        <v>37</v>
      </c>
      <c r="AX1664" s="28" t="s">
        <v>7</v>
      </c>
      <c r="CC1664" s="28">
        <v>0.93586683611792043</v>
      </c>
      <c r="CG1664" s="30"/>
    </row>
    <row r="1665" spans="1:85">
      <c r="A1665" s="28">
        <v>0.93586683611791754</v>
      </c>
      <c r="B1665" s="28">
        <f t="shared" si="64"/>
        <v>0.65510678528254429</v>
      </c>
      <c r="C1665" s="28">
        <v>2809707</v>
      </c>
      <c r="D1665" s="31">
        <v>40742.013136574074</v>
      </c>
      <c r="E1665" s="31">
        <v>40742.013136574074</v>
      </c>
      <c r="F1665" s="28" t="s">
        <v>1</v>
      </c>
      <c r="G1665" s="28">
        <v>0.7</v>
      </c>
      <c r="CC1665" s="28">
        <v>0.93586683611792043</v>
      </c>
      <c r="CG1665" s="30"/>
    </row>
    <row r="1666" spans="1:85">
      <c r="A1666" s="28">
        <v>0.93586683611791754</v>
      </c>
      <c r="B1666" s="28">
        <f t="shared" ref="B1666:B1729" si="68">+G1666*CC1666</f>
        <v>0.5500981576261833</v>
      </c>
      <c r="C1666" s="28">
        <v>2810299</v>
      </c>
      <c r="D1666" s="31">
        <v>40742.374675925923</v>
      </c>
      <c r="E1666" s="31">
        <v>40742.374675925923</v>
      </c>
      <c r="F1666" s="28" t="s">
        <v>3</v>
      </c>
      <c r="G1666" s="22">
        <f>0.839707617116084*0.7</f>
        <v>0.58779533198125877</v>
      </c>
      <c r="Z1666" s="28" t="s">
        <v>8</v>
      </c>
      <c r="AA1666" s="28" t="s">
        <v>33</v>
      </c>
      <c r="CC1666" s="28">
        <v>0.93586683611792043</v>
      </c>
      <c r="CG1666" s="30"/>
    </row>
    <row r="1667" spans="1:85">
      <c r="A1667" s="28">
        <v>0.93586683611791754</v>
      </c>
      <c r="B1667" s="28">
        <f t="shared" si="68"/>
        <v>0.5500981576261833</v>
      </c>
      <c r="C1667" s="28">
        <v>2810403</v>
      </c>
      <c r="D1667" s="31">
        <v>40742.426979166667</v>
      </c>
      <c r="E1667" s="31">
        <v>40742.426979166667</v>
      </c>
      <c r="F1667" s="28" t="s">
        <v>3</v>
      </c>
      <c r="G1667" s="22">
        <f>0.839707617116084*0.7</f>
        <v>0.58779533198125877</v>
      </c>
      <c r="CC1667" s="28">
        <v>0.93586683611792043</v>
      </c>
      <c r="CG1667" s="30"/>
    </row>
    <row r="1668" spans="1:85">
      <c r="A1668" s="28">
        <v>0.93586683611791754</v>
      </c>
      <c r="B1668" s="28">
        <f t="shared" si="68"/>
        <v>0.65510678528254429</v>
      </c>
      <c r="C1668" s="28">
        <v>2810937</v>
      </c>
      <c r="D1668" s="31">
        <v>40742.606979166667</v>
      </c>
      <c r="E1668" s="31">
        <v>40742.606979166667</v>
      </c>
      <c r="F1668" s="28" t="s">
        <v>6</v>
      </c>
      <c r="G1668" s="28">
        <v>0.7</v>
      </c>
      <c r="AW1668" s="28" t="s">
        <v>25</v>
      </c>
      <c r="AX1668" s="28" t="s">
        <v>41</v>
      </c>
      <c r="AY1668" s="28" t="s">
        <v>25</v>
      </c>
      <c r="AZ1668" s="28" t="s">
        <v>9</v>
      </c>
      <c r="BA1668" s="28" t="s">
        <v>38</v>
      </c>
      <c r="BC1668" s="28">
        <v>8</v>
      </c>
      <c r="BD1668" s="28" t="s">
        <v>719</v>
      </c>
      <c r="BE1668" s="28" t="s">
        <v>35</v>
      </c>
      <c r="BO1668" s="28" t="s">
        <v>9</v>
      </c>
      <c r="BQ1668" s="28" t="s">
        <v>25</v>
      </c>
      <c r="CC1668" s="28">
        <v>0.93586683611792043</v>
      </c>
      <c r="CG1668" s="30"/>
    </row>
    <row r="1669" spans="1:85">
      <c r="A1669" s="28">
        <v>0.93586683611791754</v>
      </c>
      <c r="B1669" s="28">
        <f t="shared" si="68"/>
        <v>0.5500981576261833</v>
      </c>
      <c r="C1669" s="28">
        <v>2810966</v>
      </c>
      <c r="D1669" s="31">
        <v>40742.613935185182</v>
      </c>
      <c r="E1669" s="31">
        <v>40742.613935185182</v>
      </c>
      <c r="F1669" s="28" t="s">
        <v>3</v>
      </c>
      <c r="G1669" s="22">
        <f>0.839707617116084*0.7</f>
        <v>0.58779533198125877</v>
      </c>
      <c r="Z1669" s="28" t="s">
        <v>25</v>
      </c>
      <c r="AA1669" s="28" t="s">
        <v>9</v>
      </c>
      <c r="AC1669" s="28" t="s">
        <v>29</v>
      </c>
      <c r="AD1669" s="28" t="s">
        <v>720</v>
      </c>
      <c r="AE1669" s="28">
        <v>0</v>
      </c>
      <c r="AF1669" s="28">
        <v>0</v>
      </c>
      <c r="AG1669" s="28" t="s">
        <v>4</v>
      </c>
      <c r="AH1669" s="28" t="s">
        <v>38</v>
      </c>
      <c r="AJ1669" s="28">
        <v>64</v>
      </c>
      <c r="AK1669" s="28" t="s">
        <v>721</v>
      </c>
      <c r="AL1669" s="28" t="s">
        <v>35</v>
      </c>
      <c r="AQ1669" s="28" t="s">
        <v>9</v>
      </c>
      <c r="AS1669" s="28" t="s">
        <v>162</v>
      </c>
      <c r="AU1669" s="28" t="s">
        <v>31</v>
      </c>
      <c r="AX1669" s="28" t="s">
        <v>41</v>
      </c>
      <c r="CC1669" s="28">
        <v>0.93586683611792043</v>
      </c>
      <c r="CG1669" s="30"/>
    </row>
    <row r="1670" spans="1:85">
      <c r="A1670" s="28">
        <v>0.93586683611791754</v>
      </c>
      <c r="B1670" s="28">
        <f t="shared" si="68"/>
        <v>0.5500981576261833</v>
      </c>
      <c r="C1670" s="28">
        <v>2811248</v>
      </c>
      <c r="D1670" s="31">
        <v>40742.668900462966</v>
      </c>
      <c r="E1670" s="31">
        <v>40742.668900462966</v>
      </c>
      <c r="F1670" s="28" t="s">
        <v>3</v>
      </c>
      <c r="G1670" s="22">
        <f>0.839707617116084*0.7</f>
        <v>0.58779533198125877</v>
      </c>
      <c r="Z1670" s="28" t="s">
        <v>8</v>
      </c>
      <c r="AA1670" s="28" t="s">
        <v>9</v>
      </c>
      <c r="AC1670" s="28" t="s">
        <v>38</v>
      </c>
      <c r="AE1670" s="28" t="s">
        <v>722</v>
      </c>
      <c r="AF1670" s="28" t="s">
        <v>118</v>
      </c>
      <c r="AG1670" s="28" t="s">
        <v>35</v>
      </c>
      <c r="AQ1670" s="28" t="s">
        <v>9</v>
      </c>
      <c r="AS1670" s="28" t="s">
        <v>152</v>
      </c>
      <c r="AU1670" s="28" t="s">
        <v>15</v>
      </c>
      <c r="AX1670" s="28" t="s">
        <v>7</v>
      </c>
      <c r="CC1670" s="28">
        <v>0.93586683611792043</v>
      </c>
      <c r="CG1670" s="30"/>
    </row>
    <row r="1671" spans="1:85">
      <c r="A1671" s="28">
        <v>0.93586683611791754</v>
      </c>
      <c r="B1671" s="28">
        <f t="shared" si="68"/>
        <v>0.5500981576261833</v>
      </c>
      <c r="C1671" s="28">
        <v>2814731</v>
      </c>
      <c r="D1671" s="31">
        <v>40743.448518518519</v>
      </c>
      <c r="E1671" s="31">
        <v>40743.448518518519</v>
      </c>
      <c r="F1671" s="28" t="s">
        <v>3</v>
      </c>
      <c r="G1671" s="22">
        <f>0.839707617116084*0.7</f>
        <v>0.58779533198125877</v>
      </c>
      <c r="Z1671" s="28" t="s">
        <v>25</v>
      </c>
      <c r="AA1671" s="28" t="s">
        <v>33</v>
      </c>
      <c r="AC1671" s="28" t="s">
        <v>10</v>
      </c>
      <c r="AE1671" s="28">
        <v>6</v>
      </c>
      <c r="AF1671" s="28" t="s">
        <v>753</v>
      </c>
      <c r="AG1671" s="28" t="s">
        <v>4</v>
      </c>
      <c r="AH1671" s="28" t="s">
        <v>104</v>
      </c>
      <c r="AJ1671" s="28">
        <v>6</v>
      </c>
      <c r="AK1671" s="28" t="s">
        <v>754</v>
      </c>
      <c r="AL1671" s="28" t="s">
        <v>35</v>
      </c>
      <c r="AQ1671" s="28" t="s">
        <v>33</v>
      </c>
      <c r="AS1671" s="28" t="s">
        <v>36</v>
      </c>
      <c r="AU1671" s="28" t="s">
        <v>29</v>
      </c>
      <c r="AV1671" s="28" t="s">
        <v>298</v>
      </c>
      <c r="AX1671" s="28" t="s">
        <v>7</v>
      </c>
      <c r="BX1671" s="28">
        <v>1952</v>
      </c>
      <c r="BY1671" s="28" t="s">
        <v>17</v>
      </c>
      <c r="CC1671" s="28">
        <v>0.93586683611792043</v>
      </c>
      <c r="CE1671" s="28" t="s">
        <v>44</v>
      </c>
      <c r="CF1671" s="28" t="s">
        <v>22</v>
      </c>
      <c r="CG1671" s="30"/>
    </row>
    <row r="1672" spans="1:85">
      <c r="A1672" s="28">
        <v>0.93586683611791754</v>
      </c>
      <c r="B1672" s="28">
        <f t="shared" si="68"/>
        <v>0.5500981576261833</v>
      </c>
      <c r="C1672" s="28">
        <v>2814862</v>
      </c>
      <c r="D1672" s="31">
        <v>40743.509814814817</v>
      </c>
      <c r="E1672" s="31">
        <v>40743.509814814817</v>
      </c>
      <c r="F1672" s="28" t="s">
        <v>3</v>
      </c>
      <c r="G1672" s="22">
        <f>0.839707617116084*0.7</f>
        <v>0.58779533198125877</v>
      </c>
      <c r="Z1672" s="28" t="s">
        <v>8</v>
      </c>
      <c r="AA1672" s="28" t="s">
        <v>88</v>
      </c>
      <c r="AC1672" s="28" t="s">
        <v>38</v>
      </c>
      <c r="AE1672" s="28">
        <v>8</v>
      </c>
      <c r="AF1672" s="28" t="s">
        <v>74</v>
      </c>
      <c r="AG1672" s="28" t="s">
        <v>35</v>
      </c>
      <c r="AQ1672" s="28" t="s">
        <v>9</v>
      </c>
      <c r="AS1672" s="28" t="s">
        <v>40</v>
      </c>
      <c r="AU1672" s="28" t="s">
        <v>15</v>
      </c>
      <c r="AX1672" s="28" t="s">
        <v>41</v>
      </c>
      <c r="AY1672" s="28" t="s">
        <v>8</v>
      </c>
      <c r="AZ1672" s="28" t="s">
        <v>9</v>
      </c>
      <c r="BA1672" s="28" t="s">
        <v>38</v>
      </c>
      <c r="CC1672" s="28">
        <v>0.93586683611792043</v>
      </c>
      <c r="CG1672" s="30"/>
    </row>
    <row r="1673" spans="1:85">
      <c r="A1673" s="28">
        <v>0.93586683611791754</v>
      </c>
      <c r="B1673" s="28">
        <f t="shared" si="68"/>
        <v>0.65510678528254429</v>
      </c>
      <c r="C1673" s="28">
        <v>2815048</v>
      </c>
      <c r="D1673" s="31">
        <v>40743.586238425924</v>
      </c>
      <c r="E1673" s="31">
        <v>40743.586238425924</v>
      </c>
      <c r="F1673" s="28" t="s">
        <v>6</v>
      </c>
      <c r="G1673" s="28">
        <v>0.7</v>
      </c>
      <c r="AW1673" s="28" t="s">
        <v>25</v>
      </c>
      <c r="AX1673" s="28" t="s">
        <v>41</v>
      </c>
      <c r="AY1673" s="28" t="s">
        <v>25</v>
      </c>
      <c r="AZ1673" s="28" t="s">
        <v>9</v>
      </c>
      <c r="BA1673" s="28" t="s">
        <v>38</v>
      </c>
      <c r="BC1673" s="28">
        <v>8</v>
      </c>
      <c r="BD1673" s="28" t="s">
        <v>719</v>
      </c>
      <c r="BE1673" s="28" t="s">
        <v>35</v>
      </c>
      <c r="BO1673" s="28" t="s">
        <v>9</v>
      </c>
      <c r="CC1673" s="28">
        <v>0.93586683611792043</v>
      </c>
      <c r="CG1673" s="30"/>
    </row>
    <row r="1674" spans="1:85">
      <c r="A1674" s="28">
        <v>0.93586683611791754</v>
      </c>
      <c r="B1674" s="28">
        <f t="shared" si="68"/>
        <v>0.65510678528254429</v>
      </c>
      <c r="C1674" s="28">
        <v>2815055</v>
      </c>
      <c r="D1674" s="31">
        <v>40743.588182870371</v>
      </c>
      <c r="E1674" s="31">
        <v>40743.588182870371</v>
      </c>
      <c r="F1674" s="28" t="s">
        <v>6</v>
      </c>
      <c r="G1674" s="28">
        <v>0.7</v>
      </c>
      <c r="AW1674" s="28" t="s">
        <v>25</v>
      </c>
      <c r="AX1674" s="28" t="s">
        <v>41</v>
      </c>
      <c r="AY1674" s="28" t="s">
        <v>0</v>
      </c>
      <c r="AZ1674" s="28" t="s">
        <v>9</v>
      </c>
      <c r="BA1674" s="28" t="s">
        <v>133</v>
      </c>
      <c r="BC1674" s="28">
        <v>8</v>
      </c>
      <c r="BD1674" s="28" t="s">
        <v>118</v>
      </c>
      <c r="BE1674" s="28" t="s">
        <v>35</v>
      </c>
      <c r="BO1674" s="28" t="s">
        <v>9</v>
      </c>
      <c r="CC1674" s="28">
        <v>0.93586683611792043</v>
      </c>
      <c r="CG1674" s="30"/>
    </row>
    <row r="1675" spans="1:85">
      <c r="A1675" s="28">
        <v>0.93586683611791754</v>
      </c>
      <c r="B1675" s="28">
        <f t="shared" si="68"/>
        <v>0.5500981576261833</v>
      </c>
      <c r="C1675" s="28">
        <v>2815401</v>
      </c>
      <c r="D1675" s="31">
        <v>40743.658043981479</v>
      </c>
      <c r="E1675" s="31">
        <v>40743.658043981479</v>
      </c>
      <c r="F1675" s="28" t="s">
        <v>3</v>
      </c>
      <c r="G1675" s="22">
        <f>0.839707617116084*0.7</f>
        <v>0.58779533198125877</v>
      </c>
      <c r="CC1675" s="28">
        <v>0.93586683611792043</v>
      </c>
      <c r="CG1675" s="30"/>
    </row>
    <row r="1676" spans="1:85">
      <c r="A1676" s="28">
        <v>0.93586683611791754</v>
      </c>
      <c r="B1676" s="28">
        <f t="shared" si="68"/>
        <v>0.5500981576261833</v>
      </c>
      <c r="C1676" s="28">
        <v>2818363</v>
      </c>
      <c r="D1676" s="31">
        <v>40744.223032407404</v>
      </c>
      <c r="E1676" s="31">
        <v>40744.223032407404</v>
      </c>
      <c r="F1676" s="28" t="s">
        <v>3</v>
      </c>
      <c r="G1676" s="22">
        <f>0.839707617116084*0.7</f>
        <v>0.58779533198125877</v>
      </c>
      <c r="Z1676" s="28" t="s">
        <v>25</v>
      </c>
      <c r="AA1676" s="28" t="s">
        <v>33</v>
      </c>
      <c r="AC1676" s="28" t="s">
        <v>34</v>
      </c>
      <c r="AE1676" s="28" t="s">
        <v>68</v>
      </c>
      <c r="AF1676" s="28" t="s">
        <v>151</v>
      </c>
      <c r="AG1676" s="28" t="s">
        <v>35</v>
      </c>
      <c r="AQ1676" s="28" t="s">
        <v>33</v>
      </c>
      <c r="AS1676" s="28" t="s">
        <v>152</v>
      </c>
      <c r="AU1676" s="28" t="s">
        <v>173</v>
      </c>
      <c r="AX1676" s="28" t="s">
        <v>41</v>
      </c>
      <c r="AY1676" s="28" t="s">
        <v>8</v>
      </c>
      <c r="AZ1676" s="28" t="s">
        <v>33</v>
      </c>
      <c r="BA1676" s="28" t="s">
        <v>34</v>
      </c>
      <c r="BC1676" s="28" t="s">
        <v>68</v>
      </c>
      <c r="BD1676" s="28" t="s">
        <v>151</v>
      </c>
      <c r="BE1676" s="28" t="s">
        <v>35</v>
      </c>
      <c r="BO1676" s="28" t="s">
        <v>33</v>
      </c>
      <c r="BQ1676" s="28" t="s">
        <v>103</v>
      </c>
      <c r="BR1676" s="28" t="s">
        <v>49</v>
      </c>
      <c r="BS1676" s="28" t="s">
        <v>26</v>
      </c>
      <c r="BT1676" s="28" t="s">
        <v>27</v>
      </c>
      <c r="BV1676" s="28" t="s">
        <v>49</v>
      </c>
      <c r="CC1676" s="28">
        <v>0.93586683611792043</v>
      </c>
      <c r="CG1676" s="30"/>
    </row>
    <row r="1677" spans="1:85">
      <c r="A1677" s="28">
        <v>0.93586683611791754</v>
      </c>
      <c r="B1677" s="28">
        <f t="shared" si="68"/>
        <v>0.5500981576261833</v>
      </c>
      <c r="C1677" s="28">
        <v>2818593</v>
      </c>
      <c r="D1677" s="31">
        <v>40744.381388888891</v>
      </c>
      <c r="E1677" s="31">
        <v>40744.381388888891</v>
      </c>
      <c r="F1677" s="28" t="s">
        <v>3</v>
      </c>
      <c r="G1677" s="22">
        <f>0.839707617116084*0.7</f>
        <v>0.58779533198125877</v>
      </c>
      <c r="Z1677" s="28" t="s">
        <v>25</v>
      </c>
      <c r="AA1677" s="28" t="s">
        <v>88</v>
      </c>
      <c r="AC1677" s="28" t="s">
        <v>75</v>
      </c>
      <c r="AG1677" s="28" t="s">
        <v>35</v>
      </c>
      <c r="AQ1677" s="28" t="s">
        <v>9</v>
      </c>
      <c r="AS1677" s="28" t="s">
        <v>36</v>
      </c>
      <c r="AU1677" s="28" t="s">
        <v>31</v>
      </c>
      <c r="CC1677" s="28">
        <v>0.93586683611792043</v>
      </c>
      <c r="CG1677" s="30"/>
    </row>
    <row r="1678" spans="1:85">
      <c r="A1678" s="28">
        <v>0.93586683611791754</v>
      </c>
      <c r="B1678" s="28">
        <f t="shared" si="68"/>
        <v>0.5500981576261833</v>
      </c>
      <c r="C1678" s="28">
        <v>2818698</v>
      </c>
      <c r="D1678" s="31">
        <v>40744.442141203705</v>
      </c>
      <c r="E1678" s="31">
        <v>40744.442141203705</v>
      </c>
      <c r="F1678" s="28" t="s">
        <v>3</v>
      </c>
      <c r="G1678" s="22">
        <f>0.839707617116084*0.7</f>
        <v>0.58779533198125877</v>
      </c>
      <c r="Z1678" s="28" t="s">
        <v>8</v>
      </c>
      <c r="AA1678" s="28" t="s">
        <v>33</v>
      </c>
      <c r="AC1678" s="28" t="s">
        <v>38</v>
      </c>
      <c r="AE1678" s="28">
        <v>3</v>
      </c>
      <c r="AF1678" s="28" t="s">
        <v>134</v>
      </c>
      <c r="AG1678" s="28" t="s">
        <v>4</v>
      </c>
      <c r="AH1678" s="28" t="s">
        <v>34</v>
      </c>
      <c r="AJ1678" s="28" t="s">
        <v>68</v>
      </c>
      <c r="AK1678" s="28" t="s">
        <v>68</v>
      </c>
      <c r="AL1678" s="28" t="s">
        <v>35</v>
      </c>
      <c r="AQ1678" s="28" t="s">
        <v>9</v>
      </c>
      <c r="AS1678" s="28" t="s">
        <v>135</v>
      </c>
      <c r="AU1678" s="28" t="s">
        <v>15</v>
      </c>
      <c r="AX1678" s="28" t="s">
        <v>41</v>
      </c>
      <c r="AY1678" s="28" t="s">
        <v>8</v>
      </c>
      <c r="AZ1678" s="28" t="s">
        <v>9</v>
      </c>
      <c r="BA1678" s="28" t="s">
        <v>34</v>
      </c>
      <c r="BC1678" s="28" t="s">
        <v>68</v>
      </c>
      <c r="BD1678" s="28" t="s">
        <v>570</v>
      </c>
      <c r="BE1678" s="28" t="s">
        <v>4</v>
      </c>
      <c r="BF1678" s="28" t="s">
        <v>38</v>
      </c>
      <c r="BH1678" s="28">
        <v>2</v>
      </c>
      <c r="BI1678" s="28" t="s">
        <v>570</v>
      </c>
      <c r="BJ1678" s="28" t="s">
        <v>35</v>
      </c>
      <c r="CC1678" s="28">
        <v>0.93586683611792043</v>
      </c>
      <c r="CG1678" s="30"/>
    </row>
    <row r="1679" spans="1:85">
      <c r="A1679" s="28">
        <v>0.93586683611791754</v>
      </c>
      <c r="B1679" s="28">
        <f t="shared" si="68"/>
        <v>0.65510678528254429</v>
      </c>
      <c r="C1679" s="28">
        <v>2818759</v>
      </c>
      <c r="D1679" s="31">
        <v>40744.486215277779</v>
      </c>
      <c r="E1679" s="31">
        <v>40744.486215277779</v>
      </c>
      <c r="F1679" s="28" t="s">
        <v>1</v>
      </c>
      <c r="G1679" s="28">
        <v>0.7</v>
      </c>
      <c r="CC1679" s="28">
        <v>0.93586683611792043</v>
      </c>
      <c r="CG1679" s="30"/>
    </row>
    <row r="1680" spans="1:85">
      <c r="A1680" s="28">
        <v>0.93586683611791754</v>
      </c>
      <c r="B1680" s="28">
        <f t="shared" si="68"/>
        <v>0.5500981576261833</v>
      </c>
      <c r="C1680" s="28">
        <v>2818807</v>
      </c>
      <c r="D1680" s="31">
        <v>40744.513865740744</v>
      </c>
      <c r="E1680" s="31">
        <v>40744.513865740744</v>
      </c>
      <c r="F1680" s="28" t="s">
        <v>3</v>
      </c>
      <c r="G1680" s="22">
        <f>0.839707617116084*0.7</f>
        <v>0.58779533198125877</v>
      </c>
      <c r="CC1680" s="28">
        <v>0.93586683611792043</v>
      </c>
      <c r="CG1680" s="30"/>
    </row>
    <row r="1681" spans="1:85">
      <c r="A1681" s="28">
        <v>0.93586683611791754</v>
      </c>
      <c r="B1681" s="28">
        <f t="shared" si="68"/>
        <v>0.65510678528254429</v>
      </c>
      <c r="C1681" s="28">
        <v>2818827</v>
      </c>
      <c r="D1681" s="31">
        <v>40744.519745370373</v>
      </c>
      <c r="E1681" s="31">
        <v>40744.519745370373</v>
      </c>
      <c r="F1681" s="28" t="s">
        <v>1</v>
      </c>
      <c r="G1681" s="28">
        <v>0.7</v>
      </c>
      <c r="CC1681" s="28">
        <v>0.93586683611792043</v>
      </c>
      <c r="CG1681" s="30"/>
    </row>
    <row r="1682" spans="1:85">
      <c r="A1682" s="28">
        <v>0.93586683611791754</v>
      </c>
      <c r="B1682" s="28">
        <f t="shared" si="68"/>
        <v>0.5500981576261833</v>
      </c>
      <c r="C1682" s="28">
        <v>2818860</v>
      </c>
      <c r="D1682" s="31">
        <v>40744.544409722221</v>
      </c>
      <c r="E1682" s="31">
        <v>40744.544409722221</v>
      </c>
      <c r="F1682" s="28" t="s">
        <v>3</v>
      </c>
      <c r="G1682" s="22">
        <f>0.839707617116084*0.7</f>
        <v>0.58779533198125877</v>
      </c>
      <c r="CC1682" s="28">
        <v>0.93586683611792043</v>
      </c>
      <c r="CG1682" s="30"/>
    </row>
    <row r="1683" spans="1:85">
      <c r="A1683" s="28">
        <v>0.93586683611791754</v>
      </c>
      <c r="B1683" s="28">
        <f t="shared" si="68"/>
        <v>0.5500981576261833</v>
      </c>
      <c r="C1683" s="28">
        <v>2821625</v>
      </c>
      <c r="D1683" s="31">
        <v>40745.435763888891</v>
      </c>
      <c r="E1683" s="31">
        <v>40745.435763888891</v>
      </c>
      <c r="F1683" s="28" t="s">
        <v>3</v>
      </c>
      <c r="G1683" s="22">
        <f>0.839707617116084*0.7</f>
        <v>0.58779533198125877</v>
      </c>
      <c r="CC1683" s="28">
        <v>0.93586683611792043</v>
      </c>
      <c r="CG1683" s="30"/>
    </row>
    <row r="1684" spans="1:85">
      <c r="A1684" s="28">
        <v>0.93586683611791754</v>
      </c>
      <c r="B1684" s="28">
        <f t="shared" si="68"/>
        <v>0.65510678528254429</v>
      </c>
      <c r="C1684" s="28">
        <v>2821832</v>
      </c>
      <c r="D1684" s="31">
        <v>40745.537858796299</v>
      </c>
      <c r="E1684" s="31">
        <v>40745.537858796299</v>
      </c>
      <c r="F1684" s="28" t="s">
        <v>6</v>
      </c>
      <c r="G1684" s="28">
        <v>0.7</v>
      </c>
      <c r="AW1684" s="28" t="s">
        <v>25</v>
      </c>
      <c r="AX1684" s="28" t="s">
        <v>2</v>
      </c>
      <c r="BW1684" s="28" t="s">
        <v>25</v>
      </c>
      <c r="CC1684" s="28">
        <v>0.93586683611792043</v>
      </c>
      <c r="CG1684" s="30"/>
    </row>
    <row r="1685" spans="1:85">
      <c r="A1685" s="28">
        <v>0.93586683611791754</v>
      </c>
      <c r="B1685" s="28">
        <f t="shared" si="68"/>
        <v>0.5500981576261833</v>
      </c>
      <c r="C1685" s="28">
        <v>2822262</v>
      </c>
      <c r="D1685" s="31">
        <v>40745.651307870372</v>
      </c>
      <c r="E1685" s="31">
        <v>40745.651307870372</v>
      </c>
      <c r="F1685" s="28" t="s">
        <v>3</v>
      </c>
      <c r="G1685" s="22">
        <f t="shared" ref="G1685:G1691" si="69">0.839707617116084*0.7</f>
        <v>0.58779533198125877</v>
      </c>
      <c r="Z1685" s="28" t="s">
        <v>8</v>
      </c>
      <c r="AA1685" s="28" t="s">
        <v>33</v>
      </c>
      <c r="AC1685" s="28" t="s">
        <v>38</v>
      </c>
      <c r="AE1685" s="28">
        <v>18</v>
      </c>
      <c r="AF1685" s="28" t="s">
        <v>134</v>
      </c>
      <c r="AG1685" s="28" t="s">
        <v>4</v>
      </c>
      <c r="AH1685" s="28" t="s">
        <v>75</v>
      </c>
      <c r="AL1685" s="28" t="s">
        <v>35</v>
      </c>
      <c r="AS1685" s="28" t="s">
        <v>168</v>
      </c>
      <c r="AU1685" s="28" t="s">
        <v>37</v>
      </c>
      <c r="CC1685" s="28">
        <v>0.93586683611792043</v>
      </c>
      <c r="CG1685" s="30"/>
    </row>
    <row r="1686" spans="1:85">
      <c r="A1686" s="28">
        <v>0.93586683611791754</v>
      </c>
      <c r="B1686" s="28">
        <f t="shared" si="68"/>
        <v>0.5500981576261833</v>
      </c>
      <c r="C1686" s="28">
        <v>2822602</v>
      </c>
      <c r="D1686" s="31">
        <v>40745.718645833331</v>
      </c>
      <c r="E1686" s="31">
        <v>40745.718645833331</v>
      </c>
      <c r="F1686" s="28" t="s">
        <v>3</v>
      </c>
      <c r="G1686" s="22">
        <f t="shared" si="69"/>
        <v>0.58779533198125877</v>
      </c>
      <c r="AW1686" s="28" t="s">
        <v>25</v>
      </c>
      <c r="AX1686" s="28" t="s">
        <v>41</v>
      </c>
      <c r="AY1686" s="28" t="s">
        <v>8</v>
      </c>
      <c r="AZ1686" s="28" t="s">
        <v>9</v>
      </c>
      <c r="BA1686" s="28" t="s">
        <v>38</v>
      </c>
      <c r="BC1686" s="28">
        <v>8</v>
      </c>
      <c r="BD1686" s="28" t="s">
        <v>1058</v>
      </c>
      <c r="BE1686" s="28" t="s">
        <v>35</v>
      </c>
      <c r="BO1686" s="28" t="s">
        <v>9</v>
      </c>
      <c r="BQ1686" s="28" t="s">
        <v>0</v>
      </c>
      <c r="BR1686" s="28" t="s">
        <v>9</v>
      </c>
      <c r="BS1686" s="28" t="s">
        <v>26</v>
      </c>
      <c r="BT1686" s="28" t="s">
        <v>27</v>
      </c>
      <c r="BV1686" s="28" t="s">
        <v>12</v>
      </c>
      <c r="CC1686" s="28">
        <v>0.93586683611792043</v>
      </c>
      <c r="CG1686" s="30"/>
    </row>
    <row r="1687" spans="1:85">
      <c r="A1687" s="28">
        <v>0.93586683611791754</v>
      </c>
      <c r="B1687" s="28">
        <f t="shared" si="68"/>
        <v>0.5500981576261833</v>
      </c>
      <c r="C1687" s="28">
        <v>2823070</v>
      </c>
      <c r="D1687" s="31">
        <v>40745.788124999999</v>
      </c>
      <c r="E1687" s="31">
        <v>40745.788124999999</v>
      </c>
      <c r="F1687" s="28" t="s">
        <v>3</v>
      </c>
      <c r="G1687" s="22">
        <f t="shared" si="69"/>
        <v>0.58779533198125877</v>
      </c>
      <c r="Z1687" s="28" t="s">
        <v>8</v>
      </c>
      <c r="AA1687" s="28" t="s">
        <v>33</v>
      </c>
      <c r="AC1687" s="28" t="s">
        <v>34</v>
      </c>
      <c r="AF1687" s="28" t="s">
        <v>802</v>
      </c>
      <c r="AG1687" s="28" t="s">
        <v>35</v>
      </c>
      <c r="AQ1687" s="28" t="s">
        <v>9</v>
      </c>
      <c r="AS1687" s="28" t="s">
        <v>162</v>
      </c>
      <c r="AU1687" s="28" t="s">
        <v>37</v>
      </c>
      <c r="AX1687" s="28" t="s">
        <v>41</v>
      </c>
      <c r="AY1687" s="28" t="s">
        <v>8</v>
      </c>
      <c r="AZ1687" s="28" t="s">
        <v>9</v>
      </c>
      <c r="BA1687" s="28" t="s">
        <v>34</v>
      </c>
      <c r="BC1687" s="28" t="s">
        <v>68</v>
      </c>
      <c r="BD1687" s="28" t="s">
        <v>802</v>
      </c>
      <c r="BE1687" s="28" t="s">
        <v>35</v>
      </c>
      <c r="BO1687" s="28" t="s">
        <v>9</v>
      </c>
      <c r="CC1687" s="28">
        <v>0.93586683611792043</v>
      </c>
      <c r="CG1687" s="30"/>
    </row>
    <row r="1688" spans="1:85">
      <c r="A1688" s="28">
        <v>0.93586683611791754</v>
      </c>
      <c r="B1688" s="28">
        <f t="shared" si="68"/>
        <v>0.5500981576261833</v>
      </c>
      <c r="C1688" s="28">
        <v>2823092</v>
      </c>
      <c r="D1688" s="31">
        <v>40745.791481481479</v>
      </c>
      <c r="E1688" s="31">
        <v>40745.791481481479</v>
      </c>
      <c r="F1688" s="28" t="s">
        <v>3</v>
      </c>
      <c r="G1688" s="22">
        <f t="shared" si="69"/>
        <v>0.58779533198125877</v>
      </c>
      <c r="CC1688" s="28">
        <v>0.93586683611792043</v>
      </c>
      <c r="CG1688" s="30"/>
    </row>
    <row r="1689" spans="1:85">
      <c r="A1689" s="28">
        <v>0.93586683611791754</v>
      </c>
      <c r="B1689" s="28">
        <f t="shared" si="68"/>
        <v>0.5500981576261833</v>
      </c>
      <c r="C1689" s="28">
        <v>2823616</v>
      </c>
      <c r="D1689" s="31">
        <v>40745.846979166665</v>
      </c>
      <c r="E1689" s="31">
        <v>40745.846979166665</v>
      </c>
      <c r="F1689" s="28" t="s">
        <v>3</v>
      </c>
      <c r="G1689" s="22">
        <f t="shared" si="69"/>
        <v>0.58779533198125877</v>
      </c>
      <c r="CC1689" s="28">
        <v>0.93586683611792043</v>
      </c>
      <c r="CG1689" s="30"/>
    </row>
    <row r="1690" spans="1:85">
      <c r="A1690" s="28">
        <v>0.93586683611791754</v>
      </c>
      <c r="B1690" s="28">
        <f t="shared" si="68"/>
        <v>0.5500981576261833</v>
      </c>
      <c r="C1690" s="28">
        <v>2823734</v>
      </c>
      <c r="D1690" s="31">
        <v>40745.953761574077</v>
      </c>
      <c r="E1690" s="31">
        <v>40745.953761574077</v>
      </c>
      <c r="F1690" s="28" t="s">
        <v>3</v>
      </c>
      <c r="G1690" s="22">
        <f t="shared" si="69"/>
        <v>0.58779533198125877</v>
      </c>
      <c r="Z1690" s="28" t="s">
        <v>25</v>
      </c>
      <c r="AA1690" s="28" t="s">
        <v>9</v>
      </c>
      <c r="AC1690" s="28" t="s">
        <v>38</v>
      </c>
      <c r="AE1690" s="28">
        <v>64</v>
      </c>
      <c r="AF1690" s="28" t="s">
        <v>118</v>
      </c>
      <c r="AG1690" s="28" t="s">
        <v>4</v>
      </c>
      <c r="AH1690" s="28" t="s">
        <v>10</v>
      </c>
      <c r="AS1690" s="28" t="s">
        <v>168</v>
      </c>
      <c r="AU1690" s="28" t="s">
        <v>29</v>
      </c>
      <c r="AV1690" s="28" t="s">
        <v>1074</v>
      </c>
      <c r="CC1690" s="28">
        <v>0.93586683611792043</v>
      </c>
      <c r="CG1690" s="30"/>
    </row>
    <row r="1691" spans="1:85">
      <c r="A1691" s="28">
        <v>0.93586683611791754</v>
      </c>
      <c r="B1691" s="28">
        <f t="shared" si="68"/>
        <v>0.5500981576261833</v>
      </c>
      <c r="C1691" s="28">
        <v>2824958</v>
      </c>
      <c r="D1691" s="31">
        <v>40746.321597222224</v>
      </c>
      <c r="E1691" s="31">
        <v>40746.321597222224</v>
      </c>
      <c r="F1691" s="28" t="s">
        <v>3</v>
      </c>
      <c r="G1691" s="22">
        <f t="shared" si="69"/>
        <v>0.58779533198125877</v>
      </c>
      <c r="Z1691" s="28" t="s">
        <v>8</v>
      </c>
      <c r="AC1691" s="28" t="s">
        <v>38</v>
      </c>
      <c r="AE1691" s="28">
        <v>64</v>
      </c>
      <c r="AG1691" s="28" t="s">
        <v>35</v>
      </c>
      <c r="AU1691" s="28" t="s">
        <v>173</v>
      </c>
      <c r="CC1691" s="28">
        <v>0.93586683611792043</v>
      </c>
      <c r="CG1691" s="30"/>
    </row>
    <row r="1692" spans="1:85">
      <c r="A1692" s="28">
        <v>0.93586683611791754</v>
      </c>
      <c r="B1692" s="28">
        <f t="shared" si="68"/>
        <v>0.65510678528254429</v>
      </c>
      <c r="C1692" s="28">
        <v>2825010</v>
      </c>
      <c r="D1692" s="31">
        <v>40746.348599537036</v>
      </c>
      <c r="E1692" s="31">
        <v>40746.348599537036</v>
      </c>
      <c r="F1692" s="28" t="s">
        <v>6</v>
      </c>
      <c r="G1692" s="28">
        <v>0.7</v>
      </c>
      <c r="AW1692" s="28" t="s">
        <v>25</v>
      </c>
      <c r="CC1692" s="28">
        <v>0.93586683611792043</v>
      </c>
      <c r="CG1692" s="30"/>
    </row>
    <row r="1693" spans="1:85">
      <c r="A1693" s="28">
        <v>0.93586683611791754</v>
      </c>
      <c r="B1693" s="28">
        <f t="shared" si="68"/>
        <v>0.65510678528254429</v>
      </c>
      <c r="C1693" s="28">
        <v>2825394</v>
      </c>
      <c r="D1693" s="31">
        <v>40746.508113425924</v>
      </c>
      <c r="E1693" s="31">
        <v>40746.508113425924</v>
      </c>
      <c r="F1693" s="28" t="s">
        <v>1</v>
      </c>
      <c r="G1693" s="28">
        <v>0.7</v>
      </c>
      <c r="H1693" s="28" t="s">
        <v>8</v>
      </c>
      <c r="I1693" s="28" t="s">
        <v>9</v>
      </c>
      <c r="J1693" s="28" t="s">
        <v>10</v>
      </c>
      <c r="K1693" s="28" t="s">
        <v>144</v>
      </c>
      <c r="M1693" s="28" t="s">
        <v>55</v>
      </c>
      <c r="N1693" s="28" t="s">
        <v>13</v>
      </c>
      <c r="O1693" s="28" t="s">
        <v>14</v>
      </c>
      <c r="Q1693" s="28" t="s">
        <v>29</v>
      </c>
      <c r="R1693" s="28" t="s">
        <v>1166</v>
      </c>
      <c r="CC1693" s="28">
        <v>0.93586683611792043</v>
      </c>
      <c r="CG1693" s="30"/>
    </row>
    <row r="1694" spans="1:85">
      <c r="A1694" s="28">
        <v>0.93586683611791754</v>
      </c>
      <c r="B1694" s="28">
        <f t="shared" si="68"/>
        <v>0.65510678528254429</v>
      </c>
      <c r="C1694" s="28">
        <v>2825532</v>
      </c>
      <c r="D1694" s="31">
        <v>40746.561064814814</v>
      </c>
      <c r="E1694" s="31">
        <v>40746.561064814814</v>
      </c>
      <c r="F1694" s="28" t="s">
        <v>1</v>
      </c>
      <c r="G1694" s="28">
        <v>0.7</v>
      </c>
      <c r="H1694" s="28" t="s">
        <v>8</v>
      </c>
      <c r="I1694" s="28" t="s">
        <v>9</v>
      </c>
      <c r="J1694" s="28" t="s">
        <v>10</v>
      </c>
      <c r="K1694" s="28" t="s">
        <v>144</v>
      </c>
      <c r="M1694" s="28" t="s">
        <v>55</v>
      </c>
      <c r="N1694" s="28" t="s">
        <v>13</v>
      </c>
      <c r="O1694" s="28" t="s">
        <v>14</v>
      </c>
      <c r="Q1694" s="28" t="s">
        <v>29</v>
      </c>
      <c r="R1694" s="28" t="s">
        <v>1175</v>
      </c>
      <c r="T1694" s="28">
        <v>2</v>
      </c>
      <c r="U1694" s="28">
        <v>2</v>
      </c>
      <c r="V1694" s="28">
        <v>1</v>
      </c>
      <c r="W1694" s="28">
        <v>1</v>
      </c>
      <c r="X1694" s="28">
        <v>1</v>
      </c>
      <c r="Y1694" s="28">
        <v>1</v>
      </c>
      <c r="CC1694" s="28">
        <v>0.93586683611792043</v>
      </c>
      <c r="CG1694" s="30"/>
    </row>
    <row r="1695" spans="1:85">
      <c r="A1695" s="28">
        <v>0.93586683611791754</v>
      </c>
      <c r="B1695" s="28">
        <f t="shared" si="68"/>
        <v>0.65510678528254429</v>
      </c>
      <c r="C1695" s="28">
        <v>2825543</v>
      </c>
      <c r="D1695" s="31">
        <v>40746.564166666663</v>
      </c>
      <c r="E1695" s="31">
        <v>40746.564166666663</v>
      </c>
      <c r="F1695" s="28" t="s">
        <v>1</v>
      </c>
      <c r="G1695" s="28">
        <v>0.7</v>
      </c>
      <c r="H1695" s="28" t="s">
        <v>25</v>
      </c>
      <c r="I1695" s="28" t="s">
        <v>9</v>
      </c>
      <c r="J1695" s="28" t="s">
        <v>10</v>
      </c>
      <c r="K1695" s="28" t="s">
        <v>27</v>
      </c>
      <c r="M1695" s="28" t="s">
        <v>55</v>
      </c>
      <c r="N1695" s="28" t="s">
        <v>13</v>
      </c>
      <c r="O1695" s="28" t="s">
        <v>14</v>
      </c>
      <c r="Q1695" s="28" t="s">
        <v>15</v>
      </c>
      <c r="CC1695" s="28">
        <v>0.93586683611792043</v>
      </c>
      <c r="CG1695" s="30"/>
    </row>
    <row r="1696" spans="1:85">
      <c r="A1696" s="28">
        <v>0.93586683611791754</v>
      </c>
      <c r="B1696" s="28">
        <f t="shared" si="68"/>
        <v>0.65510678528254429</v>
      </c>
      <c r="C1696" s="28">
        <v>2825985</v>
      </c>
      <c r="D1696" s="31">
        <v>40746.658425925925</v>
      </c>
      <c r="E1696" s="31">
        <v>40746.658425925925</v>
      </c>
      <c r="F1696" s="28" t="s">
        <v>1</v>
      </c>
      <c r="G1696" s="28">
        <v>0.7</v>
      </c>
      <c r="CC1696" s="28">
        <v>0.93586683611792043</v>
      </c>
      <c r="CG1696" s="30"/>
    </row>
    <row r="1697" spans="1:85">
      <c r="A1697" s="28">
        <v>0.93586683611791754</v>
      </c>
      <c r="B1697" s="28">
        <f t="shared" si="68"/>
        <v>0.5500981576261833</v>
      </c>
      <c r="C1697" s="28">
        <v>2828871</v>
      </c>
      <c r="D1697" s="31">
        <v>40747.476400462961</v>
      </c>
      <c r="E1697" s="31">
        <v>40747.476400462961</v>
      </c>
      <c r="F1697" s="28" t="s">
        <v>3</v>
      </c>
      <c r="G1697" s="22">
        <f>0.839707617116084*0.7</f>
        <v>0.58779533198125877</v>
      </c>
      <c r="Z1697" s="28" t="s">
        <v>8</v>
      </c>
      <c r="AA1697" s="28" t="s">
        <v>88</v>
      </c>
      <c r="AC1697" s="28" t="s">
        <v>34</v>
      </c>
      <c r="AE1697" s="28">
        <v>1</v>
      </c>
      <c r="AF1697" s="28" t="s">
        <v>68</v>
      </c>
      <c r="AG1697" s="28" t="s">
        <v>35</v>
      </c>
      <c r="AQ1697" s="28" t="s">
        <v>9</v>
      </c>
      <c r="AS1697" s="28" t="s">
        <v>36</v>
      </c>
      <c r="AU1697" s="28" t="s">
        <v>37</v>
      </c>
      <c r="AX1697" s="28" t="s">
        <v>41</v>
      </c>
      <c r="CC1697" s="28">
        <v>0.93586683611792043</v>
      </c>
      <c r="CG1697" s="30"/>
    </row>
    <row r="1698" spans="1:85">
      <c r="A1698" s="28">
        <v>0.93586683611791754</v>
      </c>
      <c r="B1698" s="28">
        <f t="shared" si="68"/>
        <v>0.5500981576261833</v>
      </c>
      <c r="C1698" s="28">
        <v>2830187</v>
      </c>
      <c r="D1698" s="31">
        <v>40748.441400462965</v>
      </c>
      <c r="E1698" s="31">
        <v>40748.441400462965</v>
      </c>
      <c r="F1698" s="28" t="s">
        <v>3</v>
      </c>
      <c r="G1698" s="22">
        <f>0.839707617116084*0.7</f>
        <v>0.58779533198125877</v>
      </c>
      <c r="Z1698" s="28" t="s">
        <v>8</v>
      </c>
      <c r="AA1698" s="28" t="s">
        <v>33</v>
      </c>
      <c r="AC1698" s="28" t="s">
        <v>104</v>
      </c>
      <c r="AE1698" s="28" t="s">
        <v>1257</v>
      </c>
      <c r="AF1698" s="28" t="s">
        <v>1258</v>
      </c>
      <c r="AG1698" s="28" t="s">
        <v>35</v>
      </c>
      <c r="AQ1698" s="28" t="s">
        <v>9</v>
      </c>
      <c r="AS1698" s="28" t="s">
        <v>36</v>
      </c>
      <c r="AU1698" s="28" t="s">
        <v>15</v>
      </c>
      <c r="AX1698" s="28" t="s">
        <v>41</v>
      </c>
      <c r="AY1698" s="28" t="s">
        <v>8</v>
      </c>
      <c r="AZ1698" s="28" t="s">
        <v>33</v>
      </c>
      <c r="BA1698" s="28" t="s">
        <v>104</v>
      </c>
      <c r="BC1698" s="28" t="s">
        <v>1259</v>
      </c>
      <c r="BD1698" s="28" t="s">
        <v>1258</v>
      </c>
      <c r="BE1698" s="28" t="s">
        <v>35</v>
      </c>
      <c r="BO1698" s="28" t="s">
        <v>33</v>
      </c>
      <c r="BQ1698" s="28" t="s">
        <v>8</v>
      </c>
      <c r="CC1698" s="28">
        <v>0.93586683611792043</v>
      </c>
      <c r="CG1698" s="30"/>
    </row>
    <row r="1699" spans="1:85">
      <c r="A1699" s="28">
        <v>0.93586683611791754</v>
      </c>
      <c r="B1699" s="28">
        <f t="shared" si="68"/>
        <v>0.5500981576261833</v>
      </c>
      <c r="C1699" s="28">
        <v>2831941</v>
      </c>
      <c r="D1699" s="31">
        <v>40749.358599537038</v>
      </c>
      <c r="E1699" s="31">
        <v>40749.358599537038</v>
      </c>
      <c r="F1699" s="28" t="s">
        <v>3</v>
      </c>
      <c r="G1699" s="22">
        <f>0.839707617116084*0.7</f>
        <v>0.58779533198125877</v>
      </c>
      <c r="Z1699" s="28" t="s">
        <v>103</v>
      </c>
      <c r="AA1699" s="28" t="s">
        <v>33</v>
      </c>
      <c r="AC1699" s="28" t="s">
        <v>104</v>
      </c>
      <c r="AE1699" s="28" t="s">
        <v>1273</v>
      </c>
      <c r="AF1699" s="28" t="s">
        <v>274</v>
      </c>
      <c r="AG1699" s="28" t="s">
        <v>35</v>
      </c>
      <c r="AQ1699" s="28" t="s">
        <v>33</v>
      </c>
      <c r="AS1699" s="28" t="s">
        <v>162</v>
      </c>
      <c r="AU1699" s="28" t="s">
        <v>29</v>
      </c>
      <c r="AV1699" s="28" t="s">
        <v>1274</v>
      </c>
      <c r="AX1699" s="28" t="s">
        <v>41</v>
      </c>
      <c r="AY1699" s="28" t="s">
        <v>103</v>
      </c>
      <c r="AZ1699" s="28" t="s">
        <v>33</v>
      </c>
      <c r="BA1699" s="28" t="s">
        <v>104</v>
      </c>
      <c r="BC1699" s="28" t="s">
        <v>1275</v>
      </c>
      <c r="BD1699" s="28" t="s">
        <v>1276</v>
      </c>
      <c r="BE1699" s="28" t="s">
        <v>35</v>
      </c>
      <c r="BO1699" s="28" t="s">
        <v>33</v>
      </c>
      <c r="BQ1699" s="28" t="s">
        <v>103</v>
      </c>
      <c r="CC1699" s="28">
        <v>0.93586683611792043</v>
      </c>
      <c r="CG1699" s="30"/>
    </row>
    <row r="1700" spans="1:85">
      <c r="A1700" s="28">
        <v>0.93586683611791754</v>
      </c>
      <c r="B1700" s="28">
        <f t="shared" si="68"/>
        <v>0.5500981576261833</v>
      </c>
      <c r="C1700" s="28">
        <v>2831953</v>
      </c>
      <c r="D1700" s="31">
        <v>40749.381620370368</v>
      </c>
      <c r="E1700" s="31">
        <v>40749.381620370368</v>
      </c>
      <c r="F1700" s="28" t="s">
        <v>3</v>
      </c>
      <c r="G1700" s="22">
        <f>0.839707617116084*0.7</f>
        <v>0.58779533198125877</v>
      </c>
      <c r="Z1700" s="28" t="s">
        <v>8</v>
      </c>
      <c r="AA1700" s="28" t="s">
        <v>33</v>
      </c>
      <c r="AC1700" s="28" t="s">
        <v>38</v>
      </c>
      <c r="AE1700" s="28">
        <v>89</v>
      </c>
      <c r="AF1700" s="28" t="s">
        <v>118</v>
      </c>
      <c r="AG1700" s="28" t="s">
        <v>4</v>
      </c>
      <c r="AH1700" s="28" t="s">
        <v>38</v>
      </c>
      <c r="AJ1700" s="28">
        <v>64</v>
      </c>
      <c r="AK1700" s="28" t="s">
        <v>1157</v>
      </c>
      <c r="AL1700" s="28" t="s">
        <v>35</v>
      </c>
      <c r="AQ1700" s="28" t="s">
        <v>9</v>
      </c>
      <c r="AS1700" s="28" t="s">
        <v>29</v>
      </c>
      <c r="AT1700" s="28" t="s">
        <v>1282</v>
      </c>
      <c r="AU1700" s="28" t="s">
        <v>37</v>
      </c>
      <c r="AX1700" s="28" t="s">
        <v>41</v>
      </c>
      <c r="AY1700" s="28" t="s">
        <v>8</v>
      </c>
      <c r="AZ1700" s="28" t="s">
        <v>9</v>
      </c>
      <c r="BA1700" s="28" t="s">
        <v>38</v>
      </c>
      <c r="BC1700" s="28">
        <v>64</v>
      </c>
      <c r="BD1700" s="28" t="s">
        <v>118</v>
      </c>
      <c r="BE1700" s="28" t="s">
        <v>4</v>
      </c>
      <c r="BF1700" s="28" t="s">
        <v>38</v>
      </c>
      <c r="BH1700" s="28">
        <v>90</v>
      </c>
      <c r="BI1700" s="28" t="s">
        <v>118</v>
      </c>
      <c r="BJ1700" s="28" t="s">
        <v>35</v>
      </c>
      <c r="BO1700" s="28" t="s">
        <v>33</v>
      </c>
      <c r="BQ1700" s="28" t="s">
        <v>8</v>
      </c>
      <c r="CC1700" s="28">
        <v>0.93586683611792043</v>
      </c>
      <c r="CG1700" s="30"/>
    </row>
    <row r="1701" spans="1:85">
      <c r="A1701" s="28">
        <v>0.93586683611791754</v>
      </c>
      <c r="B1701" s="28">
        <f t="shared" si="68"/>
        <v>0.65510678528254429</v>
      </c>
      <c r="C1701" s="28">
        <v>2831991</v>
      </c>
      <c r="D1701" s="31">
        <v>40749.43277777778</v>
      </c>
      <c r="E1701" s="31">
        <v>40749.43277777778</v>
      </c>
      <c r="F1701" s="28" t="s">
        <v>1</v>
      </c>
      <c r="G1701" s="28">
        <v>0.7</v>
      </c>
      <c r="CC1701" s="28">
        <v>0.93586683611792043</v>
      </c>
      <c r="CG1701" s="30"/>
    </row>
    <row r="1702" spans="1:85">
      <c r="A1702" s="28">
        <v>0.93586683611791754</v>
      </c>
      <c r="B1702" s="28">
        <f t="shared" si="68"/>
        <v>0.5500981576261833</v>
      </c>
      <c r="C1702" s="28">
        <v>2832079</v>
      </c>
      <c r="D1702" s="31">
        <v>40749.495844907404</v>
      </c>
      <c r="E1702" s="31">
        <v>40749.495844907404</v>
      </c>
      <c r="F1702" s="28" t="s">
        <v>3</v>
      </c>
      <c r="G1702" s="22">
        <f>0.839707617116084*0.7</f>
        <v>0.58779533198125877</v>
      </c>
      <c r="CC1702" s="28">
        <v>0.93586683611792043</v>
      </c>
      <c r="CG1702" s="30"/>
    </row>
    <row r="1703" spans="1:85">
      <c r="A1703" s="28">
        <v>0.93586683611791754</v>
      </c>
      <c r="B1703" s="28">
        <f t="shared" si="68"/>
        <v>0.65510678528254429</v>
      </c>
      <c r="C1703" s="28">
        <v>2832131</v>
      </c>
      <c r="D1703" s="31">
        <v>40749.545729166668</v>
      </c>
      <c r="E1703" s="31">
        <v>40749.545729166668</v>
      </c>
      <c r="F1703" s="28" t="s">
        <v>1</v>
      </c>
      <c r="G1703" s="28">
        <v>0.7</v>
      </c>
      <c r="H1703" s="28" t="s">
        <v>25</v>
      </c>
      <c r="I1703" s="28" t="s">
        <v>9</v>
      </c>
      <c r="J1703" s="28" t="s">
        <v>10</v>
      </c>
      <c r="K1703" s="28" t="s">
        <v>27</v>
      </c>
      <c r="M1703" s="28" t="s">
        <v>12</v>
      </c>
      <c r="N1703" s="28" t="s">
        <v>13</v>
      </c>
      <c r="O1703" s="28" t="s">
        <v>14</v>
      </c>
      <c r="Q1703" s="28" t="s">
        <v>29</v>
      </c>
      <c r="R1703" s="28" t="s">
        <v>1300</v>
      </c>
      <c r="T1703" s="28">
        <v>1</v>
      </c>
      <c r="U1703" s="28">
        <v>3</v>
      </c>
      <c r="V1703" s="28">
        <v>3</v>
      </c>
      <c r="W1703" s="28">
        <v>1</v>
      </c>
      <c r="X1703" s="28">
        <v>1</v>
      </c>
      <c r="Y1703" s="28">
        <v>1</v>
      </c>
      <c r="CC1703" s="28">
        <v>0.93586683611792043</v>
      </c>
      <c r="CG1703" s="30"/>
    </row>
    <row r="1704" spans="1:85">
      <c r="A1704" s="28">
        <v>0.93586683611791754</v>
      </c>
      <c r="B1704" s="28">
        <f t="shared" si="68"/>
        <v>0.65510678528254429</v>
      </c>
      <c r="C1704" s="28">
        <v>2832137</v>
      </c>
      <c r="D1704" s="31">
        <v>40749.550370370373</v>
      </c>
      <c r="E1704" s="31">
        <v>40749.550370370373</v>
      </c>
      <c r="F1704" s="28" t="s">
        <v>1</v>
      </c>
      <c r="G1704" s="28">
        <v>0.7</v>
      </c>
      <c r="CC1704" s="28">
        <v>0.93586683611792043</v>
      </c>
      <c r="CG1704" s="30"/>
    </row>
    <row r="1705" spans="1:85">
      <c r="A1705" s="28">
        <v>0.93586683611791754</v>
      </c>
      <c r="B1705" s="28">
        <f t="shared" si="68"/>
        <v>0.65510678528254429</v>
      </c>
      <c r="C1705" s="28">
        <v>2832167</v>
      </c>
      <c r="D1705" s="31">
        <v>40749.572395833333</v>
      </c>
      <c r="E1705" s="31">
        <v>40749.572395833333</v>
      </c>
      <c r="F1705" s="28" t="s">
        <v>6</v>
      </c>
      <c r="G1705" s="28">
        <v>0.7</v>
      </c>
      <c r="AW1705" s="28" t="s">
        <v>8</v>
      </c>
      <c r="AX1705" s="28" t="s">
        <v>2</v>
      </c>
      <c r="BW1705" s="28" t="s">
        <v>8</v>
      </c>
      <c r="CC1705" s="28">
        <v>0.93586683611792043</v>
      </c>
      <c r="CG1705" s="30"/>
    </row>
    <row r="1706" spans="1:85">
      <c r="A1706" s="28">
        <v>0.93586683611791754</v>
      </c>
      <c r="B1706" s="28">
        <f t="shared" si="68"/>
        <v>0.5500981576261833</v>
      </c>
      <c r="C1706" s="28">
        <v>2832176</v>
      </c>
      <c r="D1706" s="31">
        <v>40749.578379629631</v>
      </c>
      <c r="E1706" s="31">
        <v>40749.578379629631</v>
      </c>
      <c r="F1706" s="28" t="s">
        <v>3</v>
      </c>
      <c r="G1706" s="22">
        <f t="shared" ref="G1706:G1711" si="70">0.839707617116084*0.7</f>
        <v>0.58779533198125877</v>
      </c>
      <c r="Z1706" s="28" t="s">
        <v>8</v>
      </c>
      <c r="AA1706" s="28" t="s">
        <v>33</v>
      </c>
      <c r="AC1706" s="28" t="s">
        <v>29</v>
      </c>
      <c r="AD1706" s="28" t="s">
        <v>1310</v>
      </c>
      <c r="CC1706" s="28">
        <v>0.93586683611792043</v>
      </c>
      <c r="CG1706" s="30"/>
    </row>
    <row r="1707" spans="1:85">
      <c r="A1707" s="28">
        <v>0.93586683611791754</v>
      </c>
      <c r="B1707" s="28">
        <f t="shared" si="68"/>
        <v>0.5500981576261833</v>
      </c>
      <c r="C1707" s="28">
        <v>2832201</v>
      </c>
      <c r="D1707" s="31">
        <v>40749.588888888888</v>
      </c>
      <c r="E1707" s="31">
        <v>40749.588888888888</v>
      </c>
      <c r="F1707" s="28" t="s">
        <v>3</v>
      </c>
      <c r="G1707" s="22">
        <f t="shared" si="70"/>
        <v>0.58779533198125877</v>
      </c>
      <c r="Z1707" s="28" t="s">
        <v>0</v>
      </c>
      <c r="AA1707" s="28" t="s">
        <v>9</v>
      </c>
      <c r="AC1707" s="28" t="s">
        <v>38</v>
      </c>
      <c r="AE1707" s="28">
        <v>64</v>
      </c>
      <c r="AF1707" s="28" t="s">
        <v>317</v>
      </c>
      <c r="AG1707" s="28" t="s">
        <v>35</v>
      </c>
      <c r="AQ1707" s="28" t="s">
        <v>9</v>
      </c>
      <c r="AS1707" s="28" t="s">
        <v>152</v>
      </c>
      <c r="AU1707" s="28" t="s">
        <v>31</v>
      </c>
      <c r="AX1707" s="28" t="s">
        <v>41</v>
      </c>
      <c r="AY1707" s="28" t="s">
        <v>25</v>
      </c>
      <c r="AZ1707" s="28" t="s">
        <v>9</v>
      </c>
      <c r="BA1707" s="28" t="s">
        <v>38</v>
      </c>
      <c r="BC1707" s="28">
        <v>64</v>
      </c>
      <c r="BD1707" s="28" t="s">
        <v>317</v>
      </c>
      <c r="BE1707" s="28" t="s">
        <v>35</v>
      </c>
      <c r="BO1707" s="28" t="s">
        <v>9</v>
      </c>
      <c r="CC1707" s="28">
        <v>0.93586683611792043</v>
      </c>
      <c r="CG1707" s="30"/>
    </row>
    <row r="1708" spans="1:85">
      <c r="A1708" s="28">
        <v>0.93586683611791754</v>
      </c>
      <c r="B1708" s="28">
        <f t="shared" si="68"/>
        <v>0.5500981576261833</v>
      </c>
      <c r="C1708" s="28">
        <v>2832210</v>
      </c>
      <c r="D1708" s="31">
        <v>40749.592280092591</v>
      </c>
      <c r="E1708" s="31">
        <v>40749.592280092591</v>
      </c>
      <c r="F1708" s="28" t="s">
        <v>3</v>
      </c>
      <c r="G1708" s="22">
        <f t="shared" si="70"/>
        <v>0.58779533198125877</v>
      </c>
      <c r="Z1708" s="28" t="s">
        <v>8</v>
      </c>
      <c r="AA1708" s="28" t="s">
        <v>9</v>
      </c>
      <c r="AC1708" s="28" t="s">
        <v>38</v>
      </c>
      <c r="AE1708" s="28">
        <v>8</v>
      </c>
      <c r="AF1708" s="28" t="s">
        <v>142</v>
      </c>
      <c r="AG1708" s="28" t="s">
        <v>35</v>
      </c>
      <c r="AQ1708" s="28" t="s">
        <v>9</v>
      </c>
      <c r="AS1708" s="28" t="s">
        <v>152</v>
      </c>
      <c r="AU1708" s="28" t="s">
        <v>173</v>
      </c>
      <c r="AX1708" s="28" t="s">
        <v>41</v>
      </c>
      <c r="CC1708" s="28">
        <v>0.93586683611792043</v>
      </c>
      <c r="CG1708" s="30"/>
    </row>
    <row r="1709" spans="1:85">
      <c r="A1709" s="28">
        <v>0.93586683611791754</v>
      </c>
      <c r="B1709" s="28">
        <f t="shared" si="68"/>
        <v>0.5500981576261833</v>
      </c>
      <c r="C1709" s="28">
        <v>2832590</v>
      </c>
      <c r="D1709" s="31">
        <v>40749.71465277778</v>
      </c>
      <c r="E1709" s="31">
        <v>40749.71465277778</v>
      </c>
      <c r="F1709" s="28" t="s">
        <v>3</v>
      </c>
      <c r="G1709" s="22">
        <f t="shared" si="70"/>
        <v>0.58779533198125877</v>
      </c>
      <c r="Z1709" s="28" t="s">
        <v>8</v>
      </c>
      <c r="AA1709" s="28" t="s">
        <v>88</v>
      </c>
      <c r="AC1709" s="28" t="s">
        <v>38</v>
      </c>
      <c r="AE1709" s="28">
        <v>18</v>
      </c>
      <c r="AF1709" s="28" t="s">
        <v>1332</v>
      </c>
      <c r="AG1709" s="28" t="s">
        <v>35</v>
      </c>
      <c r="AQ1709" s="28" t="s">
        <v>33</v>
      </c>
      <c r="AS1709" s="28" t="s">
        <v>168</v>
      </c>
      <c r="AU1709" s="28" t="s">
        <v>15</v>
      </c>
      <c r="AX1709" s="28" t="s">
        <v>41</v>
      </c>
      <c r="AY1709" s="28" t="s">
        <v>8</v>
      </c>
      <c r="AZ1709" s="28" t="s">
        <v>9</v>
      </c>
      <c r="BA1709" s="28" t="s">
        <v>38</v>
      </c>
      <c r="BC1709" s="28">
        <v>18</v>
      </c>
      <c r="BD1709" s="28" t="s">
        <v>1333</v>
      </c>
      <c r="BE1709" s="28" t="s">
        <v>35</v>
      </c>
      <c r="BO1709" s="28" t="s">
        <v>33</v>
      </c>
      <c r="BQ1709" s="28" t="s">
        <v>0</v>
      </c>
      <c r="BR1709" s="28" t="s">
        <v>9</v>
      </c>
      <c r="BS1709" s="28" t="s">
        <v>26</v>
      </c>
      <c r="BT1709" s="28" t="s">
        <v>27</v>
      </c>
      <c r="BV1709" s="28" t="s">
        <v>12</v>
      </c>
      <c r="CC1709" s="28">
        <v>0.93586683611792043</v>
      </c>
      <c r="CG1709" s="30"/>
    </row>
    <row r="1710" spans="1:85">
      <c r="A1710" s="28">
        <v>0.93586683611791754</v>
      </c>
      <c r="B1710" s="28">
        <f t="shared" si="68"/>
        <v>0.5500981576261833</v>
      </c>
      <c r="C1710" s="28">
        <v>2836088</v>
      </c>
      <c r="D1710" s="31">
        <v>40750.372557870367</v>
      </c>
      <c r="E1710" s="31">
        <v>40750.372557870367</v>
      </c>
      <c r="F1710" s="28" t="s">
        <v>3</v>
      </c>
      <c r="G1710" s="22">
        <f t="shared" si="70"/>
        <v>0.58779533198125877</v>
      </c>
      <c r="CC1710" s="28">
        <v>0.93586683611792043</v>
      </c>
      <c r="CG1710" s="30"/>
    </row>
    <row r="1711" spans="1:85">
      <c r="A1711" s="28">
        <v>0.93586683611791754</v>
      </c>
      <c r="B1711" s="28">
        <f t="shared" si="68"/>
        <v>0.5500981576261833</v>
      </c>
      <c r="C1711" s="28">
        <v>2836142</v>
      </c>
      <c r="D1711" s="31">
        <v>40750.394108796296</v>
      </c>
      <c r="E1711" s="31">
        <v>40750.394108796296</v>
      </c>
      <c r="F1711" s="28" t="s">
        <v>3</v>
      </c>
      <c r="G1711" s="22">
        <f t="shared" si="70"/>
        <v>0.58779533198125877</v>
      </c>
      <c r="CC1711" s="28">
        <v>0.93586683611792043</v>
      </c>
      <c r="CG1711" s="30"/>
    </row>
    <row r="1712" spans="1:85">
      <c r="A1712" s="28">
        <v>0.93586683611791754</v>
      </c>
      <c r="B1712" s="28">
        <f t="shared" si="68"/>
        <v>0.65510678528254429</v>
      </c>
      <c r="C1712" s="28">
        <v>2836304</v>
      </c>
      <c r="D1712" s="31">
        <v>40750.462106481478</v>
      </c>
      <c r="E1712" s="31">
        <v>40750.462106481478</v>
      </c>
      <c r="F1712" s="28" t="s">
        <v>1</v>
      </c>
      <c r="G1712" s="28">
        <v>0.7</v>
      </c>
      <c r="CC1712" s="28">
        <v>0.93586683611792043</v>
      </c>
      <c r="CG1712" s="30"/>
    </row>
    <row r="1713" spans="1:85">
      <c r="A1713" s="28">
        <v>0.93586683611791754</v>
      </c>
      <c r="B1713" s="28">
        <f t="shared" si="68"/>
        <v>0.5500981576261833</v>
      </c>
      <c r="C1713" s="28">
        <v>2836366</v>
      </c>
      <c r="D1713" s="31">
        <v>40750.486458333333</v>
      </c>
      <c r="E1713" s="31">
        <v>40750.486458333333</v>
      </c>
      <c r="F1713" s="28" t="s">
        <v>3</v>
      </c>
      <c r="G1713" s="22">
        <f>0.839707617116084*0.7</f>
        <v>0.58779533198125877</v>
      </c>
      <c r="Z1713" s="28" t="s">
        <v>103</v>
      </c>
      <c r="AA1713" s="28" t="s">
        <v>9</v>
      </c>
      <c r="AC1713" s="28" t="s">
        <v>38</v>
      </c>
      <c r="AE1713" s="28" t="s">
        <v>1372</v>
      </c>
      <c r="AF1713" s="28" t="s">
        <v>142</v>
      </c>
      <c r="AG1713" s="28" t="s">
        <v>35</v>
      </c>
      <c r="AQ1713" s="28" t="s">
        <v>9</v>
      </c>
      <c r="AS1713" s="28" t="s">
        <v>36</v>
      </c>
      <c r="AU1713" s="28" t="s">
        <v>15</v>
      </c>
      <c r="AX1713" s="28" t="s">
        <v>41</v>
      </c>
      <c r="CC1713" s="28">
        <v>0.93586683611792043</v>
      </c>
      <c r="CG1713" s="30"/>
    </row>
    <row r="1714" spans="1:85">
      <c r="A1714" s="28">
        <v>0.93586683611791754</v>
      </c>
      <c r="B1714" s="28">
        <f t="shared" si="68"/>
        <v>0.5500981576261833</v>
      </c>
      <c r="C1714" s="28">
        <v>2836469</v>
      </c>
      <c r="D1714" s="31">
        <v>40750.541365740741</v>
      </c>
      <c r="E1714" s="31">
        <v>40750.541365740741</v>
      </c>
      <c r="F1714" s="28" t="s">
        <v>3</v>
      </c>
      <c r="G1714" s="22">
        <f>0.839707617116084*0.7</f>
        <v>0.58779533198125877</v>
      </c>
      <c r="CC1714" s="28">
        <v>0.93586683611792043</v>
      </c>
      <c r="CG1714" s="30"/>
    </row>
    <row r="1715" spans="1:85">
      <c r="A1715" s="28">
        <v>0.93586683611791754</v>
      </c>
      <c r="B1715" s="28">
        <f t="shared" si="68"/>
        <v>0.65510678528254429</v>
      </c>
      <c r="C1715" s="28">
        <v>2837391</v>
      </c>
      <c r="D1715" s="31">
        <v>40750.688356481478</v>
      </c>
      <c r="E1715" s="31">
        <v>40750.688356481478</v>
      </c>
      <c r="F1715" s="28" t="s">
        <v>1</v>
      </c>
      <c r="G1715" s="28">
        <v>0.7</v>
      </c>
      <c r="CC1715" s="28">
        <v>0.93586683611792043</v>
      </c>
      <c r="CG1715" s="30"/>
    </row>
    <row r="1716" spans="1:85">
      <c r="A1716" s="28">
        <v>0.93586683611791754</v>
      </c>
      <c r="B1716" s="28">
        <f t="shared" si="68"/>
        <v>0.93586683611792043</v>
      </c>
      <c r="C1716" s="28">
        <v>2837412</v>
      </c>
      <c r="D1716" s="31">
        <v>40750.690648148149</v>
      </c>
      <c r="E1716" s="31">
        <v>40750.690648148149</v>
      </c>
      <c r="G1716" s="28">
        <v>1</v>
      </c>
      <c r="AX1716" s="28" t="s">
        <v>7</v>
      </c>
      <c r="CC1716" s="28">
        <v>0.93586683611792043</v>
      </c>
      <c r="CG1716" s="30"/>
    </row>
    <row r="1717" spans="1:85">
      <c r="A1717" s="28">
        <v>0.93586683611791754</v>
      </c>
      <c r="B1717" s="28">
        <f t="shared" si="68"/>
        <v>0.65510678528254429</v>
      </c>
      <c r="C1717" s="28">
        <v>2840736</v>
      </c>
      <c r="D1717" s="31">
        <v>40751.441712962966</v>
      </c>
      <c r="E1717" s="31">
        <v>40751.441712962966</v>
      </c>
      <c r="F1717" s="28" t="s">
        <v>6</v>
      </c>
      <c r="G1717" s="28">
        <v>0.7</v>
      </c>
      <c r="AW1717" s="28" t="s">
        <v>25</v>
      </c>
      <c r="AX1717" s="28" t="s">
        <v>41</v>
      </c>
      <c r="AY1717" s="28" t="s">
        <v>8</v>
      </c>
      <c r="AZ1717" s="28" t="s">
        <v>9</v>
      </c>
      <c r="BA1717" s="28" t="s">
        <v>38</v>
      </c>
      <c r="BC1717" s="28">
        <v>18</v>
      </c>
      <c r="BD1717" s="28" t="s">
        <v>118</v>
      </c>
      <c r="BE1717" s="28" t="s">
        <v>35</v>
      </c>
      <c r="BO1717" s="28" t="s">
        <v>88</v>
      </c>
      <c r="BQ1717" s="28" t="s">
        <v>8</v>
      </c>
      <c r="CC1717" s="28">
        <v>0.93586683611792043</v>
      </c>
      <c r="CG1717" s="30"/>
    </row>
    <row r="1718" spans="1:85">
      <c r="A1718" s="28">
        <v>0.93586683611791754</v>
      </c>
      <c r="B1718" s="28">
        <f t="shared" si="68"/>
        <v>0.5500981576261833</v>
      </c>
      <c r="C1718" s="28">
        <v>2840829</v>
      </c>
      <c r="D1718" s="31">
        <v>40751.512557870374</v>
      </c>
      <c r="E1718" s="31">
        <v>40751.512557870374</v>
      </c>
      <c r="F1718" s="28" t="s">
        <v>3</v>
      </c>
      <c r="G1718" s="22">
        <f>0.839707617116084*0.7</f>
        <v>0.58779533198125877</v>
      </c>
      <c r="Z1718" s="28" t="s">
        <v>103</v>
      </c>
      <c r="AA1718" s="28" t="s">
        <v>88</v>
      </c>
      <c r="AC1718" s="28" t="s">
        <v>38</v>
      </c>
      <c r="AE1718" s="28">
        <v>64</v>
      </c>
      <c r="AF1718" s="28" t="s">
        <v>142</v>
      </c>
      <c r="AG1718" s="28" t="s">
        <v>35</v>
      </c>
      <c r="AQ1718" s="28" t="s">
        <v>9</v>
      </c>
      <c r="AS1718" s="28" t="s">
        <v>36</v>
      </c>
      <c r="AU1718" s="28" t="s">
        <v>173</v>
      </c>
      <c r="AX1718" s="28" t="s">
        <v>7</v>
      </c>
      <c r="CC1718" s="28">
        <v>0.93586683611792043</v>
      </c>
      <c r="CG1718" s="30"/>
    </row>
    <row r="1719" spans="1:85">
      <c r="A1719" s="28">
        <v>0.93586683611791754</v>
      </c>
      <c r="B1719" s="28">
        <f t="shared" si="68"/>
        <v>0.5500981576261833</v>
      </c>
      <c r="C1719" s="28">
        <v>2840874</v>
      </c>
      <c r="D1719" s="31">
        <v>40751.539756944447</v>
      </c>
      <c r="E1719" s="31">
        <v>40751.539756944447</v>
      </c>
      <c r="F1719" s="28" t="s">
        <v>3</v>
      </c>
      <c r="G1719" s="22">
        <f>0.839707617116084*0.7</f>
        <v>0.58779533198125877</v>
      </c>
      <c r="Z1719" s="28" t="s">
        <v>0</v>
      </c>
      <c r="AA1719" s="28" t="s">
        <v>9</v>
      </c>
      <c r="AC1719" s="28" t="s">
        <v>38</v>
      </c>
      <c r="AE1719" s="28">
        <v>64</v>
      </c>
      <c r="AF1719" s="28" t="s">
        <v>1429</v>
      </c>
      <c r="AG1719" s="28" t="s">
        <v>35</v>
      </c>
      <c r="AQ1719" s="28" t="s">
        <v>9</v>
      </c>
      <c r="AS1719" s="28" t="s">
        <v>36</v>
      </c>
      <c r="AU1719" s="28" t="s">
        <v>31</v>
      </c>
      <c r="AX1719" s="28" t="s">
        <v>41</v>
      </c>
      <c r="AY1719" s="28" t="s">
        <v>0</v>
      </c>
      <c r="AZ1719" s="28" t="s">
        <v>9</v>
      </c>
      <c r="BA1719" s="28" t="s">
        <v>38</v>
      </c>
      <c r="BC1719" s="28">
        <v>64</v>
      </c>
      <c r="BD1719" s="28" t="s">
        <v>1430</v>
      </c>
      <c r="BE1719" s="28" t="s">
        <v>35</v>
      </c>
      <c r="BO1719" s="28" t="s">
        <v>9</v>
      </c>
      <c r="BQ1719" s="28" t="s">
        <v>0</v>
      </c>
      <c r="CC1719" s="28">
        <v>0.93586683611792043</v>
      </c>
      <c r="CG1719" s="30"/>
    </row>
    <row r="1720" spans="1:85">
      <c r="A1720" s="28">
        <v>0.93586683611791754</v>
      </c>
      <c r="B1720" s="28">
        <f t="shared" si="68"/>
        <v>0.5500981576261833</v>
      </c>
      <c r="C1720" s="28">
        <v>2841020</v>
      </c>
      <c r="D1720" s="31">
        <v>40751.590277777781</v>
      </c>
      <c r="E1720" s="31">
        <v>40751.590277777781</v>
      </c>
      <c r="F1720" s="28" t="s">
        <v>3</v>
      </c>
      <c r="G1720" s="22">
        <f>0.839707617116084*0.7</f>
        <v>0.58779533198125877</v>
      </c>
      <c r="CC1720" s="28">
        <v>0.93586683611792043</v>
      </c>
      <c r="CG1720" s="30"/>
    </row>
    <row r="1721" spans="1:85">
      <c r="A1721" s="28">
        <v>0.93586683611791754</v>
      </c>
      <c r="B1721" s="28">
        <f t="shared" si="68"/>
        <v>0.65510678528254429</v>
      </c>
      <c r="C1721" s="28">
        <v>2841023</v>
      </c>
      <c r="D1721" s="31">
        <v>40751.591527777775</v>
      </c>
      <c r="E1721" s="31">
        <v>40751.591527777775</v>
      </c>
      <c r="F1721" s="28" t="s">
        <v>1</v>
      </c>
      <c r="G1721" s="28">
        <v>0.7</v>
      </c>
      <c r="CC1721" s="28">
        <v>0.93586683611792043</v>
      </c>
      <c r="CG1721" s="30"/>
    </row>
    <row r="1722" spans="1:85">
      <c r="A1722" s="28">
        <v>0.93586683611791754</v>
      </c>
      <c r="B1722" s="28">
        <f t="shared" si="68"/>
        <v>0.5500981576261833</v>
      </c>
      <c r="C1722" s="28">
        <v>2842604</v>
      </c>
      <c r="D1722" s="31">
        <v>40751.781377314815</v>
      </c>
      <c r="E1722" s="31">
        <v>40751.781377314815</v>
      </c>
      <c r="F1722" s="28" t="s">
        <v>3</v>
      </c>
      <c r="G1722" s="22">
        <f>0.839707617116084*0.7</f>
        <v>0.58779533198125877</v>
      </c>
      <c r="Z1722" s="28" t="s">
        <v>8</v>
      </c>
      <c r="AA1722" s="28" t="s">
        <v>88</v>
      </c>
      <c r="AC1722" s="28" t="s">
        <v>186</v>
      </c>
      <c r="AE1722" s="28">
        <v>3</v>
      </c>
      <c r="AF1722" s="28" t="s">
        <v>203</v>
      </c>
      <c r="AG1722" s="28" t="s">
        <v>4</v>
      </c>
      <c r="AH1722" s="28" t="s">
        <v>34</v>
      </c>
      <c r="AJ1722" s="28" t="s">
        <v>275</v>
      </c>
      <c r="AL1722" s="28" t="s">
        <v>4</v>
      </c>
      <c r="AM1722" s="28" t="s">
        <v>38</v>
      </c>
      <c r="AO1722" s="28">
        <v>64</v>
      </c>
      <c r="AP1722" s="28" t="s">
        <v>1460</v>
      </c>
      <c r="AQ1722" s="28" t="s">
        <v>9</v>
      </c>
      <c r="AS1722" s="28" t="s">
        <v>152</v>
      </c>
      <c r="AU1722" s="28" t="s">
        <v>173</v>
      </c>
      <c r="AX1722" s="28" t="s">
        <v>41</v>
      </c>
      <c r="AY1722" s="28" t="s">
        <v>103</v>
      </c>
      <c r="AZ1722" s="28" t="s">
        <v>9</v>
      </c>
      <c r="BA1722" s="28" t="s">
        <v>34</v>
      </c>
      <c r="BC1722" s="28" t="s">
        <v>275</v>
      </c>
      <c r="BD1722" s="28" t="s">
        <v>1461</v>
      </c>
      <c r="BE1722" s="28" t="s">
        <v>4</v>
      </c>
      <c r="BF1722" s="28" t="s">
        <v>186</v>
      </c>
      <c r="BH1722" s="28">
        <v>3</v>
      </c>
      <c r="BI1722" s="28" t="s">
        <v>1461</v>
      </c>
      <c r="BJ1722" s="28" t="s">
        <v>35</v>
      </c>
      <c r="BO1722" s="28" t="s">
        <v>88</v>
      </c>
      <c r="BQ1722" s="28" t="s">
        <v>0</v>
      </c>
      <c r="CC1722" s="28">
        <v>0.93586683611792043</v>
      </c>
      <c r="CG1722" s="30"/>
    </row>
    <row r="1723" spans="1:85">
      <c r="A1723" s="28">
        <v>0.93586683611791754</v>
      </c>
      <c r="B1723" s="28">
        <f t="shared" si="68"/>
        <v>0.65510678528254429</v>
      </c>
      <c r="C1723" s="28">
        <v>2845302</v>
      </c>
      <c r="D1723" s="31">
        <v>40752.130057870374</v>
      </c>
      <c r="E1723" s="31">
        <v>40752.130057870374</v>
      </c>
      <c r="F1723" s="28" t="s">
        <v>1</v>
      </c>
      <c r="G1723" s="28">
        <v>0.7</v>
      </c>
      <c r="CC1723" s="28">
        <v>0.93586683611792043</v>
      </c>
      <c r="CG1723" s="30"/>
    </row>
    <row r="1724" spans="1:85">
      <c r="A1724" s="28">
        <v>0.93586683611791754</v>
      </c>
      <c r="B1724" s="28">
        <f t="shared" si="68"/>
        <v>0.65510678528254429</v>
      </c>
      <c r="C1724" s="28">
        <v>2846097</v>
      </c>
      <c r="D1724" s="31">
        <v>40752.558831018519</v>
      </c>
      <c r="E1724" s="31">
        <v>40752.558831018519</v>
      </c>
      <c r="F1724" s="28" t="s">
        <v>6</v>
      </c>
      <c r="G1724" s="28">
        <v>0.7</v>
      </c>
      <c r="AW1724" s="28" t="s">
        <v>8</v>
      </c>
      <c r="AX1724" s="28" t="s">
        <v>41</v>
      </c>
      <c r="AY1724" s="28" t="s">
        <v>8</v>
      </c>
      <c r="AZ1724" s="28" t="s">
        <v>33</v>
      </c>
      <c r="BA1724" s="28" t="s">
        <v>38</v>
      </c>
      <c r="BC1724" s="28">
        <v>64</v>
      </c>
      <c r="BD1724" s="28" t="s">
        <v>317</v>
      </c>
      <c r="BE1724" s="28" t="s">
        <v>35</v>
      </c>
      <c r="BO1724" s="28" t="s">
        <v>33</v>
      </c>
      <c r="CC1724" s="28">
        <v>0.93586683611792043</v>
      </c>
      <c r="CG1724" s="30"/>
    </row>
    <row r="1725" spans="1:85">
      <c r="A1725" s="28">
        <v>0.93586683611791754</v>
      </c>
      <c r="B1725" s="28">
        <f t="shared" si="68"/>
        <v>0.65510678528254429</v>
      </c>
      <c r="C1725" s="28">
        <v>2846113</v>
      </c>
      <c r="D1725" s="31">
        <v>40752.563842592594</v>
      </c>
      <c r="E1725" s="31">
        <v>40752.563842592594</v>
      </c>
      <c r="F1725" s="28" t="s">
        <v>6</v>
      </c>
      <c r="G1725" s="28">
        <v>0.7</v>
      </c>
      <c r="AW1725" s="28" t="s">
        <v>8</v>
      </c>
      <c r="AX1725" s="28" t="s">
        <v>41</v>
      </c>
      <c r="AY1725" s="28" t="s">
        <v>8</v>
      </c>
      <c r="AZ1725" s="28" t="s">
        <v>33</v>
      </c>
      <c r="BA1725" s="28" t="s">
        <v>38</v>
      </c>
      <c r="BC1725" s="28">
        <v>64</v>
      </c>
      <c r="BD1725" s="28" t="s">
        <v>118</v>
      </c>
      <c r="BE1725" s="28" t="s">
        <v>35</v>
      </c>
      <c r="BO1725" s="28" t="s">
        <v>33</v>
      </c>
      <c r="CC1725" s="28">
        <v>0.93586683611792043</v>
      </c>
      <c r="CG1725" s="30"/>
    </row>
    <row r="1726" spans="1:85">
      <c r="A1726" s="28">
        <v>0.93586683611791754</v>
      </c>
      <c r="B1726" s="28">
        <f t="shared" si="68"/>
        <v>0.65510678528254429</v>
      </c>
      <c r="C1726" s="28">
        <v>2846186</v>
      </c>
      <c r="D1726" s="31">
        <v>40752.585428240738</v>
      </c>
      <c r="E1726" s="31">
        <v>40752.585428240738</v>
      </c>
      <c r="F1726" s="28" t="s">
        <v>6</v>
      </c>
      <c r="G1726" s="28">
        <v>0.7</v>
      </c>
      <c r="AW1726" s="28" t="s">
        <v>25</v>
      </c>
      <c r="AX1726" s="28" t="s">
        <v>41</v>
      </c>
      <c r="AY1726" s="28" t="s">
        <v>8</v>
      </c>
      <c r="AZ1726" s="28" t="s">
        <v>33</v>
      </c>
      <c r="BA1726" s="28" t="s">
        <v>75</v>
      </c>
      <c r="BC1726" s="28">
        <v>18</v>
      </c>
      <c r="BD1726" s="28" t="s">
        <v>118</v>
      </c>
      <c r="BE1726" s="28" t="s">
        <v>4</v>
      </c>
      <c r="BF1726" s="28" t="s">
        <v>38</v>
      </c>
      <c r="BH1726" s="28">
        <v>18</v>
      </c>
      <c r="BI1726" s="28" t="s">
        <v>118</v>
      </c>
      <c r="BJ1726" s="28" t="s">
        <v>35</v>
      </c>
      <c r="BO1726" s="28" t="s">
        <v>88</v>
      </c>
      <c r="CC1726" s="28">
        <v>0.93586683611792043</v>
      </c>
      <c r="CG1726" s="30"/>
    </row>
    <row r="1727" spans="1:85">
      <c r="A1727" s="28">
        <v>0.93586683611791754</v>
      </c>
      <c r="B1727" s="28">
        <f t="shared" si="68"/>
        <v>0.5500981576261833</v>
      </c>
      <c r="C1727" s="28">
        <v>2846257</v>
      </c>
      <c r="D1727" s="31">
        <v>40752.599895833337</v>
      </c>
      <c r="E1727" s="31">
        <v>40752.599895833337</v>
      </c>
      <c r="F1727" s="28" t="s">
        <v>3</v>
      </c>
      <c r="G1727" s="22">
        <f>0.839707617116084*0.7</f>
        <v>0.58779533198125877</v>
      </c>
      <c r="CC1727" s="28">
        <v>0.93586683611792043</v>
      </c>
      <c r="CG1727" s="30"/>
    </row>
    <row r="1728" spans="1:85">
      <c r="A1728" s="28">
        <v>0.93586683611791754</v>
      </c>
      <c r="B1728" s="28">
        <f t="shared" si="68"/>
        <v>0.5500981576261833</v>
      </c>
      <c r="C1728" s="28">
        <v>2846289</v>
      </c>
      <c r="D1728" s="31">
        <v>40752.608067129629</v>
      </c>
      <c r="E1728" s="31">
        <v>40752.608067129629</v>
      </c>
      <c r="F1728" s="28" t="s">
        <v>3</v>
      </c>
      <c r="G1728" s="22">
        <f>0.839707617116084*0.7</f>
        <v>0.58779533198125877</v>
      </c>
      <c r="Z1728" s="28" t="s">
        <v>25</v>
      </c>
      <c r="AA1728" s="28" t="s">
        <v>33</v>
      </c>
      <c r="AC1728" s="28" t="s">
        <v>186</v>
      </c>
      <c r="AE1728" s="28">
        <v>1</v>
      </c>
      <c r="AF1728" s="28" t="s">
        <v>151</v>
      </c>
      <c r="AG1728" s="28" t="s">
        <v>4</v>
      </c>
      <c r="AH1728" s="28" t="s">
        <v>38</v>
      </c>
      <c r="AJ1728" s="28">
        <v>64</v>
      </c>
      <c r="AK1728" s="28" t="s">
        <v>151</v>
      </c>
      <c r="AL1728" s="28" t="s">
        <v>35</v>
      </c>
      <c r="AQ1728" s="28" t="s">
        <v>9</v>
      </c>
      <c r="AS1728" s="28" t="s">
        <v>152</v>
      </c>
      <c r="AU1728" s="28" t="s">
        <v>15</v>
      </c>
      <c r="AX1728" s="28" t="s">
        <v>41</v>
      </c>
      <c r="AY1728" s="28" t="s">
        <v>25</v>
      </c>
      <c r="AZ1728" s="28" t="s">
        <v>33</v>
      </c>
      <c r="BA1728" s="28" t="s">
        <v>38</v>
      </c>
      <c r="BC1728" s="28">
        <v>64</v>
      </c>
      <c r="BD1728" s="28" t="s">
        <v>151</v>
      </c>
      <c r="BE1728" s="28" t="s">
        <v>35</v>
      </c>
      <c r="BF1728" s="28" t="s">
        <v>186</v>
      </c>
      <c r="BH1728" s="28">
        <v>1</v>
      </c>
      <c r="BI1728" s="28" t="s">
        <v>151</v>
      </c>
      <c r="BJ1728" s="28" t="s">
        <v>35</v>
      </c>
      <c r="BO1728" s="28" t="s">
        <v>88</v>
      </c>
      <c r="BQ1728" s="28" t="s">
        <v>25</v>
      </c>
      <c r="BR1728" s="28" t="s">
        <v>33</v>
      </c>
      <c r="BS1728" s="28" t="s">
        <v>10</v>
      </c>
      <c r="BT1728" s="28" t="s">
        <v>27</v>
      </c>
      <c r="BV1728" s="28" t="s">
        <v>12</v>
      </c>
      <c r="CC1728" s="28">
        <v>0.93586683611792043</v>
      </c>
      <c r="CG1728" s="30"/>
    </row>
    <row r="1729" spans="1:85">
      <c r="A1729" s="28">
        <v>0.93586683611791754</v>
      </c>
      <c r="B1729" s="28">
        <f t="shared" si="68"/>
        <v>0.5500981576261833</v>
      </c>
      <c r="C1729" s="28">
        <v>2848318</v>
      </c>
      <c r="D1729" s="31">
        <v>40752.870717592596</v>
      </c>
      <c r="E1729" s="31">
        <v>40752.870717592596</v>
      </c>
      <c r="F1729" s="28" t="s">
        <v>3</v>
      </c>
      <c r="G1729" s="22">
        <f>0.839707617116084*0.7</f>
        <v>0.58779533198125877</v>
      </c>
      <c r="Z1729" s="28" t="s">
        <v>8</v>
      </c>
      <c r="AA1729" s="28" t="s">
        <v>9</v>
      </c>
      <c r="AC1729" s="28" t="s">
        <v>38</v>
      </c>
      <c r="AE1729" s="28">
        <v>64</v>
      </c>
      <c r="AF1729" s="28" t="s">
        <v>151</v>
      </c>
      <c r="AG1729" s="28" t="s">
        <v>35</v>
      </c>
      <c r="AQ1729" s="28" t="s">
        <v>9</v>
      </c>
      <c r="AS1729" s="28" t="s">
        <v>152</v>
      </c>
      <c r="AU1729" s="28" t="s">
        <v>15</v>
      </c>
      <c r="AX1729" s="28" t="s">
        <v>41</v>
      </c>
      <c r="AY1729" s="28" t="s">
        <v>8</v>
      </c>
      <c r="AZ1729" s="28" t="s">
        <v>9</v>
      </c>
      <c r="BA1729" s="28" t="s">
        <v>38</v>
      </c>
      <c r="BC1729" s="28">
        <v>64</v>
      </c>
      <c r="BD1729" s="28" t="s">
        <v>151</v>
      </c>
      <c r="BE1729" s="28" t="s">
        <v>35</v>
      </c>
      <c r="BO1729" s="28" t="s">
        <v>9</v>
      </c>
      <c r="CC1729" s="28">
        <v>0.93586683611792043</v>
      </c>
      <c r="CG1729" s="30"/>
    </row>
    <row r="1730" spans="1:85">
      <c r="A1730" s="28">
        <v>0.93586683611791754</v>
      </c>
      <c r="B1730" s="28">
        <f t="shared" ref="B1730:B1793" si="71">+G1730*CC1730</f>
        <v>0.5500981576261833</v>
      </c>
      <c r="C1730" s="28">
        <v>2850213</v>
      </c>
      <c r="D1730" s="31">
        <v>40753.379236111112</v>
      </c>
      <c r="E1730" s="31">
        <v>40753.379236111112</v>
      </c>
      <c r="F1730" s="28" t="s">
        <v>3</v>
      </c>
      <c r="G1730" s="22">
        <f>0.839707617116084*0.7</f>
        <v>0.58779533198125877</v>
      </c>
      <c r="Z1730" s="28" t="s">
        <v>0</v>
      </c>
      <c r="AA1730" s="28" t="s">
        <v>88</v>
      </c>
      <c r="AC1730" s="28" t="s">
        <v>29</v>
      </c>
      <c r="AD1730" s="28" t="s">
        <v>1431</v>
      </c>
      <c r="AG1730" s="28" t="s">
        <v>35</v>
      </c>
      <c r="AQ1730" s="28" t="s">
        <v>88</v>
      </c>
      <c r="AS1730" s="28" t="s">
        <v>168</v>
      </c>
      <c r="AU1730" s="28" t="s">
        <v>29</v>
      </c>
      <c r="AV1730" s="28" t="s">
        <v>114</v>
      </c>
      <c r="CC1730" s="28">
        <v>0.93586683611792043</v>
      </c>
      <c r="CG1730" s="30"/>
    </row>
    <row r="1731" spans="1:85">
      <c r="A1731" s="28">
        <v>0.93586683611791754</v>
      </c>
      <c r="B1731" s="28">
        <f t="shared" si="71"/>
        <v>0.5500981576261833</v>
      </c>
      <c r="C1731" s="28">
        <v>2853813</v>
      </c>
      <c r="D1731" s="31">
        <v>40754.701793981483</v>
      </c>
      <c r="E1731" s="31">
        <v>40754.701793981483</v>
      </c>
      <c r="F1731" s="28" t="s">
        <v>3</v>
      </c>
      <c r="G1731" s="22">
        <f>0.839707617116084*0.7</f>
        <v>0.58779533198125877</v>
      </c>
      <c r="CC1731" s="28">
        <v>0.93586683611792043</v>
      </c>
      <c r="CG1731" s="30"/>
    </row>
    <row r="1732" spans="1:85">
      <c r="A1732" s="28">
        <v>0.93586683611791754</v>
      </c>
      <c r="B1732" s="28">
        <f t="shared" si="71"/>
        <v>0.65510678528254429</v>
      </c>
      <c r="C1732" s="28">
        <v>2857876</v>
      </c>
      <c r="D1732" s="31">
        <v>40755.945254629631</v>
      </c>
      <c r="E1732" s="31">
        <v>40755.945254629631</v>
      </c>
      <c r="F1732" s="28" t="s">
        <v>6</v>
      </c>
      <c r="G1732" s="28">
        <v>0.7</v>
      </c>
      <c r="AW1732" s="28" t="s">
        <v>8</v>
      </c>
      <c r="AX1732" s="28" t="s">
        <v>41</v>
      </c>
      <c r="AY1732" s="28" t="s">
        <v>8</v>
      </c>
      <c r="AZ1732" s="28" t="s">
        <v>9</v>
      </c>
      <c r="BA1732" s="28" t="s">
        <v>34</v>
      </c>
      <c r="BE1732" s="28" t="s">
        <v>4</v>
      </c>
      <c r="BF1732" s="28" t="s">
        <v>26</v>
      </c>
      <c r="BJ1732" s="28" t="s">
        <v>4</v>
      </c>
      <c r="BK1732" s="28" t="s">
        <v>1555</v>
      </c>
      <c r="BO1732" s="28" t="s">
        <v>33</v>
      </c>
      <c r="CC1732" s="28">
        <v>0.93586683611792043</v>
      </c>
      <c r="CG1732" s="30"/>
    </row>
    <row r="1733" spans="1:85">
      <c r="A1733" s="28">
        <v>0.93586683611791754</v>
      </c>
      <c r="B1733" s="28">
        <f t="shared" si="71"/>
        <v>0.65510678528254429</v>
      </c>
      <c r="C1733" s="28">
        <v>2858919</v>
      </c>
      <c r="D1733" s="31">
        <v>40756.340057870373</v>
      </c>
      <c r="E1733" s="31">
        <v>40756.340057870373</v>
      </c>
      <c r="F1733" s="28" t="s">
        <v>1</v>
      </c>
      <c r="G1733" s="28">
        <v>0.7</v>
      </c>
      <c r="CC1733" s="28">
        <v>0.93586683611792043</v>
      </c>
      <c r="CG1733" s="30"/>
    </row>
    <row r="1734" spans="1:85">
      <c r="A1734" s="28">
        <v>0.93586683611791754</v>
      </c>
      <c r="B1734" s="28">
        <f t="shared" si="71"/>
        <v>0.65510678528254429</v>
      </c>
      <c r="C1734" s="28">
        <v>2858936</v>
      </c>
      <c r="D1734" s="31">
        <v>40756.361701388887</v>
      </c>
      <c r="E1734" s="31">
        <v>40756.361701388887</v>
      </c>
      <c r="F1734" s="28" t="s">
        <v>1</v>
      </c>
      <c r="G1734" s="28">
        <v>0.7</v>
      </c>
      <c r="H1734" s="28" t="s">
        <v>0</v>
      </c>
      <c r="I1734" s="28" t="s">
        <v>9</v>
      </c>
      <c r="J1734" s="28" t="s">
        <v>26</v>
      </c>
      <c r="K1734" s="28" t="s">
        <v>81</v>
      </c>
      <c r="M1734" s="28" t="s">
        <v>55</v>
      </c>
      <c r="N1734" s="28" t="s">
        <v>82</v>
      </c>
      <c r="O1734" s="28" t="s">
        <v>60</v>
      </c>
      <c r="Q1734" s="28" t="s">
        <v>173</v>
      </c>
      <c r="CC1734" s="28">
        <v>0.93586683611792043</v>
      </c>
      <c r="CG1734" s="30"/>
    </row>
    <row r="1735" spans="1:85">
      <c r="A1735" s="28">
        <v>0.93586683611791754</v>
      </c>
      <c r="B1735" s="28">
        <f t="shared" si="71"/>
        <v>0.5500981576261833</v>
      </c>
      <c r="C1735" s="28">
        <v>2859156</v>
      </c>
      <c r="D1735" s="31">
        <v>40756.465879629628</v>
      </c>
      <c r="E1735" s="31">
        <v>40756.465879629628</v>
      </c>
      <c r="F1735" s="28" t="s">
        <v>3</v>
      </c>
      <c r="G1735" s="22">
        <f>0.839707617116084*0.7</f>
        <v>0.58779533198125877</v>
      </c>
      <c r="Z1735" s="28" t="s">
        <v>8</v>
      </c>
      <c r="AA1735" s="28" t="s">
        <v>88</v>
      </c>
      <c r="AC1735" s="28" t="s">
        <v>38</v>
      </c>
      <c r="AE1735" s="28">
        <v>64</v>
      </c>
      <c r="AF1735" s="28" t="s">
        <v>570</v>
      </c>
      <c r="AG1735" s="28" t="s">
        <v>35</v>
      </c>
      <c r="AQ1735" s="28" t="s">
        <v>9</v>
      </c>
      <c r="AS1735" s="28" t="s">
        <v>36</v>
      </c>
      <c r="AU1735" s="28" t="s">
        <v>15</v>
      </c>
      <c r="AX1735" s="28" t="s">
        <v>41</v>
      </c>
      <c r="CC1735" s="28">
        <v>0.93586683611792043</v>
      </c>
      <c r="CG1735" s="30"/>
    </row>
    <row r="1736" spans="1:85">
      <c r="A1736" s="28">
        <v>0.93586683611791754</v>
      </c>
      <c r="B1736" s="28">
        <f t="shared" si="71"/>
        <v>0.65510678528254429</v>
      </c>
      <c r="C1736" s="28">
        <v>2859202</v>
      </c>
      <c r="D1736" s="31">
        <v>40756.483611111114</v>
      </c>
      <c r="E1736" s="31">
        <v>40756.483611111114</v>
      </c>
      <c r="F1736" s="28" t="s">
        <v>6</v>
      </c>
      <c r="G1736" s="28">
        <v>0.7</v>
      </c>
      <c r="AW1736" s="28" t="s">
        <v>8</v>
      </c>
      <c r="AX1736" s="28" t="s">
        <v>41</v>
      </c>
      <c r="AY1736" s="28" t="s">
        <v>8</v>
      </c>
      <c r="AZ1736" s="28" t="s">
        <v>33</v>
      </c>
      <c r="BA1736" s="28" t="s">
        <v>38</v>
      </c>
      <c r="BC1736" s="28">
        <v>64</v>
      </c>
      <c r="BD1736" s="28" t="s">
        <v>971</v>
      </c>
      <c r="BE1736" s="28" t="s">
        <v>35</v>
      </c>
      <c r="BO1736" s="28" t="s">
        <v>33</v>
      </c>
      <c r="CC1736" s="28">
        <v>0.93586683611792043</v>
      </c>
      <c r="CG1736" s="30"/>
    </row>
    <row r="1737" spans="1:85">
      <c r="A1737" s="28">
        <v>0.93586683611791754</v>
      </c>
      <c r="B1737" s="28">
        <f t="shared" si="71"/>
        <v>0.5500981576261833</v>
      </c>
      <c r="C1737" s="28">
        <v>2859339</v>
      </c>
      <c r="D1737" s="31">
        <v>40756.521307870367</v>
      </c>
      <c r="E1737" s="31">
        <v>40756.521307870367</v>
      </c>
      <c r="F1737" s="28" t="s">
        <v>3</v>
      </c>
      <c r="G1737" s="22">
        <f>0.839707617116084*0.7</f>
        <v>0.58779533198125877</v>
      </c>
      <c r="Z1737" s="28" t="s">
        <v>0</v>
      </c>
      <c r="AA1737" s="28" t="s">
        <v>9</v>
      </c>
      <c r="AC1737" s="28" t="s">
        <v>34</v>
      </c>
      <c r="AE1737" s="28" t="s">
        <v>176</v>
      </c>
      <c r="AF1737" s="28" t="s">
        <v>176</v>
      </c>
      <c r="AG1737" s="28" t="s">
        <v>35</v>
      </c>
      <c r="AQ1737" s="28" t="s">
        <v>9</v>
      </c>
      <c r="AS1737" s="28" t="s">
        <v>152</v>
      </c>
      <c r="AU1737" s="28" t="s">
        <v>29</v>
      </c>
      <c r="AV1737" s="28" t="s">
        <v>1574</v>
      </c>
      <c r="AX1737" s="28" t="s">
        <v>7</v>
      </c>
      <c r="CC1737" s="28">
        <v>0.93586683611792043</v>
      </c>
      <c r="CG1737" s="30"/>
    </row>
    <row r="1738" spans="1:85">
      <c r="A1738" s="28">
        <v>0.93586683611791754</v>
      </c>
      <c r="B1738" s="28">
        <f t="shared" si="71"/>
        <v>0.5500981576261833</v>
      </c>
      <c r="C1738" s="28">
        <v>2859444</v>
      </c>
      <c r="D1738" s="31">
        <v>40756.571597222224</v>
      </c>
      <c r="E1738" s="31">
        <v>40756.571597222224</v>
      </c>
      <c r="F1738" s="28" t="s">
        <v>3</v>
      </c>
      <c r="G1738" s="22">
        <f>0.839707617116084*0.7</f>
        <v>0.58779533198125877</v>
      </c>
      <c r="CC1738" s="28">
        <v>0.93586683611792043</v>
      </c>
      <c r="CG1738" s="30"/>
    </row>
    <row r="1739" spans="1:85">
      <c r="A1739" s="28">
        <v>0.93586683611791754</v>
      </c>
      <c r="B1739" s="28">
        <f t="shared" si="71"/>
        <v>0.5500981576261833</v>
      </c>
      <c r="C1739" s="28">
        <v>2859479</v>
      </c>
      <c r="D1739" s="31">
        <v>40756.588425925926</v>
      </c>
      <c r="E1739" s="31">
        <v>40756.588425925926</v>
      </c>
      <c r="F1739" s="28" t="s">
        <v>3</v>
      </c>
      <c r="G1739" s="22">
        <f>0.839707617116084*0.7</f>
        <v>0.58779533198125877</v>
      </c>
      <c r="Z1739" s="28" t="s">
        <v>25</v>
      </c>
      <c r="AA1739" s="28" t="s">
        <v>33</v>
      </c>
      <c r="AC1739" s="28" t="s">
        <v>34</v>
      </c>
      <c r="AG1739" s="28" t="s">
        <v>35</v>
      </c>
      <c r="AQ1739" s="28" t="s">
        <v>9</v>
      </c>
      <c r="AS1739" s="28" t="s">
        <v>168</v>
      </c>
      <c r="AU1739" s="28" t="s">
        <v>37</v>
      </c>
      <c r="CC1739" s="28">
        <v>0.93586683611792043</v>
      </c>
      <c r="CG1739" s="30"/>
    </row>
    <row r="1740" spans="1:85">
      <c r="A1740" s="28">
        <v>0.93586683611791754</v>
      </c>
      <c r="B1740" s="28">
        <f t="shared" si="71"/>
        <v>0.5500981576261833</v>
      </c>
      <c r="C1740" s="28">
        <v>2861893</v>
      </c>
      <c r="D1740" s="31">
        <v>40756.963784722226</v>
      </c>
      <c r="E1740" s="31">
        <v>40756.963784722226</v>
      </c>
      <c r="F1740" s="28" t="s">
        <v>3</v>
      </c>
      <c r="G1740" s="22">
        <f>0.839707617116084*0.7</f>
        <v>0.58779533198125877</v>
      </c>
      <c r="CC1740" s="28">
        <v>0.93586683611792043</v>
      </c>
      <c r="CG1740" s="30"/>
    </row>
    <row r="1741" spans="1:85">
      <c r="A1741" s="28">
        <v>0.93586683611791754</v>
      </c>
      <c r="B1741" s="28">
        <f t="shared" si="71"/>
        <v>0.65510678528254429</v>
      </c>
      <c r="C1741" s="28">
        <v>2862976</v>
      </c>
      <c r="D1741" s="31">
        <v>40757.154502314814</v>
      </c>
      <c r="E1741" s="31">
        <v>40757.154502314814</v>
      </c>
      <c r="F1741" s="28" t="s">
        <v>1</v>
      </c>
      <c r="G1741" s="28">
        <v>0.7</v>
      </c>
      <c r="CC1741" s="28">
        <v>0.93586683611792043</v>
      </c>
      <c r="CG1741" s="30"/>
    </row>
    <row r="1742" spans="1:85">
      <c r="A1742" s="28">
        <v>0.93586683611791754</v>
      </c>
      <c r="B1742" s="28">
        <f t="shared" si="71"/>
        <v>0.65510678528254429</v>
      </c>
      <c r="C1742" s="28">
        <v>2863790</v>
      </c>
      <c r="D1742" s="31">
        <v>40757.469270833331</v>
      </c>
      <c r="E1742" s="31">
        <v>40757.469270833331</v>
      </c>
      <c r="F1742" s="28" t="s">
        <v>6</v>
      </c>
      <c r="G1742" s="28">
        <v>0.7</v>
      </c>
      <c r="AW1742" s="28" t="s">
        <v>8</v>
      </c>
      <c r="AX1742" s="28" t="s">
        <v>41</v>
      </c>
      <c r="AY1742" s="28" t="s">
        <v>8</v>
      </c>
      <c r="AZ1742" s="28" t="s">
        <v>33</v>
      </c>
      <c r="BA1742" s="28" t="s">
        <v>38</v>
      </c>
      <c r="BC1742" s="28">
        <v>64</v>
      </c>
      <c r="BD1742" s="28" t="s">
        <v>87</v>
      </c>
      <c r="BE1742" s="28" t="s">
        <v>35</v>
      </c>
      <c r="BO1742" s="28" t="s">
        <v>33</v>
      </c>
      <c r="CC1742" s="28">
        <v>0.93586683611792043</v>
      </c>
      <c r="CG1742" s="30"/>
    </row>
    <row r="1743" spans="1:85">
      <c r="A1743" s="28">
        <v>0.93586683611791754</v>
      </c>
      <c r="B1743" s="28">
        <f t="shared" si="71"/>
        <v>0.5500981576261833</v>
      </c>
      <c r="C1743" s="28">
        <v>2868675</v>
      </c>
      <c r="D1743" s="31">
        <v>40758.735127314816</v>
      </c>
      <c r="E1743" s="31">
        <v>40758.735127314816</v>
      </c>
      <c r="F1743" s="28" t="s">
        <v>3</v>
      </c>
      <c r="G1743" s="22">
        <f t="shared" ref="G1743:G1752" si="72">0.839707617116084*0.7</f>
        <v>0.58779533198125877</v>
      </c>
      <c r="CC1743" s="28">
        <v>0.93586683611792043</v>
      </c>
      <c r="CG1743" s="30"/>
    </row>
    <row r="1744" spans="1:85">
      <c r="A1744" s="28">
        <v>0.93586683611791754</v>
      </c>
      <c r="B1744" s="28">
        <f t="shared" si="71"/>
        <v>0.5500981576261833</v>
      </c>
      <c r="C1744" s="28">
        <v>2871965</v>
      </c>
      <c r="D1744" s="31">
        <v>40759.400277777779</v>
      </c>
      <c r="E1744" s="31">
        <v>40759.400277777779</v>
      </c>
      <c r="F1744" s="28" t="s">
        <v>3</v>
      </c>
      <c r="G1744" s="22">
        <f t="shared" si="72"/>
        <v>0.58779533198125877</v>
      </c>
      <c r="CC1744" s="28">
        <v>0.93586683611792043</v>
      </c>
      <c r="CG1744" s="30"/>
    </row>
    <row r="1745" spans="1:85">
      <c r="A1745" s="28">
        <v>0.93586683611791754</v>
      </c>
      <c r="B1745" s="28">
        <f t="shared" si="71"/>
        <v>0.5500981576261833</v>
      </c>
      <c r="C1745" s="28">
        <v>2874761</v>
      </c>
      <c r="D1745" s="31">
        <v>40759.966770833336</v>
      </c>
      <c r="E1745" s="31">
        <v>40759.966770833336</v>
      </c>
      <c r="F1745" s="28" t="s">
        <v>3</v>
      </c>
      <c r="G1745" s="22">
        <f t="shared" si="72"/>
        <v>0.58779533198125877</v>
      </c>
      <c r="CC1745" s="28">
        <v>0.93586683611792043</v>
      </c>
      <c r="CG1745" s="30"/>
    </row>
    <row r="1746" spans="1:85">
      <c r="A1746" s="28">
        <v>0.93586683611791754</v>
      </c>
      <c r="B1746" s="28">
        <f t="shared" si="71"/>
        <v>0.5500981576261833</v>
      </c>
      <c r="C1746" s="28">
        <v>2874959</v>
      </c>
      <c r="D1746" s="31">
        <v>40759.997314814813</v>
      </c>
      <c r="E1746" s="31">
        <v>40759.997314814813</v>
      </c>
      <c r="F1746" s="28" t="s">
        <v>3</v>
      </c>
      <c r="G1746" s="22">
        <f t="shared" si="72"/>
        <v>0.58779533198125877</v>
      </c>
      <c r="Z1746" s="28" t="s">
        <v>8</v>
      </c>
      <c r="AA1746" s="28" t="s">
        <v>9</v>
      </c>
      <c r="AC1746" s="28" t="s">
        <v>38</v>
      </c>
      <c r="AE1746" s="28">
        <v>4</v>
      </c>
      <c r="AF1746" s="28" t="s">
        <v>39</v>
      </c>
      <c r="AG1746" s="28" t="s">
        <v>4</v>
      </c>
      <c r="AH1746" s="28" t="s">
        <v>34</v>
      </c>
      <c r="AJ1746" s="28" t="s">
        <v>68</v>
      </c>
      <c r="AK1746" s="28" t="s">
        <v>39</v>
      </c>
      <c r="AL1746" s="28" t="s">
        <v>35</v>
      </c>
      <c r="AQ1746" s="28" t="s">
        <v>9</v>
      </c>
      <c r="AS1746" s="28" t="s">
        <v>152</v>
      </c>
      <c r="AU1746" s="28" t="s">
        <v>37</v>
      </c>
      <c r="AX1746" s="28" t="s">
        <v>41</v>
      </c>
      <c r="AY1746" s="28" t="s">
        <v>8</v>
      </c>
      <c r="AZ1746" s="28" t="s">
        <v>9</v>
      </c>
      <c r="BA1746" s="28" t="s">
        <v>34</v>
      </c>
      <c r="BC1746" s="28" t="s">
        <v>68</v>
      </c>
      <c r="BD1746" s="28" t="s">
        <v>39</v>
      </c>
      <c r="BE1746" s="28" t="s">
        <v>4</v>
      </c>
      <c r="BF1746" s="28" t="s">
        <v>38</v>
      </c>
      <c r="BH1746" s="28">
        <v>4</v>
      </c>
      <c r="BI1746" s="28" t="s">
        <v>39</v>
      </c>
      <c r="BJ1746" s="28" t="s">
        <v>35</v>
      </c>
      <c r="BO1746" s="28" t="s">
        <v>9</v>
      </c>
      <c r="CC1746" s="28">
        <v>0.93586683611792043</v>
      </c>
      <c r="CG1746" s="30"/>
    </row>
    <row r="1747" spans="1:85">
      <c r="A1747" s="28">
        <v>0.93586683611791754</v>
      </c>
      <c r="B1747" s="28">
        <f t="shared" si="71"/>
        <v>0.5500981576261833</v>
      </c>
      <c r="C1747" s="28">
        <v>2875850</v>
      </c>
      <c r="D1747" s="31">
        <v>40760.214189814818</v>
      </c>
      <c r="E1747" s="31">
        <v>40760.214189814818</v>
      </c>
      <c r="F1747" s="28" t="s">
        <v>3</v>
      </c>
      <c r="G1747" s="22">
        <f t="shared" si="72"/>
        <v>0.58779533198125877</v>
      </c>
      <c r="Z1747" s="28" t="s">
        <v>8</v>
      </c>
      <c r="AA1747" s="28" t="s">
        <v>49</v>
      </c>
      <c r="AC1747" s="28" t="s">
        <v>10</v>
      </c>
      <c r="AG1747" s="28" t="s">
        <v>4</v>
      </c>
      <c r="AH1747" s="28" t="s">
        <v>186</v>
      </c>
      <c r="AJ1747" s="28" t="s">
        <v>1707</v>
      </c>
      <c r="AL1747" s="28" t="s">
        <v>4</v>
      </c>
      <c r="AM1747" s="28" t="s">
        <v>34</v>
      </c>
      <c r="AO1747" s="28" t="s">
        <v>1708</v>
      </c>
      <c r="AQ1747" s="28" t="s">
        <v>9</v>
      </c>
      <c r="AS1747" s="28" t="s">
        <v>162</v>
      </c>
      <c r="AU1747" s="28" t="s">
        <v>37</v>
      </c>
      <c r="CC1747" s="28">
        <v>0.93586683611792043</v>
      </c>
      <c r="CG1747" s="30"/>
    </row>
    <row r="1748" spans="1:85">
      <c r="A1748" s="28">
        <v>0.93586683611791754</v>
      </c>
      <c r="B1748" s="28">
        <f t="shared" si="71"/>
        <v>0.5500981576261833</v>
      </c>
      <c r="C1748" s="28">
        <v>2876111</v>
      </c>
      <c r="D1748" s="31">
        <v>40760.447500000002</v>
      </c>
      <c r="E1748" s="31">
        <v>40760.447500000002</v>
      </c>
      <c r="F1748" s="28" t="s">
        <v>3</v>
      </c>
      <c r="G1748" s="22">
        <f t="shared" si="72"/>
        <v>0.58779533198125877</v>
      </c>
      <c r="Z1748" s="28" t="s">
        <v>25</v>
      </c>
      <c r="AA1748" s="28" t="s">
        <v>9</v>
      </c>
      <c r="AC1748" s="28" t="s">
        <v>1555</v>
      </c>
      <c r="AQ1748" s="28" t="s">
        <v>9</v>
      </c>
      <c r="AS1748" s="28" t="s">
        <v>152</v>
      </c>
      <c r="AU1748" s="28" t="s">
        <v>37</v>
      </c>
      <c r="CC1748" s="28">
        <v>0.93586683611792043</v>
      </c>
      <c r="CG1748" s="30"/>
    </row>
    <row r="1749" spans="1:85">
      <c r="A1749" s="28">
        <v>0.93586683611791754</v>
      </c>
      <c r="B1749" s="28">
        <f t="shared" si="71"/>
        <v>0.5500981576261833</v>
      </c>
      <c r="C1749" s="28">
        <v>2877319</v>
      </c>
      <c r="D1749" s="31">
        <v>40760.80678240741</v>
      </c>
      <c r="E1749" s="31">
        <v>40760.80678240741</v>
      </c>
      <c r="F1749" s="28" t="s">
        <v>3</v>
      </c>
      <c r="G1749" s="22">
        <f t="shared" si="72"/>
        <v>0.58779533198125877</v>
      </c>
      <c r="Z1749" s="28" t="s">
        <v>25</v>
      </c>
      <c r="AA1749" s="28" t="s">
        <v>9</v>
      </c>
      <c r="AC1749" s="28" t="s">
        <v>38</v>
      </c>
      <c r="AE1749" s="28">
        <v>64</v>
      </c>
      <c r="AF1749" s="28" t="s">
        <v>118</v>
      </c>
      <c r="AG1749" s="28" t="s">
        <v>4</v>
      </c>
      <c r="AH1749" s="28" t="s">
        <v>10</v>
      </c>
      <c r="AL1749" s="28" t="s">
        <v>4</v>
      </c>
      <c r="AM1749" s="28" t="s">
        <v>26</v>
      </c>
      <c r="AO1749" s="28">
        <v>0</v>
      </c>
      <c r="AP1749" s="28">
        <v>0</v>
      </c>
      <c r="AQ1749" s="28" t="s">
        <v>9</v>
      </c>
      <c r="AS1749" s="28" t="s">
        <v>36</v>
      </c>
      <c r="AU1749" s="28" t="s">
        <v>173</v>
      </c>
      <c r="CC1749" s="28">
        <v>0.93586683611792043</v>
      </c>
      <c r="CG1749" s="30"/>
    </row>
    <row r="1750" spans="1:85">
      <c r="A1750" s="28">
        <v>0.93586683611791754</v>
      </c>
      <c r="B1750" s="28">
        <f t="shared" si="71"/>
        <v>0.5500981576261833</v>
      </c>
      <c r="C1750" s="28">
        <v>2880450</v>
      </c>
      <c r="D1750" s="31">
        <v>40762.285914351851</v>
      </c>
      <c r="E1750" s="31">
        <v>40762.285914351851</v>
      </c>
      <c r="F1750" s="28" t="s">
        <v>3</v>
      </c>
      <c r="G1750" s="22">
        <f t="shared" si="72"/>
        <v>0.58779533198125877</v>
      </c>
      <c r="Z1750" s="28" t="s">
        <v>0</v>
      </c>
      <c r="AA1750" s="28" t="s">
        <v>33</v>
      </c>
      <c r="AC1750" s="28" t="s">
        <v>38</v>
      </c>
      <c r="AE1750" s="28">
        <v>8</v>
      </c>
      <c r="AF1750" s="28" t="s">
        <v>118</v>
      </c>
      <c r="AG1750" s="28" t="s">
        <v>35</v>
      </c>
      <c r="AQ1750" s="28" t="s">
        <v>9</v>
      </c>
      <c r="AS1750" s="28" t="s">
        <v>36</v>
      </c>
      <c r="AU1750" s="28" t="s">
        <v>37</v>
      </c>
      <c r="AX1750" s="28" t="s">
        <v>7</v>
      </c>
      <c r="CC1750" s="28">
        <v>0.93586683611792043</v>
      </c>
      <c r="CG1750" s="30"/>
    </row>
    <row r="1751" spans="1:85">
      <c r="A1751" s="28">
        <v>0.93586683611791754</v>
      </c>
      <c r="B1751" s="28">
        <f t="shared" si="71"/>
        <v>0.5500981576261833</v>
      </c>
      <c r="C1751" s="28">
        <v>2881559</v>
      </c>
      <c r="D1751" s="31">
        <v>40763.131805555553</v>
      </c>
      <c r="E1751" s="31">
        <v>40763.131805555553</v>
      </c>
      <c r="F1751" s="28" t="s">
        <v>3</v>
      </c>
      <c r="G1751" s="22">
        <f t="shared" si="72"/>
        <v>0.58779533198125877</v>
      </c>
      <c r="Z1751" s="28" t="s">
        <v>103</v>
      </c>
      <c r="AA1751" s="28" t="s">
        <v>33</v>
      </c>
      <c r="AC1751" s="28" t="s">
        <v>10</v>
      </c>
      <c r="AE1751" s="28" t="s">
        <v>604</v>
      </c>
      <c r="AF1751" s="28" t="s">
        <v>604</v>
      </c>
      <c r="AG1751" s="28" t="s">
        <v>4</v>
      </c>
      <c r="AH1751" s="28" t="s">
        <v>104</v>
      </c>
      <c r="AJ1751" s="28" t="s">
        <v>1763</v>
      </c>
      <c r="AK1751" s="28" t="s">
        <v>1652</v>
      </c>
      <c r="AL1751" s="28" t="s">
        <v>4</v>
      </c>
      <c r="AM1751" s="28" t="s">
        <v>104</v>
      </c>
      <c r="AO1751" s="28" t="s">
        <v>1764</v>
      </c>
      <c r="AP1751" s="28" t="s">
        <v>1652</v>
      </c>
      <c r="AQ1751" s="28" t="s">
        <v>33</v>
      </c>
      <c r="AS1751" s="28" t="s">
        <v>40</v>
      </c>
      <c r="AU1751" s="28" t="s">
        <v>15</v>
      </c>
      <c r="AX1751" s="28" t="s">
        <v>41</v>
      </c>
      <c r="AY1751" s="28" t="s">
        <v>103</v>
      </c>
      <c r="AZ1751" s="28" t="s">
        <v>9</v>
      </c>
      <c r="BA1751" s="28" t="s">
        <v>38</v>
      </c>
      <c r="BC1751" s="28">
        <v>64</v>
      </c>
      <c r="BD1751" s="28" t="s">
        <v>317</v>
      </c>
      <c r="BE1751" s="28" t="s">
        <v>4</v>
      </c>
      <c r="BF1751" s="28" t="s">
        <v>104</v>
      </c>
      <c r="BH1751" s="28" t="s">
        <v>1765</v>
      </c>
      <c r="BI1751" s="28" t="s">
        <v>1652</v>
      </c>
      <c r="BJ1751" s="28" t="s">
        <v>4</v>
      </c>
      <c r="BK1751" s="28" t="s">
        <v>10</v>
      </c>
      <c r="BM1751" s="28" t="s">
        <v>604</v>
      </c>
      <c r="BN1751" s="28" t="s">
        <v>604</v>
      </c>
      <c r="BO1751" s="28" t="s">
        <v>9</v>
      </c>
      <c r="CC1751" s="28">
        <v>0.93586683611792043</v>
      </c>
      <c r="CG1751" s="30"/>
    </row>
    <row r="1752" spans="1:85">
      <c r="A1752" s="28">
        <v>0.93586683611791754</v>
      </c>
      <c r="B1752" s="28">
        <f t="shared" si="71"/>
        <v>0.5500981576261833</v>
      </c>
      <c r="C1752" s="28">
        <v>2881571</v>
      </c>
      <c r="D1752" s="31">
        <v>40763.138796296298</v>
      </c>
      <c r="E1752" s="31">
        <v>40763.138796296298</v>
      </c>
      <c r="F1752" s="28" t="s">
        <v>3</v>
      </c>
      <c r="G1752" s="22">
        <f t="shared" si="72"/>
        <v>0.58779533198125877</v>
      </c>
      <c r="Z1752" s="28" t="s">
        <v>103</v>
      </c>
      <c r="AA1752" s="28" t="s">
        <v>9</v>
      </c>
      <c r="AC1752" s="28" t="s">
        <v>10</v>
      </c>
      <c r="AE1752" s="28" t="s">
        <v>604</v>
      </c>
      <c r="AF1752" s="28" t="s">
        <v>604</v>
      </c>
      <c r="AG1752" s="28" t="s">
        <v>4</v>
      </c>
      <c r="AH1752" s="28" t="s">
        <v>104</v>
      </c>
      <c r="AJ1752" s="28" t="s">
        <v>1763</v>
      </c>
      <c r="AK1752" s="28" t="s">
        <v>1652</v>
      </c>
      <c r="AL1752" s="28" t="s">
        <v>4</v>
      </c>
      <c r="AM1752" s="28" t="s">
        <v>104</v>
      </c>
      <c r="AO1752" s="28" t="s">
        <v>1764</v>
      </c>
      <c r="AP1752" s="28" t="s">
        <v>1652</v>
      </c>
      <c r="AQ1752" s="28" t="s">
        <v>33</v>
      </c>
      <c r="AS1752" s="28" t="s">
        <v>40</v>
      </c>
      <c r="AU1752" s="28" t="s">
        <v>15</v>
      </c>
      <c r="AX1752" s="28" t="s">
        <v>41</v>
      </c>
      <c r="AY1752" s="28" t="s">
        <v>103</v>
      </c>
      <c r="AZ1752" s="28" t="s">
        <v>9</v>
      </c>
      <c r="BA1752" s="28" t="s">
        <v>38</v>
      </c>
      <c r="BC1752" s="28">
        <v>64</v>
      </c>
      <c r="BD1752" s="28" t="s">
        <v>276</v>
      </c>
      <c r="BE1752" s="28" t="s">
        <v>4</v>
      </c>
      <c r="BF1752" s="28" t="s">
        <v>104</v>
      </c>
      <c r="BH1752" s="28" t="s">
        <v>1765</v>
      </c>
      <c r="BI1752" s="28" t="s">
        <v>1652</v>
      </c>
      <c r="BJ1752" s="28" t="s">
        <v>4</v>
      </c>
      <c r="BK1752" s="28" t="s">
        <v>10</v>
      </c>
      <c r="BM1752" s="28" t="s">
        <v>604</v>
      </c>
      <c r="BN1752" s="28" t="s">
        <v>604</v>
      </c>
      <c r="BO1752" s="28" t="s">
        <v>9</v>
      </c>
      <c r="CC1752" s="28">
        <v>0.93586683611792043</v>
      </c>
      <c r="CG1752" s="30"/>
    </row>
    <row r="1753" spans="1:85">
      <c r="A1753" s="28">
        <v>0.93586683611791754</v>
      </c>
      <c r="B1753" s="28">
        <f t="shared" si="71"/>
        <v>0.65510678528254429</v>
      </c>
      <c r="C1753" s="28">
        <v>2882013</v>
      </c>
      <c r="D1753" s="31">
        <v>40763.340324074074</v>
      </c>
      <c r="E1753" s="31">
        <v>40763.340324074074</v>
      </c>
      <c r="F1753" s="28" t="s">
        <v>6</v>
      </c>
      <c r="G1753" s="28">
        <v>0.7</v>
      </c>
      <c r="AW1753" s="28" t="s">
        <v>8</v>
      </c>
      <c r="AX1753" s="28" t="s">
        <v>41</v>
      </c>
      <c r="AY1753" s="28" t="s">
        <v>8</v>
      </c>
      <c r="AZ1753" s="28" t="s">
        <v>33</v>
      </c>
      <c r="BA1753" s="28" t="s">
        <v>38</v>
      </c>
      <c r="BC1753" s="28">
        <v>64</v>
      </c>
      <c r="BD1753" s="28" t="s">
        <v>971</v>
      </c>
      <c r="BE1753" s="28" t="s">
        <v>35</v>
      </c>
      <c r="BO1753" s="28" t="s">
        <v>33</v>
      </c>
      <c r="CC1753" s="28">
        <v>0.93586683611792043</v>
      </c>
      <c r="CG1753" s="30"/>
    </row>
    <row r="1754" spans="1:85">
      <c r="A1754" s="28">
        <v>0.93586683611791754</v>
      </c>
      <c r="B1754" s="28">
        <f t="shared" si="71"/>
        <v>0.65510678528254429</v>
      </c>
      <c r="C1754" s="28">
        <v>2882161</v>
      </c>
      <c r="D1754" s="31">
        <v>40763.545995370368</v>
      </c>
      <c r="E1754" s="31">
        <v>40763.545995370368</v>
      </c>
      <c r="F1754" s="28" t="s">
        <v>1</v>
      </c>
      <c r="G1754" s="28">
        <v>0.7</v>
      </c>
      <c r="CC1754" s="28">
        <v>0.93586683611792043</v>
      </c>
      <c r="CG1754" s="30"/>
    </row>
    <row r="1755" spans="1:85">
      <c r="A1755" s="28">
        <v>0.93586683611791754</v>
      </c>
      <c r="B1755" s="28">
        <f t="shared" si="71"/>
        <v>0.5500981576261833</v>
      </c>
      <c r="C1755" s="28">
        <v>2883228</v>
      </c>
      <c r="D1755" s="31">
        <v>40763.776504629626</v>
      </c>
      <c r="E1755" s="31">
        <v>40763.776504629626</v>
      </c>
      <c r="F1755" s="28" t="s">
        <v>3</v>
      </c>
      <c r="G1755" s="22">
        <f>0.839707617116084*0.7</f>
        <v>0.58779533198125877</v>
      </c>
      <c r="Z1755" s="28" t="s">
        <v>25</v>
      </c>
      <c r="AA1755" s="28" t="s">
        <v>33</v>
      </c>
      <c r="AC1755" s="28" t="s">
        <v>38</v>
      </c>
      <c r="AE1755" s="28">
        <v>64</v>
      </c>
      <c r="AF1755" s="28" t="s">
        <v>118</v>
      </c>
      <c r="AG1755" s="28" t="s">
        <v>35</v>
      </c>
      <c r="AH1755" s="28" t="s">
        <v>10</v>
      </c>
      <c r="AQ1755" s="28" t="s">
        <v>9</v>
      </c>
      <c r="AS1755" s="28" t="s">
        <v>36</v>
      </c>
      <c r="AU1755" s="28" t="s">
        <v>173</v>
      </c>
      <c r="AX1755" s="28" t="s">
        <v>41</v>
      </c>
      <c r="AY1755" s="28" t="s">
        <v>8</v>
      </c>
      <c r="AZ1755" s="28" t="s">
        <v>33</v>
      </c>
      <c r="BA1755" s="28" t="s">
        <v>38</v>
      </c>
      <c r="BC1755" s="28">
        <v>64</v>
      </c>
      <c r="BD1755" s="28" t="s">
        <v>118</v>
      </c>
      <c r="BE1755" s="28" t="s">
        <v>35</v>
      </c>
      <c r="BO1755" s="28" t="s">
        <v>33</v>
      </c>
      <c r="CC1755" s="28">
        <v>0.93586683611792043</v>
      </c>
      <c r="CG1755" s="30"/>
    </row>
    <row r="1756" spans="1:85">
      <c r="A1756" s="28">
        <v>0.93586683611791754</v>
      </c>
      <c r="B1756" s="28">
        <f t="shared" si="71"/>
        <v>0.5500981576261833</v>
      </c>
      <c r="C1756" s="28">
        <v>2885580</v>
      </c>
      <c r="D1756" s="31">
        <v>40764.353865740741</v>
      </c>
      <c r="E1756" s="31">
        <v>40764.353865740741</v>
      </c>
      <c r="F1756" s="28" t="s">
        <v>3</v>
      </c>
      <c r="G1756" s="22">
        <f>0.839707617116084*0.7</f>
        <v>0.58779533198125877</v>
      </c>
      <c r="Z1756" s="28" t="s">
        <v>8</v>
      </c>
      <c r="AA1756" s="28" t="s">
        <v>33</v>
      </c>
      <c r="AC1756" s="28" t="s">
        <v>38</v>
      </c>
      <c r="AE1756" s="28">
        <v>8</v>
      </c>
      <c r="AF1756" s="28" t="s">
        <v>134</v>
      </c>
      <c r="AG1756" s="28" t="s">
        <v>35</v>
      </c>
      <c r="AQ1756" s="28" t="s">
        <v>9</v>
      </c>
      <c r="AS1756" s="28" t="s">
        <v>152</v>
      </c>
      <c r="AU1756" s="28" t="s">
        <v>15</v>
      </c>
      <c r="AX1756" s="28" t="s">
        <v>7</v>
      </c>
      <c r="CC1756" s="28">
        <v>0.93586683611792043</v>
      </c>
      <c r="CG1756" s="30"/>
    </row>
    <row r="1757" spans="1:85">
      <c r="A1757" s="28">
        <v>0.93586683611791754</v>
      </c>
      <c r="B1757" s="28">
        <f t="shared" si="71"/>
        <v>0.5500981576261833</v>
      </c>
      <c r="C1757" s="28">
        <v>2885763</v>
      </c>
      <c r="D1757" s="31">
        <v>40764.539456018516</v>
      </c>
      <c r="E1757" s="31">
        <v>40764.539456018516</v>
      </c>
      <c r="F1757" s="28" t="s">
        <v>3</v>
      </c>
      <c r="G1757" s="22">
        <f>0.839707617116084*0.7</f>
        <v>0.58779533198125877</v>
      </c>
      <c r="CC1757" s="28">
        <v>0.93586683611792043</v>
      </c>
      <c r="CG1757" s="30"/>
    </row>
    <row r="1758" spans="1:85">
      <c r="A1758" s="28">
        <v>0.93586683611791754</v>
      </c>
      <c r="B1758" s="28">
        <f t="shared" si="71"/>
        <v>0.65510678528254429</v>
      </c>
      <c r="C1758" s="28">
        <v>2885866</v>
      </c>
      <c r="D1758" s="31">
        <v>40764.589513888888</v>
      </c>
      <c r="E1758" s="31">
        <v>40764.589513888888</v>
      </c>
      <c r="F1758" s="28" t="s">
        <v>6</v>
      </c>
      <c r="G1758" s="28">
        <v>0.7</v>
      </c>
      <c r="AW1758" s="28" t="s">
        <v>8</v>
      </c>
      <c r="AX1758" s="28" t="s">
        <v>41</v>
      </c>
      <c r="AY1758" s="28" t="s">
        <v>8</v>
      </c>
      <c r="AZ1758" s="28" t="s">
        <v>33</v>
      </c>
      <c r="BA1758" s="28" t="s">
        <v>75</v>
      </c>
      <c r="BE1758" s="28" t="s">
        <v>35</v>
      </c>
      <c r="BO1758" s="28" t="s">
        <v>9</v>
      </c>
      <c r="CC1758" s="28">
        <v>0.93586683611792043</v>
      </c>
      <c r="CG1758" s="30"/>
    </row>
    <row r="1759" spans="1:85">
      <c r="A1759" s="28">
        <v>0.93586683611791754</v>
      </c>
      <c r="B1759" s="28">
        <f t="shared" si="71"/>
        <v>0.65510678528254429</v>
      </c>
      <c r="C1759" s="28">
        <v>2889611</v>
      </c>
      <c r="D1759" s="31">
        <v>40765.402222222219</v>
      </c>
      <c r="E1759" s="31">
        <v>40765.402222222219</v>
      </c>
      <c r="F1759" s="28" t="s">
        <v>6</v>
      </c>
      <c r="G1759" s="28">
        <v>0.7</v>
      </c>
      <c r="AW1759" s="28" t="s">
        <v>8</v>
      </c>
      <c r="AX1759" s="28" t="s">
        <v>41</v>
      </c>
      <c r="AY1759" s="28" t="s">
        <v>8</v>
      </c>
      <c r="AZ1759" s="28" t="s">
        <v>33</v>
      </c>
      <c r="BA1759" s="28" t="s">
        <v>38</v>
      </c>
      <c r="BC1759" s="28">
        <v>64</v>
      </c>
      <c r="BD1759" s="28" t="s">
        <v>317</v>
      </c>
      <c r="BE1759" s="28" t="s">
        <v>35</v>
      </c>
      <c r="BO1759" s="28" t="s">
        <v>33</v>
      </c>
      <c r="CC1759" s="28">
        <v>0.93586683611792043</v>
      </c>
      <c r="CG1759" s="30"/>
    </row>
    <row r="1760" spans="1:85">
      <c r="A1760" s="28">
        <v>0.93586683611791754</v>
      </c>
      <c r="B1760" s="28">
        <f t="shared" si="71"/>
        <v>0.65510678528254429</v>
      </c>
      <c r="C1760" s="28">
        <v>2889613</v>
      </c>
      <c r="D1760" s="31">
        <v>40765.404432870368</v>
      </c>
      <c r="E1760" s="31">
        <v>40765.404432870368</v>
      </c>
      <c r="F1760" s="28" t="s">
        <v>6</v>
      </c>
      <c r="G1760" s="28">
        <v>0.7</v>
      </c>
      <c r="AW1760" s="28" t="s">
        <v>8</v>
      </c>
      <c r="AX1760" s="28" t="s">
        <v>41</v>
      </c>
      <c r="AY1760" s="28" t="s">
        <v>8</v>
      </c>
      <c r="AZ1760" s="28" t="s">
        <v>33</v>
      </c>
      <c r="BA1760" s="28" t="s">
        <v>34</v>
      </c>
      <c r="BC1760" s="28">
        <v>64</v>
      </c>
      <c r="BD1760" s="28" t="s">
        <v>118</v>
      </c>
      <c r="BE1760" s="28" t="s">
        <v>35</v>
      </c>
      <c r="BO1760" s="28" t="s">
        <v>33</v>
      </c>
      <c r="CC1760" s="28">
        <v>0.93586683611792043</v>
      </c>
      <c r="CG1760" s="30"/>
    </row>
    <row r="1761" spans="1:85">
      <c r="A1761" s="28">
        <v>0.93586683611791754</v>
      </c>
      <c r="B1761" s="28">
        <f t="shared" si="71"/>
        <v>0.65510678528254429</v>
      </c>
      <c r="C1761" s="28">
        <v>2889614</v>
      </c>
      <c r="D1761" s="31">
        <v>40765.404444444444</v>
      </c>
      <c r="E1761" s="31">
        <v>40765.404444444444</v>
      </c>
      <c r="F1761" s="28" t="s">
        <v>6</v>
      </c>
      <c r="G1761" s="28">
        <v>0.7</v>
      </c>
      <c r="AW1761" s="28" t="s">
        <v>8</v>
      </c>
      <c r="AX1761" s="28" t="s">
        <v>41</v>
      </c>
      <c r="AY1761" s="28" t="s">
        <v>8</v>
      </c>
      <c r="AZ1761" s="28" t="s">
        <v>33</v>
      </c>
      <c r="BA1761" s="28" t="s">
        <v>38</v>
      </c>
      <c r="BC1761" s="28">
        <v>64</v>
      </c>
      <c r="BD1761" s="28" t="s">
        <v>317</v>
      </c>
      <c r="BE1761" s="28" t="s">
        <v>35</v>
      </c>
      <c r="BO1761" s="28" t="s">
        <v>33</v>
      </c>
      <c r="CC1761" s="28">
        <v>0.93586683611792043</v>
      </c>
      <c r="CG1761" s="30"/>
    </row>
    <row r="1762" spans="1:85">
      <c r="A1762" s="28">
        <v>0.93586683611791754</v>
      </c>
      <c r="B1762" s="28">
        <f t="shared" si="71"/>
        <v>0.5500981576261833</v>
      </c>
      <c r="C1762" s="28">
        <v>2889681</v>
      </c>
      <c r="D1762" s="31">
        <v>40765.487476851849</v>
      </c>
      <c r="E1762" s="31">
        <v>40765.487476851849</v>
      </c>
      <c r="F1762" s="28" t="s">
        <v>3</v>
      </c>
      <c r="G1762" s="22">
        <f>0.839707617116084*0.7</f>
        <v>0.58779533198125877</v>
      </c>
      <c r="Z1762" s="28" t="s">
        <v>8</v>
      </c>
      <c r="AA1762" s="28" t="s">
        <v>33</v>
      </c>
      <c r="AC1762" s="28" t="s">
        <v>38</v>
      </c>
      <c r="AE1762" s="28">
        <v>8</v>
      </c>
      <c r="AF1762" s="28" t="s">
        <v>1588</v>
      </c>
      <c r="AG1762" s="28" t="s">
        <v>35</v>
      </c>
      <c r="AQ1762" s="28" t="s">
        <v>9</v>
      </c>
      <c r="AS1762" s="28" t="s">
        <v>168</v>
      </c>
      <c r="AU1762" s="28" t="s">
        <v>15</v>
      </c>
      <c r="AX1762" s="28" t="s">
        <v>41</v>
      </c>
      <c r="AY1762" s="28" t="s">
        <v>8</v>
      </c>
      <c r="AZ1762" s="28" t="s">
        <v>9</v>
      </c>
      <c r="BA1762" s="28" t="s">
        <v>38</v>
      </c>
      <c r="BC1762" s="28">
        <v>8</v>
      </c>
      <c r="BD1762" s="28" t="s">
        <v>1818</v>
      </c>
      <c r="BE1762" s="28" t="s">
        <v>35</v>
      </c>
      <c r="BO1762" s="28" t="s">
        <v>9</v>
      </c>
      <c r="CC1762" s="28">
        <v>0.93586683611792043</v>
      </c>
      <c r="CG1762" s="30"/>
    </row>
    <row r="1763" spans="1:85">
      <c r="A1763" s="28">
        <v>0.93586683611791754</v>
      </c>
      <c r="B1763" s="28">
        <f t="shared" si="71"/>
        <v>0.65510678528254429</v>
      </c>
      <c r="C1763" s="28">
        <v>2889814</v>
      </c>
      <c r="D1763" s="31">
        <v>40765.600949074076</v>
      </c>
      <c r="E1763" s="31">
        <v>40765.600949074076</v>
      </c>
      <c r="F1763" s="28" t="s">
        <v>6</v>
      </c>
      <c r="G1763" s="28">
        <v>0.7</v>
      </c>
      <c r="AW1763" s="28" t="s">
        <v>8</v>
      </c>
      <c r="AX1763" s="28" t="s">
        <v>41</v>
      </c>
      <c r="AY1763" s="28" t="s">
        <v>8</v>
      </c>
      <c r="AZ1763" s="28" t="s">
        <v>33</v>
      </c>
      <c r="BA1763" s="28" t="s">
        <v>38</v>
      </c>
      <c r="BC1763" s="28">
        <v>64</v>
      </c>
      <c r="BD1763" s="28" t="s">
        <v>87</v>
      </c>
      <c r="BE1763" s="28" t="s">
        <v>35</v>
      </c>
      <c r="BO1763" s="28" t="s">
        <v>33</v>
      </c>
      <c r="CC1763" s="28">
        <v>0.93586683611792043</v>
      </c>
      <c r="CG1763" s="30"/>
    </row>
    <row r="1764" spans="1:85">
      <c r="A1764" s="28">
        <v>0.93586683611791754</v>
      </c>
      <c r="B1764" s="28">
        <f t="shared" si="71"/>
        <v>0.65510678528254429</v>
      </c>
      <c r="C1764" s="28">
        <v>2889877</v>
      </c>
      <c r="D1764" s="31">
        <v>40765.619027777779</v>
      </c>
      <c r="E1764" s="31">
        <v>40765.619027777779</v>
      </c>
      <c r="F1764" s="28" t="s">
        <v>6</v>
      </c>
      <c r="G1764" s="28">
        <v>0.7</v>
      </c>
      <c r="AW1764" s="28" t="s">
        <v>8</v>
      </c>
      <c r="AX1764" s="28" t="s">
        <v>41</v>
      </c>
      <c r="AY1764" s="28" t="s">
        <v>8</v>
      </c>
      <c r="AZ1764" s="28" t="s">
        <v>9</v>
      </c>
      <c r="BA1764" s="28" t="s">
        <v>38</v>
      </c>
      <c r="BC1764" s="28">
        <v>64</v>
      </c>
      <c r="BD1764" s="28" t="s">
        <v>118</v>
      </c>
      <c r="BE1764" s="28" t="s">
        <v>35</v>
      </c>
      <c r="BO1764" s="28" t="s">
        <v>9</v>
      </c>
      <c r="CC1764" s="28">
        <v>0.93586683611792043</v>
      </c>
      <c r="CG1764" s="30"/>
    </row>
    <row r="1765" spans="1:85">
      <c r="A1765" s="28">
        <v>0.93586683611791754</v>
      </c>
      <c r="B1765" s="28">
        <f t="shared" si="71"/>
        <v>0.65510678528254429</v>
      </c>
      <c r="C1765" s="28">
        <v>2893027</v>
      </c>
      <c r="D1765" s="31">
        <v>40766.302256944444</v>
      </c>
      <c r="E1765" s="31">
        <v>40766.302256944444</v>
      </c>
      <c r="F1765" s="28" t="s">
        <v>1</v>
      </c>
      <c r="G1765" s="28">
        <v>0.7</v>
      </c>
      <c r="CC1765" s="28">
        <v>0.93586683611792043</v>
      </c>
      <c r="CG1765" s="30"/>
    </row>
    <row r="1766" spans="1:85">
      <c r="A1766" s="28">
        <v>0.93586683611791754</v>
      </c>
      <c r="B1766" s="28">
        <f t="shared" si="71"/>
        <v>0.65510678528254429</v>
      </c>
      <c r="C1766" s="28">
        <v>2893208</v>
      </c>
      <c r="D1766" s="31">
        <v>40766.556701388887</v>
      </c>
      <c r="E1766" s="31">
        <v>40766.556701388887</v>
      </c>
      <c r="F1766" s="28" t="s">
        <v>1</v>
      </c>
      <c r="G1766" s="28">
        <v>0.7</v>
      </c>
      <c r="I1766" s="28" t="s">
        <v>9</v>
      </c>
      <c r="CC1766" s="28">
        <v>0.93586683611792043</v>
      </c>
      <c r="CG1766" s="30"/>
    </row>
    <row r="1767" spans="1:85">
      <c r="A1767" s="28">
        <v>0.93586683611791754</v>
      </c>
      <c r="B1767" s="28">
        <f t="shared" si="71"/>
        <v>0.5500981576261833</v>
      </c>
      <c r="C1767" s="28">
        <v>2893213</v>
      </c>
      <c r="D1767" s="31">
        <v>40766.559236111112</v>
      </c>
      <c r="E1767" s="31">
        <v>40766.559236111112</v>
      </c>
      <c r="F1767" s="28" t="s">
        <v>3</v>
      </c>
      <c r="G1767" s="22">
        <f>0.839707617116084*0.7</f>
        <v>0.58779533198125877</v>
      </c>
      <c r="Z1767" s="28" t="s">
        <v>8</v>
      </c>
      <c r="AA1767" s="28" t="s">
        <v>33</v>
      </c>
      <c r="AC1767" s="28" t="s">
        <v>186</v>
      </c>
      <c r="AQ1767" s="28" t="s">
        <v>9</v>
      </c>
      <c r="AS1767" s="28" t="s">
        <v>152</v>
      </c>
      <c r="AU1767" s="28" t="s">
        <v>15</v>
      </c>
      <c r="CC1767" s="28">
        <v>0.93586683611792043</v>
      </c>
      <c r="CG1767" s="30"/>
    </row>
    <row r="1768" spans="1:85">
      <c r="A1768" s="28">
        <v>0.93586683611791754</v>
      </c>
      <c r="B1768" s="28">
        <f t="shared" si="71"/>
        <v>0.65510678528254429</v>
      </c>
      <c r="C1768" s="28">
        <v>2893261</v>
      </c>
      <c r="D1768" s="31">
        <v>40766.591990740744</v>
      </c>
      <c r="E1768" s="31">
        <v>40766.591990740744</v>
      </c>
      <c r="F1768" s="28" t="s">
        <v>6</v>
      </c>
      <c r="G1768" s="28">
        <v>0.7</v>
      </c>
      <c r="AW1768" s="28" t="s">
        <v>8</v>
      </c>
      <c r="AX1768" s="28" t="s">
        <v>41</v>
      </c>
      <c r="AY1768" s="28" t="s">
        <v>8</v>
      </c>
      <c r="AZ1768" s="28" t="s">
        <v>33</v>
      </c>
      <c r="BA1768" s="28" t="s">
        <v>38</v>
      </c>
      <c r="BC1768" s="28">
        <v>64</v>
      </c>
      <c r="BD1768" s="28" t="s">
        <v>87</v>
      </c>
      <c r="BE1768" s="28" t="s">
        <v>35</v>
      </c>
      <c r="BO1768" s="28" t="s">
        <v>33</v>
      </c>
      <c r="CC1768" s="28">
        <v>0.93586683611792043</v>
      </c>
      <c r="CG1768" s="30"/>
    </row>
    <row r="1769" spans="1:85">
      <c r="A1769" s="28">
        <v>0.93586683611791754</v>
      </c>
      <c r="B1769" s="28">
        <f t="shared" si="71"/>
        <v>0.5500981576261833</v>
      </c>
      <c r="C1769" s="28">
        <v>2897056</v>
      </c>
      <c r="D1769" s="31">
        <v>40767.343043981484</v>
      </c>
      <c r="E1769" s="31">
        <v>40767.343043981484</v>
      </c>
      <c r="F1769" s="28" t="s">
        <v>3</v>
      </c>
      <c r="G1769" s="22">
        <f>0.839707617116084*0.7</f>
        <v>0.58779533198125877</v>
      </c>
      <c r="Z1769" s="28" t="s">
        <v>25</v>
      </c>
      <c r="AA1769" s="28" t="s">
        <v>49</v>
      </c>
      <c r="AC1769" s="28" t="s">
        <v>104</v>
      </c>
      <c r="AE1769" s="28" t="s">
        <v>1838</v>
      </c>
      <c r="AF1769" s="28" t="s">
        <v>754</v>
      </c>
      <c r="AG1769" s="28" t="s">
        <v>35</v>
      </c>
      <c r="AQ1769" s="28" t="s">
        <v>9</v>
      </c>
      <c r="AS1769" s="28" t="s">
        <v>168</v>
      </c>
      <c r="AU1769" s="28" t="s">
        <v>15</v>
      </c>
      <c r="AX1769" s="28" t="s">
        <v>41</v>
      </c>
      <c r="AY1769" s="28" t="s">
        <v>25</v>
      </c>
      <c r="AZ1769" s="28" t="s">
        <v>9</v>
      </c>
      <c r="BA1769" s="28" t="s">
        <v>104</v>
      </c>
      <c r="BE1769" s="28" t="s">
        <v>35</v>
      </c>
      <c r="BO1769" s="28" t="s">
        <v>88</v>
      </c>
      <c r="CC1769" s="28">
        <v>0.93586683611792043</v>
      </c>
      <c r="CG1769" s="30"/>
    </row>
    <row r="1770" spans="1:85">
      <c r="A1770" s="28">
        <v>0.93586683611791754</v>
      </c>
      <c r="B1770" s="28">
        <f t="shared" si="71"/>
        <v>0.65510678528254429</v>
      </c>
      <c r="C1770" s="28">
        <v>2897068</v>
      </c>
      <c r="D1770" s="31">
        <v>40767.36178240741</v>
      </c>
      <c r="E1770" s="31">
        <v>40767.36178240741</v>
      </c>
      <c r="F1770" s="28" t="s">
        <v>6</v>
      </c>
      <c r="G1770" s="28">
        <v>0.7</v>
      </c>
      <c r="AW1770" s="28" t="s">
        <v>8</v>
      </c>
      <c r="AX1770" s="28" t="s">
        <v>41</v>
      </c>
      <c r="AY1770" s="28" t="s">
        <v>8</v>
      </c>
      <c r="AZ1770" s="28" t="s">
        <v>33</v>
      </c>
      <c r="BA1770" s="28" t="s">
        <v>38</v>
      </c>
      <c r="BC1770" s="28">
        <v>64</v>
      </c>
      <c r="BD1770" s="28" t="s">
        <v>317</v>
      </c>
      <c r="BE1770" s="28" t="s">
        <v>35</v>
      </c>
      <c r="BO1770" s="28" t="s">
        <v>33</v>
      </c>
      <c r="CC1770" s="28">
        <v>0.93586683611792043</v>
      </c>
      <c r="CG1770" s="30"/>
    </row>
    <row r="1771" spans="1:85">
      <c r="A1771" s="28">
        <v>0.93586683611791754</v>
      </c>
      <c r="B1771" s="28">
        <f t="shared" si="71"/>
        <v>0.5500981576261833</v>
      </c>
      <c r="C1771" s="28">
        <v>2897098</v>
      </c>
      <c r="D1771" s="31">
        <v>40767.422303240739</v>
      </c>
      <c r="E1771" s="31">
        <v>40767.422303240739</v>
      </c>
      <c r="F1771" s="28" t="s">
        <v>3</v>
      </c>
      <c r="G1771" s="22">
        <f>0.839707617116084*0.7</f>
        <v>0.58779533198125877</v>
      </c>
      <c r="Z1771" s="28" t="s">
        <v>25</v>
      </c>
      <c r="AA1771" s="28" t="s">
        <v>9</v>
      </c>
      <c r="AC1771" s="28" t="s">
        <v>38</v>
      </c>
      <c r="AE1771" s="28">
        <v>9</v>
      </c>
      <c r="AF1771" s="28" t="s">
        <v>276</v>
      </c>
      <c r="AG1771" s="28" t="s">
        <v>4</v>
      </c>
      <c r="AH1771" s="28" t="s">
        <v>38</v>
      </c>
      <c r="AJ1771" s="28">
        <v>64</v>
      </c>
      <c r="AK1771" s="28" t="s">
        <v>276</v>
      </c>
      <c r="AL1771" s="28" t="s">
        <v>35</v>
      </c>
      <c r="AQ1771" s="28" t="s">
        <v>9</v>
      </c>
      <c r="AS1771" s="28" t="s">
        <v>152</v>
      </c>
      <c r="AU1771" s="28" t="s">
        <v>29</v>
      </c>
      <c r="AV1771" s="28" t="s">
        <v>1839</v>
      </c>
      <c r="AX1771" s="28" t="s">
        <v>41</v>
      </c>
      <c r="AY1771" s="28" t="s">
        <v>8</v>
      </c>
      <c r="AZ1771" s="28" t="s">
        <v>9</v>
      </c>
      <c r="BA1771" s="28" t="s">
        <v>38</v>
      </c>
      <c r="BC1771" s="28">
        <v>9</v>
      </c>
      <c r="BD1771" s="28" t="s">
        <v>276</v>
      </c>
      <c r="BE1771" s="28" t="s">
        <v>4</v>
      </c>
      <c r="BF1771" s="28" t="s">
        <v>38</v>
      </c>
      <c r="BH1771" s="28">
        <v>64</v>
      </c>
      <c r="BI1771" s="28" t="s">
        <v>276</v>
      </c>
      <c r="BO1771" s="28" t="s">
        <v>9</v>
      </c>
      <c r="BQ1771" s="28" t="s">
        <v>8</v>
      </c>
      <c r="BR1771" s="28" t="s">
        <v>9</v>
      </c>
      <c r="BS1771" s="28" t="s">
        <v>10</v>
      </c>
      <c r="BV1771" s="28" t="s">
        <v>55</v>
      </c>
      <c r="CC1771" s="28">
        <v>0.93586683611792043</v>
      </c>
      <c r="CG1771" s="30"/>
    </row>
    <row r="1772" spans="1:85">
      <c r="A1772" s="28">
        <v>0.93586683611791754</v>
      </c>
      <c r="B1772" s="28">
        <f t="shared" si="71"/>
        <v>0.5500981576261833</v>
      </c>
      <c r="C1772" s="28">
        <v>2897160</v>
      </c>
      <c r="D1772" s="31">
        <v>40767.521226851852</v>
      </c>
      <c r="E1772" s="31">
        <v>40767.521226851852</v>
      </c>
      <c r="F1772" s="28" t="s">
        <v>3</v>
      </c>
      <c r="G1772" s="22">
        <f>0.839707617116084*0.7</f>
        <v>0.58779533198125877</v>
      </c>
      <c r="Z1772" s="28" t="s">
        <v>103</v>
      </c>
      <c r="AA1772" s="28" t="s">
        <v>9</v>
      </c>
      <c r="AC1772" s="28" t="s">
        <v>34</v>
      </c>
      <c r="AF1772" s="28" t="s">
        <v>1840</v>
      </c>
      <c r="AG1772" s="28" t="s">
        <v>4</v>
      </c>
      <c r="AH1772" s="28" t="s">
        <v>34</v>
      </c>
      <c r="AJ1772" s="28">
        <v>3</v>
      </c>
      <c r="AK1772" s="28" t="s">
        <v>1840</v>
      </c>
      <c r="AL1772" s="28" t="s">
        <v>35</v>
      </c>
      <c r="AQ1772" s="28" t="s">
        <v>9</v>
      </c>
      <c r="AS1772" s="28" t="s">
        <v>135</v>
      </c>
      <c r="AU1772" s="28" t="s">
        <v>31</v>
      </c>
      <c r="CC1772" s="28">
        <v>0.93586683611792043</v>
      </c>
      <c r="CG1772" s="30"/>
    </row>
    <row r="1773" spans="1:85">
      <c r="A1773" s="28">
        <v>0.93586683611791754</v>
      </c>
      <c r="B1773" s="28">
        <f t="shared" si="71"/>
        <v>0.65510678528254429</v>
      </c>
      <c r="C1773" s="28">
        <v>2900412</v>
      </c>
      <c r="D1773" s="31">
        <v>40768.167245370372</v>
      </c>
      <c r="E1773" s="31">
        <v>40768.167245370372</v>
      </c>
      <c r="F1773" s="28" t="s">
        <v>1</v>
      </c>
      <c r="G1773" s="28">
        <v>0.7</v>
      </c>
      <c r="CC1773" s="28">
        <v>0.93586683611792043</v>
      </c>
      <c r="CG1773" s="30"/>
    </row>
    <row r="1774" spans="1:85">
      <c r="A1774" s="28">
        <v>0.93586683611791754</v>
      </c>
      <c r="B1774" s="28">
        <f t="shared" si="71"/>
        <v>0.65510678528254429</v>
      </c>
      <c r="C1774" s="28">
        <v>2900984</v>
      </c>
      <c r="D1774" s="31">
        <v>40768.697060185186</v>
      </c>
      <c r="E1774" s="31">
        <v>40768.697060185186</v>
      </c>
      <c r="F1774" s="28" t="s">
        <v>1</v>
      </c>
      <c r="G1774" s="28">
        <v>0.7</v>
      </c>
      <c r="CC1774" s="28">
        <v>0.93586683611792043</v>
      </c>
      <c r="CG1774" s="30"/>
    </row>
    <row r="1775" spans="1:85">
      <c r="A1775" s="28">
        <v>0.93586683611791754</v>
      </c>
      <c r="B1775" s="28">
        <f t="shared" si="71"/>
        <v>0.65510678528254429</v>
      </c>
      <c r="C1775" s="28">
        <v>2901897</v>
      </c>
      <c r="D1775" s="31">
        <v>40769.594525462962</v>
      </c>
      <c r="E1775" s="31">
        <v>40769.594525462962</v>
      </c>
      <c r="F1775" s="28" t="s">
        <v>1</v>
      </c>
      <c r="G1775" s="28">
        <v>0.7</v>
      </c>
      <c r="CC1775" s="28">
        <v>0.93586683611792043</v>
      </c>
      <c r="CG1775" s="30"/>
    </row>
    <row r="1776" spans="1:85">
      <c r="A1776" s="28">
        <v>0.93586683611791754</v>
      </c>
      <c r="B1776" s="28">
        <f t="shared" si="71"/>
        <v>0.5500981576261833</v>
      </c>
      <c r="C1776" s="28">
        <v>2907230</v>
      </c>
      <c r="D1776" s="31">
        <v>40771.566087962965</v>
      </c>
      <c r="E1776" s="31">
        <v>40771.566087962965</v>
      </c>
      <c r="F1776" s="28" t="s">
        <v>3</v>
      </c>
      <c r="G1776" s="22">
        <f>0.839707617116084*0.7</f>
        <v>0.58779533198125877</v>
      </c>
      <c r="CC1776" s="28">
        <v>0.93586683611792043</v>
      </c>
      <c r="CG1776" s="30"/>
    </row>
    <row r="1777" spans="1:85">
      <c r="A1777" s="28">
        <v>0.93586683611791754</v>
      </c>
      <c r="B1777" s="28">
        <f t="shared" si="71"/>
        <v>0.5500981576261833</v>
      </c>
      <c r="C1777" s="28">
        <v>2911102</v>
      </c>
      <c r="D1777" s="31">
        <v>40772.313935185186</v>
      </c>
      <c r="E1777" s="31">
        <v>40772.313935185186</v>
      </c>
      <c r="F1777" s="28" t="s">
        <v>3</v>
      </c>
      <c r="G1777" s="22">
        <f>0.839707617116084*0.7</f>
        <v>0.58779533198125877</v>
      </c>
      <c r="Z1777" s="28" t="s">
        <v>8</v>
      </c>
      <c r="AA1777" s="28" t="s">
        <v>33</v>
      </c>
      <c r="AC1777" s="28" t="s">
        <v>38</v>
      </c>
      <c r="AG1777" s="28" t="s">
        <v>35</v>
      </c>
      <c r="AQ1777" s="28" t="s">
        <v>9</v>
      </c>
      <c r="AS1777" s="28" t="s">
        <v>168</v>
      </c>
      <c r="AU1777" s="28" t="s">
        <v>37</v>
      </c>
      <c r="CC1777" s="28">
        <v>0.93586683611792043</v>
      </c>
      <c r="CG1777" s="30"/>
    </row>
    <row r="1778" spans="1:85">
      <c r="A1778" s="28">
        <v>0.93586683611791754</v>
      </c>
      <c r="B1778" s="28">
        <f t="shared" si="71"/>
        <v>0.65510678528254429</v>
      </c>
      <c r="C1778" s="28">
        <v>2911209</v>
      </c>
      <c r="D1778" s="31">
        <v>40772.409479166665</v>
      </c>
      <c r="E1778" s="31">
        <v>40772.409479166665</v>
      </c>
      <c r="F1778" s="28" t="s">
        <v>1</v>
      </c>
      <c r="G1778" s="28">
        <v>0.7</v>
      </c>
      <c r="CC1778" s="28">
        <v>0.93586683611792043</v>
      </c>
      <c r="CG1778" s="30"/>
    </row>
    <row r="1779" spans="1:85">
      <c r="A1779" s="28">
        <v>0.93586683611791754</v>
      </c>
      <c r="B1779" s="28">
        <f t="shared" si="71"/>
        <v>0.65510678528254429</v>
      </c>
      <c r="C1779" s="28">
        <v>2911284</v>
      </c>
      <c r="D1779" s="31">
        <v>40772.4765162037</v>
      </c>
      <c r="E1779" s="31">
        <v>40772.4765162037</v>
      </c>
      <c r="F1779" s="28" t="s">
        <v>1</v>
      </c>
      <c r="G1779" s="28">
        <v>0.7</v>
      </c>
      <c r="H1779" s="28" t="s">
        <v>25</v>
      </c>
      <c r="I1779" s="28" t="s">
        <v>9</v>
      </c>
      <c r="J1779" s="28" t="s">
        <v>10</v>
      </c>
      <c r="K1779" s="28" t="s">
        <v>27</v>
      </c>
      <c r="M1779" s="28" t="s">
        <v>12</v>
      </c>
      <c r="N1779" s="28" t="s">
        <v>59</v>
      </c>
      <c r="O1779" s="28" t="s">
        <v>154</v>
      </c>
      <c r="Q1779" s="28" t="s">
        <v>259</v>
      </c>
      <c r="V1779" s="28">
        <v>3</v>
      </c>
      <c r="CC1779" s="28">
        <v>0.93586683611792043</v>
      </c>
      <c r="CG1779" s="30"/>
    </row>
    <row r="1780" spans="1:85">
      <c r="A1780" s="28">
        <v>0.93586683611791754</v>
      </c>
      <c r="B1780" s="28">
        <f t="shared" si="71"/>
        <v>0.65510678528254429</v>
      </c>
      <c r="C1780" s="28">
        <v>2919343</v>
      </c>
      <c r="D1780" s="31">
        <v>40774.367060185185</v>
      </c>
      <c r="E1780" s="31">
        <v>40774.367060185185</v>
      </c>
      <c r="F1780" s="28" t="s">
        <v>1</v>
      </c>
      <c r="G1780" s="28">
        <v>0.7</v>
      </c>
      <c r="CC1780" s="28">
        <v>0.93586683611792043</v>
      </c>
      <c r="CG1780" s="30"/>
    </row>
    <row r="1781" spans="1:85">
      <c r="A1781" s="28">
        <v>0.93586683611791754</v>
      </c>
      <c r="B1781" s="28">
        <f t="shared" si="71"/>
        <v>0.65510678528254429</v>
      </c>
      <c r="C1781" s="28">
        <v>2919499</v>
      </c>
      <c r="D1781" s="31">
        <v>40774.57980324074</v>
      </c>
      <c r="E1781" s="31">
        <v>40774.57980324074</v>
      </c>
      <c r="F1781" s="28" t="s">
        <v>1</v>
      </c>
      <c r="G1781" s="28">
        <v>0.7</v>
      </c>
      <c r="CC1781" s="28">
        <v>0.93586683611792043</v>
      </c>
      <c r="CG1781" s="30"/>
    </row>
    <row r="1782" spans="1:85">
      <c r="A1782" s="28">
        <v>0.93586683611791754</v>
      </c>
      <c r="B1782" s="28">
        <f t="shared" si="71"/>
        <v>0.65510678528254429</v>
      </c>
      <c r="C1782" s="28">
        <v>2922476</v>
      </c>
      <c r="D1782" s="31">
        <v>40775.75240740741</v>
      </c>
      <c r="E1782" s="31">
        <v>40775.75240740741</v>
      </c>
      <c r="F1782" s="28" t="s">
        <v>1</v>
      </c>
      <c r="G1782" s="28">
        <v>0.7</v>
      </c>
      <c r="CC1782" s="28">
        <v>0.93586683611792043</v>
      </c>
      <c r="CG1782" s="30"/>
    </row>
    <row r="1783" spans="1:85">
      <c r="A1783" s="28">
        <v>0.93586683611791754</v>
      </c>
      <c r="B1783" s="28">
        <f t="shared" si="71"/>
        <v>0.65510678528254429</v>
      </c>
      <c r="C1783" s="28">
        <v>2926359</v>
      </c>
      <c r="D1783" s="31">
        <v>40777.31554398148</v>
      </c>
      <c r="E1783" s="31">
        <v>40777.31554398148</v>
      </c>
      <c r="F1783" s="28" t="s">
        <v>1</v>
      </c>
      <c r="G1783" s="28">
        <v>0.7</v>
      </c>
      <c r="CC1783" s="28">
        <v>0.93586683611792043</v>
      </c>
      <c r="CG1783" s="30"/>
    </row>
    <row r="1784" spans="1:85">
      <c r="A1784" s="28">
        <v>0.93586683611791754</v>
      </c>
      <c r="B1784" s="28">
        <f t="shared" si="71"/>
        <v>0.65510678528254429</v>
      </c>
      <c r="C1784" s="28">
        <v>2926569</v>
      </c>
      <c r="D1784" s="31">
        <v>40777.531770833331</v>
      </c>
      <c r="E1784" s="31">
        <v>40777.531770833331</v>
      </c>
      <c r="F1784" s="28" t="s">
        <v>1</v>
      </c>
      <c r="G1784" s="28">
        <v>0.7</v>
      </c>
      <c r="CC1784" s="28">
        <v>0.93586683611792043</v>
      </c>
      <c r="CG1784" s="30"/>
    </row>
    <row r="1785" spans="1:85">
      <c r="A1785" s="28">
        <v>0.93586683611791754</v>
      </c>
      <c r="B1785" s="28">
        <f t="shared" si="71"/>
        <v>0.65510678528254429</v>
      </c>
      <c r="C1785" s="28">
        <v>2927704</v>
      </c>
      <c r="D1785" s="31">
        <v>40777.752268518518</v>
      </c>
      <c r="E1785" s="31">
        <v>40777.752268518518</v>
      </c>
      <c r="F1785" s="28" t="s">
        <v>1</v>
      </c>
      <c r="G1785" s="28">
        <v>0.7</v>
      </c>
      <c r="CC1785" s="28">
        <v>0.93586683611792043</v>
      </c>
      <c r="CG1785" s="30"/>
    </row>
    <row r="1786" spans="1:85">
      <c r="A1786" s="28">
        <v>0.93586683611791754</v>
      </c>
      <c r="B1786" s="28">
        <f t="shared" si="71"/>
        <v>0.65510678528254429</v>
      </c>
      <c r="C1786" s="28">
        <v>2929070</v>
      </c>
      <c r="D1786" s="31">
        <v>40777.90587962963</v>
      </c>
      <c r="E1786" s="31">
        <v>40777.90587962963</v>
      </c>
      <c r="F1786" s="28" t="s">
        <v>6</v>
      </c>
      <c r="G1786" s="28">
        <v>0.7</v>
      </c>
      <c r="AW1786" s="28" t="s">
        <v>0</v>
      </c>
      <c r="AX1786" s="28" t="s">
        <v>7</v>
      </c>
      <c r="CC1786" s="28">
        <v>0.93586683611792043</v>
      </c>
      <c r="CG1786" s="30"/>
    </row>
    <row r="1787" spans="1:85">
      <c r="A1787" s="28">
        <v>0.93586683611791754</v>
      </c>
      <c r="B1787" s="28">
        <f t="shared" si="71"/>
        <v>0.5500981576261833</v>
      </c>
      <c r="C1787" s="28">
        <v>2930852</v>
      </c>
      <c r="D1787" s="31">
        <v>40778.336828703701</v>
      </c>
      <c r="E1787" s="31">
        <v>40778.336828703701</v>
      </c>
      <c r="F1787" s="28" t="s">
        <v>3</v>
      </c>
      <c r="G1787" s="22">
        <f>0.839707617116084*0.7</f>
        <v>0.58779533198125877</v>
      </c>
      <c r="Z1787" s="28" t="s">
        <v>0</v>
      </c>
      <c r="AA1787" s="28" t="s">
        <v>9</v>
      </c>
      <c r="AC1787" s="28" t="s">
        <v>34</v>
      </c>
      <c r="AE1787" s="28" t="s">
        <v>1979</v>
      </c>
      <c r="AF1787" s="28" t="s">
        <v>1980</v>
      </c>
      <c r="AG1787" s="28" t="s">
        <v>35</v>
      </c>
      <c r="AQ1787" s="28" t="s">
        <v>9</v>
      </c>
      <c r="AS1787" s="28" t="s">
        <v>36</v>
      </c>
      <c r="AU1787" s="28" t="s">
        <v>31</v>
      </c>
      <c r="AX1787" s="28" t="s">
        <v>7</v>
      </c>
      <c r="CC1787" s="28">
        <v>0.93586683611792043</v>
      </c>
      <c r="CG1787" s="30"/>
    </row>
    <row r="1788" spans="1:85">
      <c r="A1788" s="28">
        <v>0.93586683611791754</v>
      </c>
      <c r="B1788" s="28">
        <f t="shared" si="71"/>
        <v>0.65510678528254429</v>
      </c>
      <c r="C1788" s="28">
        <v>2930951</v>
      </c>
      <c r="D1788" s="31">
        <v>40778.400960648149</v>
      </c>
      <c r="E1788" s="31">
        <v>40778.400960648149</v>
      </c>
      <c r="F1788" s="28" t="s">
        <v>1</v>
      </c>
      <c r="G1788" s="28">
        <v>0.7</v>
      </c>
      <c r="CC1788" s="28">
        <v>0.93586683611792043</v>
      </c>
      <c r="CG1788" s="30"/>
    </row>
    <row r="1789" spans="1:85">
      <c r="A1789" s="28">
        <v>0.93586683611791754</v>
      </c>
      <c r="B1789" s="28">
        <f t="shared" si="71"/>
        <v>0.5500981576261833</v>
      </c>
      <c r="C1789" s="28">
        <v>2930965</v>
      </c>
      <c r="D1789" s="31">
        <v>40778.412824074076</v>
      </c>
      <c r="E1789" s="31">
        <v>40778.412824074076</v>
      </c>
      <c r="F1789" s="28" t="s">
        <v>3</v>
      </c>
      <c r="G1789" s="22">
        <f t="shared" ref="G1789:G1799" si="73">0.839707617116084*0.7</f>
        <v>0.58779533198125877</v>
      </c>
      <c r="Z1789" s="28" t="s">
        <v>8</v>
      </c>
      <c r="AA1789" s="28" t="s">
        <v>9</v>
      </c>
      <c r="AC1789" s="28" t="s">
        <v>38</v>
      </c>
      <c r="AE1789" s="28">
        <v>64</v>
      </c>
      <c r="AF1789" s="28" t="s">
        <v>1197</v>
      </c>
      <c r="AG1789" s="28" t="s">
        <v>35</v>
      </c>
      <c r="AQ1789" s="28" t="s">
        <v>9</v>
      </c>
      <c r="AS1789" s="28" t="s">
        <v>152</v>
      </c>
      <c r="AU1789" s="28" t="s">
        <v>173</v>
      </c>
      <c r="AX1789" s="28" t="s">
        <v>7</v>
      </c>
      <c r="CC1789" s="28">
        <v>0.93586683611792043</v>
      </c>
      <c r="CG1789" s="30"/>
    </row>
    <row r="1790" spans="1:85">
      <c r="A1790" s="28">
        <v>0.93586683611791754</v>
      </c>
      <c r="B1790" s="28">
        <f t="shared" si="71"/>
        <v>0.5500981576261833</v>
      </c>
      <c r="C1790" s="28">
        <v>2931045</v>
      </c>
      <c r="D1790" s="31">
        <v>40778.487650462965</v>
      </c>
      <c r="E1790" s="31">
        <v>40778.487650462965</v>
      </c>
      <c r="F1790" s="28" t="s">
        <v>3</v>
      </c>
      <c r="G1790" s="22">
        <f t="shared" si="73"/>
        <v>0.58779533198125877</v>
      </c>
      <c r="CC1790" s="28">
        <v>0.93586683611792043</v>
      </c>
      <c r="CG1790" s="30"/>
    </row>
    <row r="1791" spans="1:85">
      <c r="A1791" s="28">
        <v>0.93586683611791754</v>
      </c>
      <c r="B1791" s="28">
        <f t="shared" si="71"/>
        <v>0.5500981576261833</v>
      </c>
      <c r="C1791" s="28">
        <v>2931055</v>
      </c>
      <c r="D1791" s="31">
        <v>40778.495937500003</v>
      </c>
      <c r="E1791" s="31">
        <v>40778.495937500003</v>
      </c>
      <c r="F1791" s="28" t="s">
        <v>3</v>
      </c>
      <c r="G1791" s="22">
        <f t="shared" si="73"/>
        <v>0.58779533198125877</v>
      </c>
      <c r="CC1791" s="28">
        <v>0.93586683611792043</v>
      </c>
      <c r="CG1791" s="30"/>
    </row>
    <row r="1792" spans="1:85">
      <c r="A1792" s="28">
        <v>0.93586683611791754</v>
      </c>
      <c r="B1792" s="28">
        <f t="shared" si="71"/>
        <v>0.5500981576261833</v>
      </c>
      <c r="C1792" s="28">
        <v>2931066</v>
      </c>
      <c r="D1792" s="31">
        <v>40778.508750000001</v>
      </c>
      <c r="E1792" s="31">
        <v>40778.508750000001</v>
      </c>
      <c r="F1792" s="28" t="s">
        <v>3</v>
      </c>
      <c r="G1792" s="22">
        <f t="shared" si="73"/>
        <v>0.58779533198125877</v>
      </c>
      <c r="CC1792" s="28">
        <v>0.93586683611792043</v>
      </c>
      <c r="CG1792" s="30"/>
    </row>
    <row r="1793" spans="1:88">
      <c r="A1793" s="28">
        <v>0.93586683611791754</v>
      </c>
      <c r="B1793" s="28">
        <f t="shared" si="71"/>
        <v>0.5500981576261833</v>
      </c>
      <c r="C1793" s="28">
        <v>2931067</v>
      </c>
      <c r="D1793" s="31">
        <v>40778.508750000001</v>
      </c>
      <c r="E1793" s="31">
        <v>40778.508750000001</v>
      </c>
      <c r="F1793" s="28" t="s">
        <v>3</v>
      </c>
      <c r="G1793" s="22">
        <f t="shared" si="73"/>
        <v>0.58779533198125877</v>
      </c>
      <c r="CC1793" s="28">
        <v>0.93586683611792043</v>
      </c>
      <c r="CG1793" s="30"/>
    </row>
    <row r="1794" spans="1:88">
      <c r="A1794" s="28">
        <v>0.93586683611791754</v>
      </c>
      <c r="B1794" s="28">
        <f t="shared" ref="B1794:B1861" si="74">+G1794*CC1794</f>
        <v>0.5500981576261833</v>
      </c>
      <c r="C1794" s="28">
        <v>2931068</v>
      </c>
      <c r="D1794" s="31">
        <v>40778.508750000001</v>
      </c>
      <c r="E1794" s="31">
        <v>40778.508750000001</v>
      </c>
      <c r="F1794" s="28" t="s">
        <v>3</v>
      </c>
      <c r="G1794" s="22">
        <f t="shared" si="73"/>
        <v>0.58779533198125877</v>
      </c>
      <c r="CC1794" s="28">
        <v>0.93586683611792043</v>
      </c>
      <c r="CG1794" s="30"/>
    </row>
    <row r="1795" spans="1:88">
      <c r="A1795" s="28">
        <v>0.93586683611791754</v>
      </c>
      <c r="B1795" s="28">
        <f t="shared" si="74"/>
        <v>0.5500981576261833</v>
      </c>
      <c r="C1795" s="28">
        <v>2931105</v>
      </c>
      <c r="D1795" s="31">
        <v>40778.530243055553</v>
      </c>
      <c r="E1795" s="31">
        <v>40778.530243055553</v>
      </c>
      <c r="F1795" s="28" t="s">
        <v>3</v>
      </c>
      <c r="G1795" s="22">
        <f t="shared" si="73"/>
        <v>0.58779533198125877</v>
      </c>
      <c r="Z1795" s="28" t="s">
        <v>25</v>
      </c>
      <c r="AA1795" s="28" t="s">
        <v>33</v>
      </c>
      <c r="AC1795" s="28" t="s">
        <v>38</v>
      </c>
      <c r="AE1795" s="28">
        <v>64</v>
      </c>
      <c r="AG1795" s="28" t="s">
        <v>35</v>
      </c>
      <c r="AQ1795" s="28" t="s">
        <v>9</v>
      </c>
      <c r="AS1795" s="28" t="s">
        <v>168</v>
      </c>
      <c r="CC1795" s="28">
        <v>0.93586683611792043</v>
      </c>
      <c r="CG1795" s="30"/>
    </row>
    <row r="1796" spans="1:88">
      <c r="A1796" s="28">
        <v>0.93586683611791754</v>
      </c>
      <c r="B1796" s="28">
        <f t="shared" si="74"/>
        <v>0.5500981576261833</v>
      </c>
      <c r="C1796" s="28">
        <v>2931148</v>
      </c>
      <c r="D1796" s="31">
        <v>40778.556238425925</v>
      </c>
      <c r="E1796" s="31">
        <v>40778.556238425925</v>
      </c>
      <c r="F1796" s="28" t="s">
        <v>3</v>
      </c>
      <c r="G1796" s="22">
        <f t="shared" si="73"/>
        <v>0.58779533198125877</v>
      </c>
      <c r="Z1796" s="28" t="s">
        <v>8</v>
      </c>
      <c r="AA1796" s="28" t="s">
        <v>33</v>
      </c>
      <c r="AC1796" s="28" t="s">
        <v>38</v>
      </c>
      <c r="AG1796" s="28" t="s">
        <v>35</v>
      </c>
      <c r="AQ1796" s="28" t="s">
        <v>9</v>
      </c>
      <c r="AS1796" s="28" t="s">
        <v>168</v>
      </c>
      <c r="AU1796" s="28" t="s">
        <v>15</v>
      </c>
      <c r="CC1796" s="28">
        <v>0.93586683611792043</v>
      </c>
      <c r="CG1796" s="30"/>
    </row>
    <row r="1797" spans="1:88">
      <c r="A1797" s="28">
        <v>0.93586683611791754</v>
      </c>
      <c r="B1797" s="28">
        <f t="shared" si="74"/>
        <v>0.5500981576261833</v>
      </c>
      <c r="C1797" s="28">
        <v>2935273</v>
      </c>
      <c r="D1797" s="31">
        <v>40779.366238425922</v>
      </c>
      <c r="E1797" s="31">
        <v>40779.366238425922</v>
      </c>
      <c r="F1797" s="28" t="s">
        <v>3</v>
      </c>
      <c r="G1797" s="22">
        <f t="shared" si="73"/>
        <v>0.58779533198125877</v>
      </c>
      <c r="Z1797" s="28" t="s">
        <v>8</v>
      </c>
      <c r="AA1797" s="28" t="s">
        <v>88</v>
      </c>
      <c r="AC1797" s="28" t="s">
        <v>38</v>
      </c>
      <c r="AE1797" s="28" t="s">
        <v>2010</v>
      </c>
      <c r="AF1797" s="28" t="s">
        <v>2011</v>
      </c>
      <c r="AG1797" s="28" t="s">
        <v>35</v>
      </c>
      <c r="AQ1797" s="28" t="s">
        <v>33</v>
      </c>
      <c r="AS1797" s="28" t="s">
        <v>36</v>
      </c>
      <c r="AU1797" s="28" t="s">
        <v>15</v>
      </c>
      <c r="AX1797" s="28" t="s">
        <v>7</v>
      </c>
      <c r="BX1797" s="28">
        <v>1955</v>
      </c>
      <c r="BY1797" s="28" t="s">
        <v>17</v>
      </c>
      <c r="BZ1797" s="28" t="s">
        <v>2012</v>
      </c>
      <c r="CA1797" s="28" t="s">
        <v>43</v>
      </c>
      <c r="CC1797" s="28">
        <v>0.93586683611792043</v>
      </c>
      <c r="CD1797" s="28" t="s">
        <v>20</v>
      </c>
      <c r="CE1797" s="28" t="s">
        <v>44</v>
      </c>
      <c r="CG1797" s="30">
        <v>0.33333333333333331</v>
      </c>
      <c r="CH1797" s="28" t="s">
        <v>46</v>
      </c>
      <c r="CJ1797" s="28" t="s">
        <v>2013</v>
      </c>
    </row>
    <row r="1798" spans="1:88">
      <c r="A1798" s="28">
        <v>0.93586683611791754</v>
      </c>
      <c r="B1798" s="28">
        <f t="shared" si="74"/>
        <v>0.5500981576261833</v>
      </c>
      <c r="C1798" s="28">
        <v>2935353</v>
      </c>
      <c r="D1798" s="31">
        <v>40779.433541666665</v>
      </c>
      <c r="E1798" s="31">
        <v>40779.433541666665</v>
      </c>
      <c r="F1798" s="28" t="s">
        <v>3</v>
      </c>
      <c r="G1798" s="22">
        <f t="shared" si="73"/>
        <v>0.58779533198125877</v>
      </c>
      <c r="Z1798" s="28" t="s">
        <v>8</v>
      </c>
      <c r="AA1798" s="28" t="s">
        <v>33</v>
      </c>
      <c r="AC1798" s="28" t="s">
        <v>38</v>
      </c>
      <c r="AE1798" s="28">
        <v>64</v>
      </c>
      <c r="AG1798" s="28" t="s">
        <v>35</v>
      </c>
      <c r="AQ1798" s="28" t="s">
        <v>9</v>
      </c>
      <c r="AS1798" s="28" t="s">
        <v>168</v>
      </c>
      <c r="AU1798" s="28" t="s">
        <v>173</v>
      </c>
      <c r="CC1798" s="28">
        <v>0.93586683611792043</v>
      </c>
      <c r="CG1798" s="30"/>
    </row>
    <row r="1799" spans="1:88">
      <c r="A1799" s="28">
        <v>0.93586683611791754</v>
      </c>
      <c r="B1799" s="28">
        <f t="shared" si="74"/>
        <v>0.5500981576261833</v>
      </c>
      <c r="C1799" s="28">
        <v>2935375</v>
      </c>
      <c r="D1799" s="31">
        <v>40779.450902777775</v>
      </c>
      <c r="E1799" s="31">
        <v>40779.450902777775</v>
      </c>
      <c r="F1799" s="28" t="s">
        <v>3</v>
      </c>
      <c r="G1799" s="22">
        <f t="shared" si="73"/>
        <v>0.58779533198125877</v>
      </c>
      <c r="CC1799" s="28">
        <v>0.93586683611792043</v>
      </c>
      <c r="CG1799" s="30"/>
    </row>
    <row r="1800" spans="1:88">
      <c r="A1800" s="28">
        <v>0.93586683611791754</v>
      </c>
      <c r="B1800" s="28">
        <f t="shared" si="74"/>
        <v>0.65510678528254429</v>
      </c>
      <c r="C1800" s="28">
        <v>2935494</v>
      </c>
      <c r="D1800" s="31">
        <v>40779.535034722219</v>
      </c>
      <c r="E1800" s="31">
        <v>40779.535034722219</v>
      </c>
      <c r="F1800" s="28" t="s">
        <v>6</v>
      </c>
      <c r="G1800" s="28">
        <v>0.7</v>
      </c>
      <c r="AW1800" s="28" t="s">
        <v>25</v>
      </c>
      <c r="AX1800" s="28" t="s">
        <v>2</v>
      </c>
      <c r="BW1800" s="28" t="s">
        <v>25</v>
      </c>
      <c r="CC1800" s="28">
        <v>0.93586683611792043</v>
      </c>
      <c r="CG1800" s="30"/>
    </row>
    <row r="1801" spans="1:88">
      <c r="A1801" s="28">
        <v>0.93586683611791754</v>
      </c>
      <c r="B1801" s="28">
        <f t="shared" si="74"/>
        <v>0.5500981576261833</v>
      </c>
      <c r="C1801" s="28">
        <v>2935572</v>
      </c>
      <c r="D1801" s="31">
        <v>40779.571701388886</v>
      </c>
      <c r="E1801" s="31">
        <v>40779.571701388886</v>
      </c>
      <c r="F1801" s="28" t="s">
        <v>3</v>
      </c>
      <c r="G1801" s="22">
        <f>0.839707617116084*0.7</f>
        <v>0.58779533198125877</v>
      </c>
      <c r="Z1801" s="28" t="s">
        <v>8</v>
      </c>
      <c r="AA1801" s="28" t="s">
        <v>33</v>
      </c>
      <c r="AC1801" s="28" t="s">
        <v>38</v>
      </c>
      <c r="AE1801" s="28">
        <v>18</v>
      </c>
      <c r="AF1801" s="28" t="s">
        <v>1100</v>
      </c>
      <c r="AG1801" s="28" t="s">
        <v>35</v>
      </c>
      <c r="AQ1801" s="28" t="s">
        <v>9</v>
      </c>
      <c r="AS1801" s="28" t="s">
        <v>29</v>
      </c>
      <c r="AT1801" s="28" t="s">
        <v>2038</v>
      </c>
      <c r="AU1801" s="28" t="s">
        <v>37</v>
      </c>
      <c r="AX1801" s="28" t="s">
        <v>41</v>
      </c>
      <c r="AY1801" s="28" t="s">
        <v>8</v>
      </c>
      <c r="AZ1801" s="28" t="s">
        <v>9</v>
      </c>
      <c r="BA1801" s="28" t="s">
        <v>38</v>
      </c>
      <c r="BC1801" s="28">
        <v>18</v>
      </c>
      <c r="BD1801" s="28" t="s">
        <v>142</v>
      </c>
      <c r="BE1801" s="28" t="s">
        <v>35</v>
      </c>
      <c r="BO1801" s="28" t="s">
        <v>88</v>
      </c>
      <c r="BQ1801" s="28" t="s">
        <v>8</v>
      </c>
      <c r="BR1801" s="28" t="s">
        <v>9</v>
      </c>
      <c r="CC1801" s="28">
        <v>0.93586683611792043</v>
      </c>
      <c r="CG1801" s="30"/>
    </row>
    <row r="1802" spans="1:88">
      <c r="A1802" s="28">
        <v>0.93586683611791754</v>
      </c>
      <c r="B1802" s="28">
        <f t="shared" si="74"/>
        <v>0.5500981576261833</v>
      </c>
      <c r="C1802" s="28">
        <v>2935661</v>
      </c>
      <c r="D1802" s="31">
        <v>40779.599988425929</v>
      </c>
      <c r="E1802" s="31">
        <v>40779.599988425929</v>
      </c>
      <c r="F1802" s="28" t="s">
        <v>3</v>
      </c>
      <c r="G1802" s="22">
        <f>0.839707617116084*0.7</f>
        <v>0.58779533198125877</v>
      </c>
      <c r="Z1802" s="28" t="s">
        <v>25</v>
      </c>
      <c r="AA1802" s="28" t="s">
        <v>9</v>
      </c>
      <c r="AC1802" s="28" t="s">
        <v>38</v>
      </c>
      <c r="AE1802" s="28">
        <v>18</v>
      </c>
      <c r="AF1802" s="28" t="s">
        <v>2039</v>
      </c>
      <c r="AG1802" s="28" t="s">
        <v>35</v>
      </c>
      <c r="AQ1802" s="28" t="s">
        <v>9</v>
      </c>
      <c r="AS1802" s="28" t="s">
        <v>36</v>
      </c>
      <c r="AU1802" s="28" t="s">
        <v>15</v>
      </c>
      <c r="AX1802" s="28" t="s">
        <v>41</v>
      </c>
      <c r="AY1802" s="28" t="s">
        <v>25</v>
      </c>
      <c r="AZ1802" s="28" t="s">
        <v>9</v>
      </c>
      <c r="BA1802" s="28" t="s">
        <v>38</v>
      </c>
      <c r="BC1802" s="28">
        <v>18</v>
      </c>
      <c r="BD1802" s="28" t="s">
        <v>2039</v>
      </c>
      <c r="BE1802" s="28" t="s">
        <v>35</v>
      </c>
      <c r="BO1802" s="28" t="s">
        <v>9</v>
      </c>
      <c r="CC1802" s="28">
        <v>0.93586683611792043</v>
      </c>
      <c r="CG1802" s="30"/>
    </row>
    <row r="1803" spans="1:88">
      <c r="A1803" s="28">
        <v>0.93586683611791754</v>
      </c>
      <c r="B1803" s="28">
        <f t="shared" si="74"/>
        <v>0.5500981576261833</v>
      </c>
      <c r="C1803" s="28">
        <v>2938354</v>
      </c>
      <c r="D1803" s="31">
        <v>40779.953888888886</v>
      </c>
      <c r="E1803" s="31">
        <v>40779.953888888886</v>
      </c>
      <c r="F1803" s="28" t="s">
        <v>3</v>
      </c>
      <c r="G1803" s="22">
        <f>0.839707617116084*0.7</f>
        <v>0.58779533198125877</v>
      </c>
      <c r="Z1803" s="28" t="s">
        <v>8</v>
      </c>
      <c r="AA1803" s="28" t="s">
        <v>88</v>
      </c>
      <c r="AC1803" s="28" t="s">
        <v>34</v>
      </c>
      <c r="AE1803" s="28">
        <v>64</v>
      </c>
      <c r="AF1803" s="28" t="s">
        <v>151</v>
      </c>
      <c r="AQ1803" s="28" t="s">
        <v>9</v>
      </c>
      <c r="AS1803" s="28" t="s">
        <v>168</v>
      </c>
      <c r="AU1803" s="28" t="s">
        <v>259</v>
      </c>
      <c r="CC1803" s="28">
        <v>0.93586683611792043</v>
      </c>
      <c r="CG1803" s="30"/>
    </row>
    <row r="1804" spans="1:88">
      <c r="A1804" s="28">
        <v>0.93586683611791754</v>
      </c>
      <c r="B1804" s="28">
        <f t="shared" si="74"/>
        <v>0.5500981576261833</v>
      </c>
      <c r="C1804" s="28">
        <v>2940238</v>
      </c>
      <c r="D1804" s="31">
        <v>40780.538368055553</v>
      </c>
      <c r="E1804" s="31">
        <v>40780.538368055553</v>
      </c>
      <c r="F1804" s="28" t="s">
        <v>3</v>
      </c>
      <c r="G1804" s="22">
        <f>0.839707617116084*0.7</f>
        <v>0.58779533198125877</v>
      </c>
      <c r="Z1804" s="28" t="s">
        <v>8</v>
      </c>
      <c r="AA1804" s="28" t="s">
        <v>33</v>
      </c>
      <c r="AC1804" s="28" t="s">
        <v>38</v>
      </c>
      <c r="AE1804" s="28">
        <v>64</v>
      </c>
      <c r="AF1804" s="28" t="s">
        <v>142</v>
      </c>
      <c r="AG1804" s="28" t="s">
        <v>35</v>
      </c>
      <c r="AQ1804" s="28" t="s">
        <v>33</v>
      </c>
      <c r="AS1804" s="28" t="s">
        <v>152</v>
      </c>
      <c r="AU1804" s="28" t="s">
        <v>15</v>
      </c>
      <c r="AX1804" s="28" t="s">
        <v>7</v>
      </c>
      <c r="CC1804" s="28">
        <v>0.93586683611792043</v>
      </c>
      <c r="CG1804" s="30"/>
    </row>
    <row r="1805" spans="1:88">
      <c r="A1805" s="28">
        <v>0.93586683611791754</v>
      </c>
      <c r="B1805" s="28">
        <f t="shared" si="74"/>
        <v>0.5500981576261833</v>
      </c>
      <c r="C1805" s="28">
        <v>2940250</v>
      </c>
      <c r="D1805" s="31">
        <v>40780.5469212963</v>
      </c>
      <c r="E1805" s="31">
        <v>40780.5469212963</v>
      </c>
      <c r="F1805" s="28" t="s">
        <v>3</v>
      </c>
      <c r="G1805" s="22">
        <f>0.839707617116084*0.7</f>
        <v>0.58779533198125877</v>
      </c>
      <c r="Z1805" s="28" t="s">
        <v>8</v>
      </c>
      <c r="AA1805" s="28" t="s">
        <v>9</v>
      </c>
      <c r="AC1805" s="28" t="s">
        <v>186</v>
      </c>
      <c r="AE1805" s="28" t="s">
        <v>2058</v>
      </c>
      <c r="AG1805" s="28" t="s">
        <v>4</v>
      </c>
      <c r="AH1805" s="28" t="s">
        <v>29</v>
      </c>
      <c r="AI1805" s="28" t="s">
        <v>2059</v>
      </c>
      <c r="AJ1805" s="28" t="s">
        <v>2060</v>
      </c>
      <c r="AL1805" s="28" t="s">
        <v>4</v>
      </c>
      <c r="AM1805" s="28" t="s">
        <v>29</v>
      </c>
      <c r="AN1805" s="28" t="s">
        <v>2061</v>
      </c>
      <c r="AO1805" s="28" t="s">
        <v>2062</v>
      </c>
      <c r="AQ1805" s="28" t="s">
        <v>9</v>
      </c>
      <c r="AS1805" s="28" t="s">
        <v>29</v>
      </c>
      <c r="AT1805" s="28" t="s">
        <v>2063</v>
      </c>
      <c r="AU1805" s="28" t="s">
        <v>15</v>
      </c>
      <c r="CC1805" s="28">
        <v>0.93586683611792043</v>
      </c>
      <c r="CG1805" s="30"/>
    </row>
    <row r="1806" spans="1:88">
      <c r="A1806" s="28">
        <v>0.93586683611791754</v>
      </c>
      <c r="B1806" s="28">
        <f t="shared" si="74"/>
        <v>0.65510678528254429</v>
      </c>
      <c r="C1806" s="28">
        <v>2940254</v>
      </c>
      <c r="D1806" s="31">
        <v>40780.54991898148</v>
      </c>
      <c r="E1806" s="31">
        <v>40780.54991898148</v>
      </c>
      <c r="F1806" s="28" t="s">
        <v>1</v>
      </c>
      <c r="G1806" s="28">
        <v>0.7</v>
      </c>
      <c r="CC1806" s="28">
        <v>0.93586683611792043</v>
      </c>
      <c r="CG1806" s="30"/>
    </row>
    <row r="1807" spans="1:88">
      <c r="A1807" s="28">
        <v>0.93586683611791754</v>
      </c>
      <c r="B1807" s="28">
        <f t="shared" si="74"/>
        <v>0.65510678528254429</v>
      </c>
      <c r="C1807" s="28">
        <v>2940365</v>
      </c>
      <c r="D1807" s="31">
        <v>40780.603668981479</v>
      </c>
      <c r="E1807" s="31">
        <v>40780.603668981479</v>
      </c>
      <c r="F1807" s="28" t="s">
        <v>1</v>
      </c>
      <c r="G1807" s="28">
        <v>0.7</v>
      </c>
      <c r="H1807" s="28" t="s">
        <v>25</v>
      </c>
      <c r="I1807" s="28" t="s">
        <v>9</v>
      </c>
      <c r="J1807" s="28" t="s">
        <v>26</v>
      </c>
      <c r="K1807" s="28" t="s">
        <v>27</v>
      </c>
      <c r="M1807" s="28" t="s">
        <v>12</v>
      </c>
      <c r="N1807" s="28" t="s">
        <v>82</v>
      </c>
      <c r="O1807" s="28" t="s">
        <v>60</v>
      </c>
      <c r="CC1807" s="28">
        <v>0.93586683611792043</v>
      </c>
      <c r="CG1807" s="30"/>
    </row>
    <row r="1808" spans="1:88">
      <c r="A1808" s="28">
        <v>0.93586683611791754</v>
      </c>
      <c r="B1808" s="28">
        <f t="shared" si="74"/>
        <v>0.5500981576261833</v>
      </c>
      <c r="C1808" s="28">
        <v>2944784</v>
      </c>
      <c r="D1808" s="31">
        <v>40781.457361111112</v>
      </c>
      <c r="E1808" s="31">
        <v>40781.457361111112</v>
      </c>
      <c r="F1808" s="28" t="s">
        <v>3</v>
      </c>
      <c r="G1808" s="22">
        <f>0.839707617116084*0.7</f>
        <v>0.58779533198125877</v>
      </c>
      <c r="Z1808" s="28" t="s">
        <v>25</v>
      </c>
      <c r="AA1808" s="28" t="s">
        <v>9</v>
      </c>
      <c r="AC1808" s="28" t="s">
        <v>34</v>
      </c>
      <c r="AE1808" s="28" t="s">
        <v>2074</v>
      </c>
      <c r="AF1808" s="28" t="s">
        <v>275</v>
      </c>
      <c r="AG1808" s="28" t="s">
        <v>35</v>
      </c>
      <c r="AQ1808" s="28" t="s">
        <v>33</v>
      </c>
      <c r="AS1808" s="28" t="s">
        <v>36</v>
      </c>
      <c r="AU1808" s="28" t="s">
        <v>15</v>
      </c>
      <c r="AX1808" s="28" t="s">
        <v>41</v>
      </c>
      <c r="AY1808" s="28" t="s">
        <v>0</v>
      </c>
      <c r="AZ1808" s="28" t="s">
        <v>33</v>
      </c>
      <c r="BA1808" s="28" t="s">
        <v>34</v>
      </c>
      <c r="BC1808" s="28" t="s">
        <v>275</v>
      </c>
      <c r="BD1808" s="28" t="s">
        <v>2074</v>
      </c>
      <c r="BE1808" s="28" t="s">
        <v>35</v>
      </c>
      <c r="BO1808" s="28" t="s">
        <v>33</v>
      </c>
      <c r="CC1808" s="28">
        <v>0.93586683611792043</v>
      </c>
      <c r="CG1808" s="30"/>
    </row>
    <row r="1809" spans="1:85">
      <c r="A1809" s="28">
        <v>0.93586683611791754</v>
      </c>
      <c r="B1809" s="28">
        <f t="shared" si="74"/>
        <v>0.65510678528254429</v>
      </c>
      <c r="C1809" s="28">
        <v>2944815</v>
      </c>
      <c r="D1809" s="31">
        <v>40781.491238425922</v>
      </c>
      <c r="E1809" s="31">
        <v>40781.491238425922</v>
      </c>
      <c r="F1809" s="28" t="s">
        <v>1</v>
      </c>
      <c r="G1809" s="28">
        <v>0.7</v>
      </c>
      <c r="CC1809" s="28">
        <v>0.93586683611792043</v>
      </c>
      <c r="CG1809" s="30"/>
    </row>
    <row r="1810" spans="1:85">
      <c r="A1810" s="28">
        <v>0.93586683611791754</v>
      </c>
      <c r="B1810" s="28">
        <f t="shared" si="74"/>
        <v>0.65510678528254429</v>
      </c>
      <c r="C1810" s="28">
        <v>2944824</v>
      </c>
      <c r="D1810" s="31">
        <v>40781.500208333331</v>
      </c>
      <c r="E1810" s="31">
        <v>40781.500208333331</v>
      </c>
      <c r="F1810" s="28" t="s">
        <v>1</v>
      </c>
      <c r="G1810" s="28">
        <v>0.7</v>
      </c>
      <c r="CC1810" s="28">
        <v>0.93586683611792043</v>
      </c>
      <c r="CG1810" s="30"/>
    </row>
    <row r="1811" spans="1:85">
      <c r="A1811" s="28">
        <v>0.93586683611791754</v>
      </c>
      <c r="B1811" s="28">
        <f t="shared" si="74"/>
        <v>0.5500981576261833</v>
      </c>
      <c r="C1811" s="28">
        <v>2944925</v>
      </c>
      <c r="D1811" s="31">
        <v>40781.568032407406</v>
      </c>
      <c r="E1811" s="31">
        <v>40781.568032407406</v>
      </c>
      <c r="F1811" s="28" t="s">
        <v>3</v>
      </c>
      <c r="G1811" s="22">
        <f>0.839707617116084*0.7</f>
        <v>0.58779533198125877</v>
      </c>
      <c r="Z1811" s="28" t="s">
        <v>0</v>
      </c>
      <c r="AA1811" s="28" t="s">
        <v>33</v>
      </c>
      <c r="AC1811" s="28" t="s">
        <v>38</v>
      </c>
      <c r="AE1811" s="28">
        <v>64</v>
      </c>
      <c r="AF1811" s="28" t="s">
        <v>2081</v>
      </c>
      <c r="AG1811" s="28" t="s">
        <v>35</v>
      </c>
      <c r="AQ1811" s="28" t="s">
        <v>9</v>
      </c>
      <c r="AS1811" s="28" t="s">
        <v>168</v>
      </c>
      <c r="AU1811" s="28" t="s">
        <v>37</v>
      </c>
      <c r="AX1811" s="28" t="s">
        <v>41</v>
      </c>
      <c r="CC1811" s="28">
        <v>0.93586683611792043</v>
      </c>
      <c r="CG1811" s="30"/>
    </row>
    <row r="1812" spans="1:85">
      <c r="A1812" s="28">
        <v>0.93586683611791754</v>
      </c>
      <c r="B1812" s="28">
        <f t="shared" si="74"/>
        <v>0.5500981576261833</v>
      </c>
      <c r="C1812" s="28">
        <v>2944951</v>
      </c>
      <c r="D1812" s="31">
        <v>40781.581145833334</v>
      </c>
      <c r="E1812" s="31">
        <v>40781.581145833334</v>
      </c>
      <c r="F1812" s="28" t="s">
        <v>3</v>
      </c>
      <c r="G1812" s="22">
        <f>0.839707617116084*0.7</f>
        <v>0.58779533198125877</v>
      </c>
      <c r="CC1812" s="28">
        <v>0.93586683611792043</v>
      </c>
      <c r="CG1812" s="30"/>
    </row>
    <row r="1813" spans="1:85">
      <c r="A1813" s="28">
        <v>0.93586683611791754</v>
      </c>
      <c r="B1813" s="28">
        <f t="shared" si="74"/>
        <v>0.5500981576261833</v>
      </c>
      <c r="C1813" s="28">
        <v>2946065</v>
      </c>
      <c r="D1813" s="31">
        <v>40781.790925925925</v>
      </c>
      <c r="E1813" s="31">
        <v>40781.790925925925</v>
      </c>
      <c r="F1813" s="28" t="s">
        <v>3</v>
      </c>
      <c r="G1813" s="22">
        <f>0.839707617116084*0.7</f>
        <v>0.58779533198125877</v>
      </c>
      <c r="Z1813" s="28" t="s">
        <v>25</v>
      </c>
      <c r="AA1813" s="28" t="s">
        <v>33</v>
      </c>
      <c r="AC1813" s="28" t="s">
        <v>29</v>
      </c>
      <c r="AD1813" s="28" t="s">
        <v>2082</v>
      </c>
      <c r="AE1813" s="28" t="s">
        <v>1659</v>
      </c>
      <c r="AF1813" s="28" t="s">
        <v>2083</v>
      </c>
      <c r="AG1813" s="28" t="s">
        <v>35</v>
      </c>
      <c r="AQ1813" s="28" t="s">
        <v>9</v>
      </c>
      <c r="AS1813" s="28" t="s">
        <v>168</v>
      </c>
      <c r="AU1813" s="28" t="s">
        <v>37</v>
      </c>
      <c r="AX1813" s="28" t="s">
        <v>41</v>
      </c>
      <c r="CC1813" s="28">
        <v>0.93586683611792043</v>
      </c>
      <c r="CG1813" s="30"/>
    </row>
    <row r="1814" spans="1:85">
      <c r="A1814" s="28">
        <v>0.93586683611791754</v>
      </c>
      <c r="B1814" s="28">
        <f t="shared" si="74"/>
        <v>0.5500981576261833</v>
      </c>
      <c r="C1814" s="28">
        <v>2948734</v>
      </c>
      <c r="D1814" s="31">
        <v>40782.582812499997</v>
      </c>
      <c r="E1814" s="31">
        <v>40782.582812499997</v>
      </c>
      <c r="F1814" s="28" t="s">
        <v>3</v>
      </c>
      <c r="G1814" s="22">
        <f>0.839707617116084*0.7</f>
        <v>0.58779533198125877</v>
      </c>
      <c r="CC1814" s="28">
        <v>0.93586683611792043</v>
      </c>
      <c r="CG1814" s="30"/>
    </row>
    <row r="1815" spans="1:85">
      <c r="A1815" s="28">
        <v>0.93586683611791754</v>
      </c>
      <c r="B1815" s="28">
        <f t="shared" si="74"/>
        <v>0.65510678528254429</v>
      </c>
      <c r="C1815" s="28">
        <v>2948876</v>
      </c>
      <c r="D1815" s="31">
        <v>40782.696712962963</v>
      </c>
      <c r="E1815" s="31">
        <v>40782.696712962963</v>
      </c>
      <c r="F1815" s="28" t="s">
        <v>6</v>
      </c>
      <c r="G1815" s="28">
        <v>0.7</v>
      </c>
      <c r="AW1815" s="28" t="s">
        <v>25</v>
      </c>
      <c r="AX1815" s="28" t="s">
        <v>41</v>
      </c>
      <c r="AY1815" s="28" t="s">
        <v>8</v>
      </c>
      <c r="AZ1815" s="28" t="s">
        <v>9</v>
      </c>
      <c r="BA1815" s="28" t="s">
        <v>75</v>
      </c>
      <c r="BC1815" s="28">
        <v>18</v>
      </c>
      <c r="BD1815" s="28" t="s">
        <v>134</v>
      </c>
      <c r="BE1815" s="28" t="s">
        <v>35</v>
      </c>
      <c r="BO1815" s="28" t="s">
        <v>49</v>
      </c>
      <c r="BQ1815" s="28" t="s">
        <v>25</v>
      </c>
      <c r="BR1815" s="28" t="s">
        <v>33</v>
      </c>
      <c r="BS1815" s="28" t="s">
        <v>10</v>
      </c>
      <c r="BV1815" s="28" t="s">
        <v>49</v>
      </c>
      <c r="CC1815" s="28">
        <v>0.93586683611792043</v>
      </c>
      <c r="CG1815" s="30"/>
    </row>
    <row r="1816" spans="1:85">
      <c r="A1816" s="28">
        <v>0.93586683611791754</v>
      </c>
      <c r="B1816" s="28">
        <f t="shared" si="74"/>
        <v>0.65510678528254429</v>
      </c>
      <c r="C1816" s="28">
        <v>2950442</v>
      </c>
      <c r="D1816" s="31">
        <v>40784.568333333336</v>
      </c>
      <c r="E1816" s="31">
        <v>40784.568333333336</v>
      </c>
      <c r="F1816" s="28" t="s">
        <v>1</v>
      </c>
      <c r="G1816" s="28">
        <v>0.7</v>
      </c>
      <c r="CC1816" s="28">
        <v>0.93586683611792043</v>
      </c>
      <c r="CG1816" s="30"/>
    </row>
    <row r="1817" spans="1:85">
      <c r="A1817" s="28">
        <v>0.93586683611791754</v>
      </c>
      <c r="B1817" s="28">
        <f t="shared" si="74"/>
        <v>0.65510678528254429</v>
      </c>
      <c r="C1817" s="28">
        <v>2954576</v>
      </c>
      <c r="D1817" s="31">
        <v>40785.081412037034</v>
      </c>
      <c r="E1817" s="31">
        <v>40785.081412037034</v>
      </c>
      <c r="F1817" s="28" t="s">
        <v>1</v>
      </c>
      <c r="G1817" s="28">
        <v>0.7</v>
      </c>
      <c r="CC1817" s="28">
        <v>0.93586683611792043</v>
      </c>
      <c r="CG1817" s="30"/>
    </row>
    <row r="1818" spans="1:85">
      <c r="A1818" s="28">
        <v>0.93586683611791754</v>
      </c>
      <c r="B1818" s="28">
        <f t="shared" si="74"/>
        <v>0.5500981576261833</v>
      </c>
      <c r="C1818" s="28">
        <v>2956179</v>
      </c>
      <c r="D1818" s="31">
        <v>40785.67800925926</v>
      </c>
      <c r="E1818" s="31">
        <v>40785.67800925926</v>
      </c>
      <c r="F1818" s="28" t="s">
        <v>3</v>
      </c>
      <c r="G1818" s="22">
        <f>0.839707617116084*0.7</f>
        <v>0.58779533198125877</v>
      </c>
      <c r="Z1818" s="28" t="s">
        <v>0</v>
      </c>
      <c r="AA1818" s="28" t="s">
        <v>9</v>
      </c>
      <c r="AC1818" s="28" t="s">
        <v>10</v>
      </c>
      <c r="AE1818" s="28" t="s">
        <v>123</v>
      </c>
      <c r="AF1818" s="28" t="s">
        <v>123</v>
      </c>
      <c r="AG1818" s="28" t="s">
        <v>35</v>
      </c>
      <c r="AQ1818" s="28" t="s">
        <v>9</v>
      </c>
      <c r="AS1818" s="28" t="s">
        <v>36</v>
      </c>
      <c r="AU1818" s="28" t="s">
        <v>259</v>
      </c>
      <c r="AX1818" s="28" t="s">
        <v>41</v>
      </c>
      <c r="AY1818" s="28" t="s">
        <v>0</v>
      </c>
      <c r="AZ1818" s="28" t="s">
        <v>9</v>
      </c>
      <c r="BA1818" s="28" t="s">
        <v>10</v>
      </c>
      <c r="BC1818" s="28" t="s">
        <v>123</v>
      </c>
      <c r="BD1818" s="28" t="s">
        <v>68</v>
      </c>
      <c r="BE1818" s="28" t="s">
        <v>35</v>
      </c>
      <c r="BO1818" s="28" t="s">
        <v>9</v>
      </c>
      <c r="CC1818" s="28">
        <v>0.93586683611792043</v>
      </c>
      <c r="CG1818" s="30"/>
    </row>
    <row r="1819" spans="1:85">
      <c r="A1819" s="28">
        <v>0.93586683611791754</v>
      </c>
      <c r="B1819" s="28">
        <f t="shared" si="74"/>
        <v>0.5500981576261833</v>
      </c>
      <c r="C1819" s="28">
        <v>2958157</v>
      </c>
      <c r="D1819" s="31">
        <v>40785.922268518516</v>
      </c>
      <c r="E1819" s="31">
        <v>40785.922268518516</v>
      </c>
      <c r="F1819" s="28" t="s">
        <v>3</v>
      </c>
      <c r="G1819" s="22">
        <f>0.839707617116084*0.7</f>
        <v>0.58779533198125877</v>
      </c>
      <c r="Z1819" s="28" t="s">
        <v>25</v>
      </c>
      <c r="AA1819" s="28" t="s">
        <v>9</v>
      </c>
      <c r="AC1819" s="28" t="s">
        <v>38</v>
      </c>
      <c r="AE1819" s="28">
        <v>64</v>
      </c>
      <c r="AQ1819" s="28" t="s">
        <v>33</v>
      </c>
      <c r="CC1819" s="28">
        <v>0.93586683611792043</v>
      </c>
      <c r="CG1819" s="30"/>
    </row>
    <row r="1820" spans="1:85">
      <c r="A1820" s="28">
        <v>0.93586683611791754</v>
      </c>
      <c r="B1820" s="28">
        <f t="shared" si="74"/>
        <v>0.65510678528254429</v>
      </c>
      <c r="C1820" s="28">
        <v>2960590</v>
      </c>
      <c r="D1820" s="31">
        <v>40786.479537037034</v>
      </c>
      <c r="E1820" s="31">
        <v>40786.479537037034</v>
      </c>
      <c r="F1820" s="28" t="s">
        <v>1</v>
      </c>
      <c r="G1820" s="28">
        <v>0.7</v>
      </c>
      <c r="CC1820" s="28">
        <v>0.93586683611792043</v>
      </c>
      <c r="CG1820" s="30"/>
    </row>
    <row r="1821" spans="1:85">
      <c r="A1821" s="28">
        <v>0.93586683611791754</v>
      </c>
      <c r="B1821" s="28">
        <f t="shared" si="74"/>
        <v>0.5500981576261833</v>
      </c>
      <c r="C1821" s="28">
        <v>2966799</v>
      </c>
      <c r="D1821" s="31">
        <v>40787.55028935185</v>
      </c>
      <c r="E1821" s="31">
        <v>40787.55028935185</v>
      </c>
      <c r="F1821" s="28" t="s">
        <v>3</v>
      </c>
      <c r="G1821" s="22">
        <f t="shared" ref="G1821:G1828" si="75">0.839707617116084*0.7</f>
        <v>0.58779533198125877</v>
      </c>
      <c r="CC1821" s="28">
        <v>0.93586683611792043</v>
      </c>
      <c r="CG1821" s="30"/>
    </row>
    <row r="1822" spans="1:85">
      <c r="A1822" s="28">
        <v>0.93586683611791754</v>
      </c>
      <c r="B1822" s="28">
        <f t="shared" si="74"/>
        <v>0.5500981576261833</v>
      </c>
      <c r="C1822" s="28">
        <v>2966866</v>
      </c>
      <c r="D1822" s="31">
        <v>40787.575231481482</v>
      </c>
      <c r="E1822" s="31">
        <v>40787.575231481482</v>
      </c>
      <c r="F1822" s="28" t="s">
        <v>3</v>
      </c>
      <c r="G1822" s="22">
        <f t="shared" si="75"/>
        <v>0.58779533198125877</v>
      </c>
      <c r="Z1822" s="28" t="s">
        <v>103</v>
      </c>
      <c r="AA1822" s="28" t="s">
        <v>88</v>
      </c>
      <c r="AC1822" s="28" t="s">
        <v>38</v>
      </c>
      <c r="AE1822" s="28">
        <v>8</v>
      </c>
      <c r="AF1822" s="28" t="s">
        <v>142</v>
      </c>
      <c r="AG1822" s="28" t="s">
        <v>4</v>
      </c>
      <c r="AH1822" s="28" t="s">
        <v>186</v>
      </c>
      <c r="AJ1822" s="28">
        <v>5</v>
      </c>
      <c r="AK1822" s="28" t="s">
        <v>874</v>
      </c>
      <c r="AL1822" s="28" t="s">
        <v>35</v>
      </c>
      <c r="AQ1822" s="28" t="s">
        <v>9</v>
      </c>
      <c r="AS1822" s="28" t="s">
        <v>168</v>
      </c>
      <c r="AU1822" s="28" t="s">
        <v>31</v>
      </c>
      <c r="AX1822" s="28" t="s">
        <v>41</v>
      </c>
      <c r="AY1822" s="28" t="s">
        <v>103</v>
      </c>
      <c r="AZ1822" s="28" t="s">
        <v>9</v>
      </c>
      <c r="BA1822" s="28" t="s">
        <v>38</v>
      </c>
      <c r="BC1822" s="28">
        <v>64</v>
      </c>
      <c r="BD1822" s="28" t="s">
        <v>142</v>
      </c>
      <c r="BE1822" s="28" t="s">
        <v>4</v>
      </c>
      <c r="BF1822" s="28" t="s">
        <v>186</v>
      </c>
      <c r="BH1822" s="28">
        <v>5</v>
      </c>
      <c r="BI1822" s="28" t="s">
        <v>874</v>
      </c>
      <c r="BJ1822" s="28" t="s">
        <v>35</v>
      </c>
      <c r="BO1822" s="28" t="s">
        <v>33</v>
      </c>
      <c r="BQ1822" s="28" t="s">
        <v>103</v>
      </c>
      <c r="CC1822" s="28">
        <v>0.93586683611792043</v>
      </c>
      <c r="CG1822" s="30"/>
    </row>
    <row r="1823" spans="1:85">
      <c r="A1823" s="28">
        <v>0.93586683611791754</v>
      </c>
      <c r="B1823" s="28">
        <f t="shared" si="74"/>
        <v>0.5500981576261833</v>
      </c>
      <c r="C1823" s="28">
        <v>2966887</v>
      </c>
      <c r="D1823" s="31">
        <v>40787.581400462965</v>
      </c>
      <c r="E1823" s="31">
        <v>40787.581400462965</v>
      </c>
      <c r="F1823" s="28" t="s">
        <v>3</v>
      </c>
      <c r="G1823" s="22">
        <f t="shared" si="75"/>
        <v>0.58779533198125877</v>
      </c>
      <c r="Z1823" s="28" t="s">
        <v>103</v>
      </c>
      <c r="AA1823" s="28" t="s">
        <v>49</v>
      </c>
      <c r="AC1823" s="28" t="s">
        <v>38</v>
      </c>
      <c r="AE1823" s="28">
        <v>8</v>
      </c>
      <c r="AF1823" s="28" t="s">
        <v>142</v>
      </c>
      <c r="AG1823" s="28" t="s">
        <v>35</v>
      </c>
      <c r="AQ1823" s="28" t="s">
        <v>9</v>
      </c>
      <c r="AS1823" s="28" t="s">
        <v>168</v>
      </c>
      <c r="AU1823" s="28" t="s">
        <v>15</v>
      </c>
      <c r="AX1823" s="28" t="s">
        <v>41</v>
      </c>
      <c r="AY1823" s="28" t="s">
        <v>103</v>
      </c>
      <c r="AZ1823" s="28" t="s">
        <v>9</v>
      </c>
      <c r="BA1823" s="28" t="s">
        <v>38</v>
      </c>
      <c r="BC1823" s="28">
        <v>64</v>
      </c>
      <c r="BD1823" s="28" t="s">
        <v>142</v>
      </c>
      <c r="BE1823" s="28" t="s">
        <v>4</v>
      </c>
      <c r="BF1823" s="28" t="s">
        <v>186</v>
      </c>
      <c r="BH1823" s="28">
        <v>5</v>
      </c>
      <c r="BI1823" s="28" t="s">
        <v>874</v>
      </c>
      <c r="BJ1823" s="28" t="s">
        <v>35</v>
      </c>
      <c r="BO1823" s="28" t="s">
        <v>33</v>
      </c>
      <c r="CC1823" s="28">
        <v>0.93586683611792043</v>
      </c>
      <c r="CG1823" s="30"/>
    </row>
    <row r="1824" spans="1:85">
      <c r="A1824" s="28">
        <v>0.93586683611791754</v>
      </c>
      <c r="B1824" s="28">
        <f t="shared" si="74"/>
        <v>0.5500981576261833</v>
      </c>
      <c r="C1824" s="28">
        <v>2969769</v>
      </c>
      <c r="D1824" s="31">
        <v>40787.856990740744</v>
      </c>
      <c r="E1824" s="31">
        <v>40787.856990740744</v>
      </c>
      <c r="F1824" s="28" t="s">
        <v>3</v>
      </c>
      <c r="G1824" s="22">
        <f t="shared" si="75"/>
        <v>0.58779533198125877</v>
      </c>
      <c r="Z1824" s="28" t="s">
        <v>8</v>
      </c>
      <c r="AA1824" s="28" t="s">
        <v>88</v>
      </c>
      <c r="AC1824" s="28" t="s">
        <v>186</v>
      </c>
      <c r="AE1824" s="28" t="s">
        <v>2144</v>
      </c>
      <c r="AF1824" s="28" t="s">
        <v>1652</v>
      </c>
      <c r="AG1824" s="28" t="s">
        <v>4</v>
      </c>
      <c r="AH1824" s="28" t="s">
        <v>34</v>
      </c>
      <c r="AJ1824" s="28" t="s">
        <v>275</v>
      </c>
      <c r="AK1824" s="28" t="s">
        <v>1845</v>
      </c>
      <c r="AL1824" s="28" t="s">
        <v>35</v>
      </c>
      <c r="AQ1824" s="28" t="s">
        <v>9</v>
      </c>
      <c r="AS1824" s="28" t="s">
        <v>152</v>
      </c>
      <c r="AU1824" s="28" t="s">
        <v>29</v>
      </c>
      <c r="AV1824" s="28" t="s">
        <v>2145</v>
      </c>
      <c r="AX1824" s="28" t="s">
        <v>7</v>
      </c>
      <c r="CC1824" s="28">
        <v>0.93586683611792043</v>
      </c>
      <c r="CG1824" s="30"/>
    </row>
    <row r="1825" spans="1:85">
      <c r="A1825" s="28">
        <v>0.93586683611791754</v>
      </c>
      <c r="B1825" s="28">
        <f t="shared" si="74"/>
        <v>0.5500981576261833</v>
      </c>
      <c r="C1825" s="28">
        <v>2971159</v>
      </c>
      <c r="D1825" s="31">
        <v>40788.00744212963</v>
      </c>
      <c r="E1825" s="31">
        <v>40788.00744212963</v>
      </c>
      <c r="F1825" s="28" t="s">
        <v>3</v>
      </c>
      <c r="G1825" s="22">
        <f t="shared" si="75"/>
        <v>0.58779533198125877</v>
      </c>
      <c r="CC1825" s="28">
        <v>0.93586683611792043</v>
      </c>
      <c r="CG1825" s="30"/>
    </row>
    <row r="1826" spans="1:85">
      <c r="A1826" s="28">
        <v>0.93586683611791754</v>
      </c>
      <c r="B1826" s="28">
        <f t="shared" si="74"/>
        <v>0.5500981576261833</v>
      </c>
      <c r="C1826" s="28">
        <v>2972491</v>
      </c>
      <c r="D1826" s="31">
        <v>40788.373020833336</v>
      </c>
      <c r="E1826" s="31">
        <v>40788.373020833336</v>
      </c>
      <c r="F1826" s="28" t="s">
        <v>3</v>
      </c>
      <c r="G1826" s="22">
        <f t="shared" si="75"/>
        <v>0.58779533198125877</v>
      </c>
      <c r="CC1826" s="28">
        <v>0.93586683611792043</v>
      </c>
      <c r="CG1826" s="30"/>
    </row>
    <row r="1827" spans="1:85">
      <c r="A1827" s="28">
        <v>0.93586683611791754</v>
      </c>
      <c r="B1827" s="28">
        <f t="shared" si="74"/>
        <v>0.5500981576261833</v>
      </c>
      <c r="C1827" s="28">
        <v>2972749</v>
      </c>
      <c r="D1827" s="31">
        <v>40788.472974537035</v>
      </c>
      <c r="E1827" s="31">
        <v>40788.472974537035</v>
      </c>
      <c r="F1827" s="28" t="s">
        <v>3</v>
      </c>
      <c r="G1827" s="22">
        <f t="shared" si="75"/>
        <v>0.58779533198125877</v>
      </c>
      <c r="Z1827" s="28" t="s">
        <v>25</v>
      </c>
      <c r="AA1827" s="28" t="s">
        <v>33</v>
      </c>
      <c r="AC1827" s="28" t="s">
        <v>38</v>
      </c>
      <c r="AE1827" s="28">
        <v>64</v>
      </c>
      <c r="AG1827" s="28" t="s">
        <v>4</v>
      </c>
      <c r="AH1827" s="28" t="s">
        <v>75</v>
      </c>
      <c r="AQ1827" s="28" t="s">
        <v>9</v>
      </c>
      <c r="AS1827" s="28" t="s">
        <v>36</v>
      </c>
      <c r="AU1827" s="28" t="s">
        <v>37</v>
      </c>
      <c r="CC1827" s="28">
        <v>0.93586683611792043</v>
      </c>
      <c r="CG1827" s="30"/>
    </row>
    <row r="1828" spans="1:85">
      <c r="A1828" s="28">
        <v>0.93586683611791754</v>
      </c>
      <c r="B1828" s="28">
        <f t="shared" si="74"/>
        <v>0.5500981576261833</v>
      </c>
      <c r="C1828" s="28">
        <v>2972846</v>
      </c>
      <c r="D1828" s="31">
        <v>40788.529374999998</v>
      </c>
      <c r="E1828" s="31">
        <v>40788.529374999998</v>
      </c>
      <c r="F1828" s="28" t="s">
        <v>3</v>
      </c>
      <c r="G1828" s="22">
        <f t="shared" si="75"/>
        <v>0.58779533198125877</v>
      </c>
      <c r="Z1828" s="28" t="s">
        <v>25</v>
      </c>
      <c r="AA1828" s="28" t="s">
        <v>9</v>
      </c>
      <c r="AC1828" s="28" t="s">
        <v>38</v>
      </c>
      <c r="AE1828" s="28">
        <v>64</v>
      </c>
      <c r="AF1828" s="28" t="s">
        <v>74</v>
      </c>
      <c r="AG1828" s="28" t="s">
        <v>35</v>
      </c>
      <c r="AQ1828" s="28" t="s">
        <v>9</v>
      </c>
      <c r="AS1828" s="28" t="s">
        <v>135</v>
      </c>
      <c r="AU1828" s="28" t="s">
        <v>29</v>
      </c>
      <c r="AV1828" s="28" t="s">
        <v>2150</v>
      </c>
      <c r="AX1828" s="28" t="s">
        <v>41</v>
      </c>
      <c r="AY1828" s="28" t="s">
        <v>25</v>
      </c>
      <c r="AZ1828" s="28" t="s">
        <v>9</v>
      </c>
      <c r="BA1828" s="28" t="s">
        <v>38</v>
      </c>
      <c r="BC1828" s="28">
        <v>64</v>
      </c>
      <c r="BD1828" s="28" t="s">
        <v>74</v>
      </c>
      <c r="BE1828" s="28" t="s">
        <v>35</v>
      </c>
      <c r="BO1828" s="28" t="s">
        <v>9</v>
      </c>
      <c r="BQ1828" s="28" t="s">
        <v>0</v>
      </c>
      <c r="BR1828" s="28" t="s">
        <v>9</v>
      </c>
      <c r="CC1828" s="28">
        <v>0.93586683611792043</v>
      </c>
      <c r="CG1828" s="30"/>
    </row>
    <row r="1829" spans="1:85">
      <c r="A1829" s="28">
        <v>0.93586683611791754</v>
      </c>
      <c r="B1829" s="28">
        <f t="shared" si="74"/>
        <v>0.65510678528254429</v>
      </c>
      <c r="C1829" s="28">
        <v>2978731</v>
      </c>
      <c r="D1829" s="31">
        <v>40790.777395833335</v>
      </c>
      <c r="E1829" s="31">
        <v>40790.777395833335</v>
      </c>
      <c r="F1829" s="28" t="s">
        <v>6</v>
      </c>
      <c r="G1829" s="28">
        <v>0.7</v>
      </c>
      <c r="AW1829" s="28" t="s">
        <v>8</v>
      </c>
      <c r="AX1829" s="28" t="s">
        <v>41</v>
      </c>
      <c r="AY1829" s="28" t="s">
        <v>8</v>
      </c>
      <c r="AZ1829" s="28" t="s">
        <v>9</v>
      </c>
      <c r="BA1829" s="28" t="s">
        <v>38</v>
      </c>
      <c r="BC1829" s="28">
        <v>18</v>
      </c>
      <c r="BD1829" s="28" t="s">
        <v>142</v>
      </c>
      <c r="BE1829" s="28" t="s">
        <v>35</v>
      </c>
      <c r="BO1829" s="28" t="s">
        <v>9</v>
      </c>
      <c r="BQ1829" s="28" t="s">
        <v>8</v>
      </c>
      <c r="CC1829" s="28">
        <v>0.93586683611792043</v>
      </c>
      <c r="CG1829" s="30"/>
    </row>
    <row r="1830" spans="1:85">
      <c r="A1830" s="28">
        <v>0.93586683611791754</v>
      </c>
      <c r="B1830" s="28">
        <f t="shared" si="74"/>
        <v>0.65510678528254429</v>
      </c>
      <c r="C1830" s="28">
        <v>2978841</v>
      </c>
      <c r="D1830" s="31">
        <v>40790.807847222219</v>
      </c>
      <c r="E1830" s="31">
        <v>40790.807847222219</v>
      </c>
      <c r="F1830" s="28" t="s">
        <v>6</v>
      </c>
      <c r="G1830" s="28">
        <v>0.7</v>
      </c>
      <c r="AW1830" s="28" t="s">
        <v>8</v>
      </c>
      <c r="AX1830" s="28" t="s">
        <v>41</v>
      </c>
      <c r="AY1830" s="28" t="s">
        <v>8</v>
      </c>
      <c r="AZ1830" s="28" t="s">
        <v>9</v>
      </c>
      <c r="BA1830" s="28" t="s">
        <v>38</v>
      </c>
      <c r="BC1830" s="28" t="s">
        <v>2160</v>
      </c>
      <c r="BD1830" s="28" t="s">
        <v>142</v>
      </c>
      <c r="BE1830" s="28" t="s">
        <v>35</v>
      </c>
      <c r="BO1830" s="28" t="s">
        <v>9</v>
      </c>
      <c r="CC1830" s="28">
        <v>0.93586683611792043</v>
      </c>
      <c r="CG1830" s="30"/>
    </row>
    <row r="1831" spans="1:85">
      <c r="A1831" s="28">
        <v>0.93586683611791754</v>
      </c>
      <c r="B1831" s="28">
        <f t="shared" si="74"/>
        <v>0.65510678528254429</v>
      </c>
      <c r="C1831" s="28">
        <v>2980898</v>
      </c>
      <c r="D1831" s="31">
        <v>40791.609085648146</v>
      </c>
      <c r="E1831" s="31">
        <v>40791.609085648146</v>
      </c>
      <c r="F1831" s="28" t="s">
        <v>6</v>
      </c>
      <c r="G1831" s="28">
        <v>0.7</v>
      </c>
      <c r="AW1831" s="28" t="s">
        <v>25</v>
      </c>
      <c r="AX1831" s="28" t="s">
        <v>2</v>
      </c>
      <c r="BW1831" s="28" t="s">
        <v>25</v>
      </c>
      <c r="CC1831" s="28">
        <v>0.93586683611792043</v>
      </c>
      <c r="CG1831" s="30"/>
    </row>
    <row r="1832" spans="1:85">
      <c r="A1832" s="28">
        <v>0.93586683611791754</v>
      </c>
      <c r="B1832" s="28">
        <f t="shared" si="74"/>
        <v>0.5500981576261833</v>
      </c>
      <c r="C1832" s="28">
        <v>2981432</v>
      </c>
      <c r="D1832" s="31">
        <v>40791.692939814813</v>
      </c>
      <c r="E1832" s="31">
        <v>40791.692939814813</v>
      </c>
      <c r="F1832" s="28" t="s">
        <v>3</v>
      </c>
      <c r="G1832" s="22">
        <f>0.839707617116084*0.7</f>
        <v>0.58779533198125877</v>
      </c>
      <c r="Z1832" s="28" t="s">
        <v>8</v>
      </c>
      <c r="AA1832" s="28" t="s">
        <v>49</v>
      </c>
      <c r="AC1832" s="28" t="s">
        <v>186</v>
      </c>
      <c r="AE1832" s="28">
        <v>5</v>
      </c>
      <c r="AF1832" s="28" t="s">
        <v>358</v>
      </c>
      <c r="AG1832" s="28" t="s">
        <v>4</v>
      </c>
      <c r="AH1832" s="28" t="s">
        <v>104</v>
      </c>
      <c r="AK1832" s="28" t="s">
        <v>358</v>
      </c>
      <c r="AL1832" s="28" t="s">
        <v>35</v>
      </c>
      <c r="AQ1832" s="28" t="s">
        <v>88</v>
      </c>
      <c r="AS1832" s="28" t="s">
        <v>152</v>
      </c>
      <c r="AU1832" s="28" t="s">
        <v>15</v>
      </c>
      <c r="CC1832" s="28">
        <v>0.93586683611792043</v>
      </c>
      <c r="CG1832" s="30"/>
    </row>
    <row r="1833" spans="1:85">
      <c r="A1833" s="28">
        <v>0.93586683611791754</v>
      </c>
      <c r="B1833" s="28">
        <f t="shared" si="74"/>
        <v>0.65510678528254429</v>
      </c>
      <c r="C1833" s="28">
        <v>2982650</v>
      </c>
      <c r="D1833" s="31">
        <v>40791.811192129629</v>
      </c>
      <c r="E1833" s="31">
        <v>40791.811192129629</v>
      </c>
      <c r="F1833" s="28" t="s">
        <v>1</v>
      </c>
      <c r="G1833" s="28">
        <v>0.7</v>
      </c>
      <c r="CC1833" s="28">
        <v>0.93586683611792043</v>
      </c>
      <c r="CG1833" s="30"/>
    </row>
    <row r="1834" spans="1:85">
      <c r="A1834" s="28">
        <v>0.93586683611791754</v>
      </c>
      <c r="B1834" s="28">
        <f t="shared" si="74"/>
        <v>0.65510678528254429</v>
      </c>
      <c r="C1834" s="28">
        <v>2996908</v>
      </c>
      <c r="D1834" s="31">
        <v>40794.500763888886</v>
      </c>
      <c r="E1834" s="31">
        <v>40794.500763888886</v>
      </c>
      <c r="F1834" s="28" t="s">
        <v>6</v>
      </c>
      <c r="G1834" s="28">
        <v>0.7</v>
      </c>
      <c r="AW1834" s="28" t="s">
        <v>8</v>
      </c>
      <c r="AX1834" s="28" t="s">
        <v>41</v>
      </c>
      <c r="AY1834" s="28" t="s">
        <v>25</v>
      </c>
      <c r="AZ1834" s="28" t="s">
        <v>9</v>
      </c>
      <c r="BA1834" s="28" t="s">
        <v>75</v>
      </c>
      <c r="BE1834" s="28" t="s">
        <v>4</v>
      </c>
      <c r="BF1834" s="28" t="s">
        <v>38</v>
      </c>
      <c r="BH1834" s="28">
        <v>64</v>
      </c>
      <c r="BI1834" s="28" t="s">
        <v>2236</v>
      </c>
      <c r="BJ1834" s="28" t="s">
        <v>35</v>
      </c>
      <c r="BO1834" s="28" t="s">
        <v>9</v>
      </c>
      <c r="CC1834" s="28">
        <v>0.93586683611792043</v>
      </c>
      <c r="CG1834" s="30"/>
    </row>
    <row r="1835" spans="1:85">
      <c r="A1835" s="28">
        <v>0.93586683611791754</v>
      </c>
      <c r="B1835" s="28">
        <f t="shared" si="74"/>
        <v>0.65510678528254429</v>
      </c>
      <c r="C1835" s="28">
        <v>2997090</v>
      </c>
      <c r="D1835" s="31">
        <v>40794.568657407406</v>
      </c>
      <c r="E1835" s="31">
        <v>40794.568657407406</v>
      </c>
      <c r="F1835" s="28" t="s">
        <v>1</v>
      </c>
      <c r="G1835" s="28">
        <v>0.7</v>
      </c>
      <c r="CC1835" s="28">
        <v>0.93586683611792043</v>
      </c>
      <c r="CG1835" s="30"/>
    </row>
    <row r="1836" spans="1:85">
      <c r="A1836" s="28">
        <v>0.93586683611791754</v>
      </c>
      <c r="B1836" s="28">
        <f t="shared" si="74"/>
        <v>0.5500981576261833</v>
      </c>
      <c r="C1836" s="28">
        <v>2997177</v>
      </c>
      <c r="D1836" s="31">
        <v>40794.599803240744</v>
      </c>
      <c r="E1836" s="31">
        <v>40794.599803240744</v>
      </c>
      <c r="F1836" s="28" t="s">
        <v>3</v>
      </c>
      <c r="G1836" s="22">
        <f t="shared" ref="G1836:G1841" si="76">0.839707617116084*0.7</f>
        <v>0.58779533198125877</v>
      </c>
      <c r="CC1836" s="28">
        <v>0.93586683611792043</v>
      </c>
      <c r="CG1836" s="30"/>
    </row>
    <row r="1837" spans="1:85">
      <c r="A1837" s="28">
        <v>0.93586683611791754</v>
      </c>
      <c r="B1837" s="28">
        <f t="shared" si="74"/>
        <v>0.5500981576261833</v>
      </c>
      <c r="C1837" s="28">
        <v>3000639</v>
      </c>
      <c r="D1837" s="31">
        <v>40795.220057870371</v>
      </c>
      <c r="E1837" s="31">
        <v>40795.220057870371</v>
      </c>
      <c r="F1837" s="28" t="s">
        <v>3</v>
      </c>
      <c r="G1837" s="22">
        <f t="shared" si="76"/>
        <v>0.58779533198125877</v>
      </c>
      <c r="Z1837" s="28" t="s">
        <v>8</v>
      </c>
      <c r="AA1837" s="28" t="s">
        <v>49</v>
      </c>
      <c r="AC1837" s="28" t="s">
        <v>186</v>
      </c>
      <c r="AE1837" s="28">
        <v>3</v>
      </c>
      <c r="AF1837" s="28" t="s">
        <v>240</v>
      </c>
      <c r="AG1837" s="28" t="s">
        <v>4</v>
      </c>
      <c r="AH1837" s="28" t="s">
        <v>38</v>
      </c>
      <c r="AJ1837" s="28">
        <v>64</v>
      </c>
      <c r="AK1837" s="28" t="s">
        <v>118</v>
      </c>
      <c r="AL1837" s="28" t="s">
        <v>35</v>
      </c>
      <c r="AQ1837" s="28" t="s">
        <v>49</v>
      </c>
      <c r="AS1837" s="28" t="s">
        <v>36</v>
      </c>
      <c r="AU1837" s="28" t="s">
        <v>259</v>
      </c>
      <c r="AX1837" s="28" t="s">
        <v>41</v>
      </c>
      <c r="AY1837" s="28" t="s">
        <v>8</v>
      </c>
      <c r="AZ1837" s="28" t="s">
        <v>49</v>
      </c>
      <c r="BA1837" s="28" t="s">
        <v>34</v>
      </c>
      <c r="BC1837" s="28">
        <v>1</v>
      </c>
      <c r="BD1837" s="28" t="s">
        <v>2241</v>
      </c>
      <c r="BO1837" s="28" t="s">
        <v>49</v>
      </c>
      <c r="CC1837" s="28">
        <v>0.93586683611792043</v>
      </c>
      <c r="CG1837" s="30"/>
    </row>
    <row r="1838" spans="1:85">
      <c r="A1838" s="28">
        <v>0.93586683611791754</v>
      </c>
      <c r="B1838" s="28">
        <f t="shared" si="74"/>
        <v>0.5500981576261833</v>
      </c>
      <c r="C1838" s="28">
        <v>3009146</v>
      </c>
      <c r="D1838" s="31">
        <v>40798.518321759257</v>
      </c>
      <c r="E1838" s="31">
        <v>40798.518321759257</v>
      </c>
      <c r="F1838" s="28" t="s">
        <v>3</v>
      </c>
      <c r="G1838" s="22">
        <f t="shared" si="76"/>
        <v>0.58779533198125877</v>
      </c>
      <c r="Z1838" s="28" t="s">
        <v>8</v>
      </c>
      <c r="AA1838" s="28" t="s">
        <v>88</v>
      </c>
      <c r="AC1838" s="28" t="s">
        <v>10</v>
      </c>
      <c r="AE1838" s="28" t="s">
        <v>604</v>
      </c>
      <c r="AF1838" s="28" t="s">
        <v>1509</v>
      </c>
      <c r="AG1838" s="28" t="s">
        <v>4</v>
      </c>
      <c r="AH1838" s="28" t="s">
        <v>104</v>
      </c>
      <c r="AJ1838" s="28" t="s">
        <v>2279</v>
      </c>
      <c r="AQ1838" s="28" t="s">
        <v>33</v>
      </c>
      <c r="AS1838" s="28" t="s">
        <v>162</v>
      </c>
      <c r="AU1838" s="28" t="s">
        <v>31</v>
      </c>
      <c r="AX1838" s="28" t="s">
        <v>7</v>
      </c>
      <c r="CC1838" s="28">
        <v>0.93586683611792043</v>
      </c>
      <c r="CG1838" s="30"/>
    </row>
    <row r="1839" spans="1:85">
      <c r="A1839" s="28">
        <v>0.93586683611791754</v>
      </c>
      <c r="B1839" s="28">
        <f t="shared" si="74"/>
        <v>0.5500981576261833</v>
      </c>
      <c r="C1839" s="28">
        <v>3009368</v>
      </c>
      <c r="D1839" s="31">
        <v>40798.592847222222</v>
      </c>
      <c r="E1839" s="31">
        <v>40798.592847222222</v>
      </c>
      <c r="F1839" s="28" t="s">
        <v>3</v>
      </c>
      <c r="G1839" s="22">
        <f t="shared" si="76"/>
        <v>0.58779533198125877</v>
      </c>
      <c r="CC1839" s="28">
        <v>0.93586683611792043</v>
      </c>
      <c r="CG1839" s="30"/>
    </row>
    <row r="1840" spans="1:85">
      <c r="A1840" s="28">
        <v>0.93586683611791754</v>
      </c>
      <c r="B1840" s="28">
        <f t="shared" si="74"/>
        <v>0.5500981576261833</v>
      </c>
      <c r="C1840" s="28">
        <v>3025187</v>
      </c>
      <c r="D1840" s="31">
        <v>40801.548402777778</v>
      </c>
      <c r="E1840" s="31">
        <v>40801.548402777778</v>
      </c>
      <c r="F1840" s="28" t="s">
        <v>3</v>
      </c>
      <c r="G1840" s="22">
        <f t="shared" si="76"/>
        <v>0.58779533198125877</v>
      </c>
      <c r="CC1840" s="28">
        <v>0.93586683611792043</v>
      </c>
      <c r="CG1840" s="30"/>
    </row>
    <row r="1841" spans="1:85">
      <c r="A1841" s="28">
        <v>0.93586683611791754</v>
      </c>
      <c r="B1841" s="28">
        <f t="shared" si="74"/>
        <v>0.5500981576261833</v>
      </c>
      <c r="C1841" s="28">
        <v>3025216</v>
      </c>
      <c r="D1841" s="31">
        <v>40801.556944444441</v>
      </c>
      <c r="E1841" s="31">
        <v>40801.556944444441</v>
      </c>
      <c r="F1841" s="28" t="s">
        <v>3</v>
      </c>
      <c r="G1841" s="22">
        <f t="shared" si="76"/>
        <v>0.58779533198125877</v>
      </c>
      <c r="Z1841" s="28" t="s">
        <v>25</v>
      </c>
      <c r="AA1841" s="28" t="s">
        <v>88</v>
      </c>
      <c r="AC1841" s="28" t="s">
        <v>34</v>
      </c>
      <c r="AG1841" s="28" t="s">
        <v>4</v>
      </c>
      <c r="AH1841" s="28" t="s">
        <v>10</v>
      </c>
      <c r="AS1841" s="28" t="s">
        <v>36</v>
      </c>
      <c r="CC1841" s="28">
        <v>0.93586683611792043</v>
      </c>
      <c r="CG1841" s="30"/>
    </row>
    <row r="1842" spans="1:85">
      <c r="A1842" s="28">
        <v>0.93586683611791754</v>
      </c>
      <c r="B1842" s="28">
        <f t="shared" si="74"/>
        <v>0.65510678528254429</v>
      </c>
      <c r="C1842" s="28">
        <v>3025308</v>
      </c>
      <c r="D1842" s="31">
        <v>40801.596701388888</v>
      </c>
      <c r="E1842" s="31">
        <v>40801.596701388888</v>
      </c>
      <c r="F1842" s="28" t="s">
        <v>1</v>
      </c>
      <c r="G1842" s="28">
        <v>0.7</v>
      </c>
      <c r="CC1842" s="28">
        <v>0.93586683611792043</v>
      </c>
      <c r="CG1842" s="30"/>
    </row>
    <row r="1843" spans="1:85">
      <c r="A1843" s="28">
        <v>0.93586683611791754</v>
      </c>
      <c r="B1843" s="28">
        <f t="shared" si="74"/>
        <v>0.65510678528254429</v>
      </c>
      <c r="C1843" s="28">
        <v>3026948</v>
      </c>
      <c r="D1843" s="31">
        <v>40801.728958333333</v>
      </c>
      <c r="E1843" s="31">
        <v>40801.728958333333</v>
      </c>
      <c r="F1843" s="28" t="s">
        <v>6</v>
      </c>
      <c r="G1843" s="28">
        <v>0.7</v>
      </c>
      <c r="AW1843" s="28" t="s">
        <v>25</v>
      </c>
      <c r="AX1843" s="28" t="s">
        <v>7</v>
      </c>
      <c r="CC1843" s="28">
        <v>0.93586683611792043</v>
      </c>
      <c r="CG1843" s="30"/>
    </row>
    <row r="1844" spans="1:85">
      <c r="A1844" s="28">
        <v>0.93586683611791754</v>
      </c>
      <c r="B1844" s="28">
        <f t="shared" si="74"/>
        <v>0.5500981576261833</v>
      </c>
      <c r="C1844" s="28">
        <v>3032072</v>
      </c>
      <c r="D1844" s="31">
        <v>40802.40388888889</v>
      </c>
      <c r="E1844" s="31">
        <v>40802.40388888889</v>
      </c>
      <c r="F1844" s="28" t="s">
        <v>3</v>
      </c>
      <c r="G1844" s="22">
        <f>0.839707617116084*0.7</f>
        <v>0.58779533198125877</v>
      </c>
      <c r="Z1844" s="28" t="s">
        <v>0</v>
      </c>
      <c r="AA1844" s="28" t="s">
        <v>33</v>
      </c>
      <c r="AC1844" s="28" t="s">
        <v>34</v>
      </c>
      <c r="AE1844" s="28" t="s">
        <v>263</v>
      </c>
      <c r="AF1844" s="28" t="s">
        <v>275</v>
      </c>
      <c r="AG1844" s="28" t="s">
        <v>35</v>
      </c>
      <c r="AQ1844" s="28" t="s">
        <v>9</v>
      </c>
      <c r="AS1844" s="28" t="s">
        <v>36</v>
      </c>
      <c r="AU1844" s="28" t="s">
        <v>37</v>
      </c>
      <c r="AX1844" s="28" t="s">
        <v>41</v>
      </c>
      <c r="AY1844" s="28" t="s">
        <v>25</v>
      </c>
      <c r="AZ1844" s="28" t="s">
        <v>9</v>
      </c>
      <c r="BA1844" s="28" t="s">
        <v>34</v>
      </c>
      <c r="BE1844" s="28" t="s">
        <v>35</v>
      </c>
      <c r="BO1844" s="28" t="s">
        <v>33</v>
      </c>
      <c r="BQ1844" s="28" t="s">
        <v>8</v>
      </c>
      <c r="BR1844" s="28" t="s">
        <v>33</v>
      </c>
      <c r="BS1844" s="28" t="s">
        <v>10</v>
      </c>
      <c r="BV1844" s="28" t="s">
        <v>55</v>
      </c>
      <c r="CC1844" s="28">
        <v>0.93586683611792043</v>
      </c>
      <c r="CG1844" s="30"/>
    </row>
    <row r="1845" spans="1:85">
      <c r="A1845" s="28">
        <v>0.93586683611791754</v>
      </c>
      <c r="B1845" s="28">
        <f t="shared" si="74"/>
        <v>0.65510678528254429</v>
      </c>
      <c r="C1845" s="28">
        <v>3036109</v>
      </c>
      <c r="D1845" s="31">
        <v>40803.091863425929</v>
      </c>
      <c r="E1845" s="31">
        <v>40803.091863425929</v>
      </c>
      <c r="F1845" s="28" t="s">
        <v>1</v>
      </c>
      <c r="G1845" s="28">
        <v>0.7</v>
      </c>
      <c r="H1845" s="28" t="s">
        <v>0</v>
      </c>
      <c r="I1845" s="28" t="s">
        <v>9</v>
      </c>
      <c r="J1845" s="28" t="s">
        <v>10</v>
      </c>
      <c r="K1845" s="28" t="s">
        <v>11</v>
      </c>
      <c r="M1845" s="28" t="s">
        <v>12</v>
      </c>
      <c r="N1845" s="28" t="s">
        <v>59</v>
      </c>
      <c r="O1845" s="28" t="s">
        <v>220</v>
      </c>
      <c r="Q1845" s="28" t="s">
        <v>15</v>
      </c>
      <c r="CC1845" s="28">
        <v>0.93586683611792043</v>
      </c>
      <c r="CG1845" s="30"/>
    </row>
    <row r="1846" spans="1:85">
      <c r="A1846" s="28">
        <v>0.93586683611791754</v>
      </c>
      <c r="B1846" s="28">
        <f t="shared" si="74"/>
        <v>0.5500981576261833</v>
      </c>
      <c r="C1846" s="28">
        <v>3036569</v>
      </c>
      <c r="D1846" s="31">
        <v>40803.417754629627</v>
      </c>
      <c r="E1846" s="31">
        <v>40803.417754629627</v>
      </c>
      <c r="F1846" s="28" t="s">
        <v>3</v>
      </c>
      <c r="G1846" s="22">
        <f>0.839707617116084*0.7</f>
        <v>0.58779533198125877</v>
      </c>
      <c r="Z1846" s="28" t="s">
        <v>103</v>
      </c>
      <c r="AA1846" s="28" t="s">
        <v>33</v>
      </c>
      <c r="AC1846" s="28" t="s">
        <v>133</v>
      </c>
      <c r="AE1846" s="28">
        <v>160</v>
      </c>
      <c r="AF1846" s="28" t="s">
        <v>2315</v>
      </c>
      <c r="AG1846" s="28" t="s">
        <v>35</v>
      </c>
      <c r="AQ1846" s="28" t="s">
        <v>9</v>
      </c>
      <c r="AS1846" s="28" t="s">
        <v>152</v>
      </c>
      <c r="AU1846" s="28" t="s">
        <v>15</v>
      </c>
      <c r="AX1846" s="28" t="s">
        <v>41</v>
      </c>
      <c r="AY1846" s="28" t="s">
        <v>103</v>
      </c>
      <c r="AZ1846" s="28" t="s">
        <v>33</v>
      </c>
      <c r="BA1846" s="28" t="s">
        <v>34</v>
      </c>
      <c r="BC1846" s="28" t="s">
        <v>123</v>
      </c>
      <c r="BD1846" s="28" t="s">
        <v>2315</v>
      </c>
      <c r="BE1846" s="28" t="s">
        <v>35</v>
      </c>
      <c r="BO1846" s="28" t="s">
        <v>33</v>
      </c>
      <c r="BQ1846" s="28" t="s">
        <v>8</v>
      </c>
      <c r="BR1846" s="28" t="s">
        <v>33</v>
      </c>
      <c r="BS1846" s="28" t="s">
        <v>26</v>
      </c>
      <c r="BV1846" s="28" t="s">
        <v>12</v>
      </c>
      <c r="CC1846" s="28">
        <v>0.93586683611792043</v>
      </c>
      <c r="CG1846" s="30"/>
    </row>
    <row r="1847" spans="1:85">
      <c r="A1847" s="28">
        <v>0.93586683611791754</v>
      </c>
      <c r="B1847" s="28">
        <f t="shared" si="74"/>
        <v>0.65510678528254429</v>
      </c>
      <c r="C1847" s="28">
        <v>3043830</v>
      </c>
      <c r="D1847" s="31">
        <v>40805.814872685187</v>
      </c>
      <c r="E1847" s="31">
        <v>40805.814872685187</v>
      </c>
      <c r="F1847" s="28" t="s">
        <v>1</v>
      </c>
      <c r="G1847" s="28">
        <v>0.7</v>
      </c>
      <c r="CC1847" s="28">
        <v>0.93586683611792043</v>
      </c>
      <c r="CG1847" s="30"/>
    </row>
    <row r="1848" spans="1:85">
      <c r="A1848" s="28">
        <v>0.93586683611791754</v>
      </c>
      <c r="B1848" s="28">
        <f t="shared" si="74"/>
        <v>0.5500981576261833</v>
      </c>
      <c r="C1848" s="28">
        <v>3047610</v>
      </c>
      <c r="D1848" s="31">
        <v>40806.586018518516</v>
      </c>
      <c r="E1848" s="31">
        <v>40806.586018518516</v>
      </c>
      <c r="F1848" s="28" t="s">
        <v>3</v>
      </c>
      <c r="G1848" s="22">
        <f>0.839707617116084*0.7</f>
        <v>0.58779533198125877</v>
      </c>
      <c r="Z1848" s="28" t="s">
        <v>8</v>
      </c>
      <c r="AA1848" s="28" t="s">
        <v>88</v>
      </c>
      <c r="AC1848" s="28" t="s">
        <v>186</v>
      </c>
      <c r="AE1848" s="28">
        <v>1</v>
      </c>
      <c r="AF1848" s="28" t="s">
        <v>203</v>
      </c>
      <c r="AG1848" s="28" t="s">
        <v>4</v>
      </c>
      <c r="AH1848" s="28" t="s">
        <v>34</v>
      </c>
      <c r="AL1848" s="28" t="s">
        <v>35</v>
      </c>
      <c r="AQ1848" s="28" t="s">
        <v>9</v>
      </c>
      <c r="AS1848" s="28" t="s">
        <v>36</v>
      </c>
      <c r="AU1848" s="28" t="s">
        <v>173</v>
      </c>
      <c r="CC1848" s="28">
        <v>0.93586683611792043</v>
      </c>
      <c r="CG1848" s="30"/>
    </row>
    <row r="1849" spans="1:85">
      <c r="A1849" s="28">
        <v>0.93586683611791754</v>
      </c>
      <c r="B1849" s="28">
        <f t="shared" si="74"/>
        <v>0.5500981576261833</v>
      </c>
      <c r="C1849" s="28">
        <v>3053009</v>
      </c>
      <c r="D1849" s="31">
        <v>40807.430555555555</v>
      </c>
      <c r="E1849" s="31">
        <v>40807.430555555555</v>
      </c>
      <c r="F1849" s="28" t="s">
        <v>3</v>
      </c>
      <c r="G1849" s="22">
        <f>0.839707617116084*0.7</f>
        <v>0.58779533198125877</v>
      </c>
      <c r="Z1849" s="28" t="s">
        <v>8</v>
      </c>
      <c r="AA1849" s="28" t="s">
        <v>88</v>
      </c>
      <c r="AC1849" s="28" t="s">
        <v>104</v>
      </c>
      <c r="AE1849" s="28" t="s">
        <v>2332</v>
      </c>
      <c r="AF1849" s="28" t="s">
        <v>166</v>
      </c>
      <c r="AG1849" s="28" t="s">
        <v>4</v>
      </c>
      <c r="AH1849" s="28" t="s">
        <v>38</v>
      </c>
      <c r="AJ1849" s="28">
        <v>64</v>
      </c>
      <c r="AK1849" s="28" t="s">
        <v>118</v>
      </c>
      <c r="AL1849" s="28" t="s">
        <v>35</v>
      </c>
      <c r="AQ1849" s="28" t="s">
        <v>33</v>
      </c>
      <c r="AS1849" s="28" t="s">
        <v>29</v>
      </c>
      <c r="AT1849" s="28" t="s">
        <v>2333</v>
      </c>
      <c r="AU1849" s="28" t="s">
        <v>173</v>
      </c>
      <c r="AX1849" s="28" t="s">
        <v>41</v>
      </c>
      <c r="AY1849" s="28" t="s">
        <v>103</v>
      </c>
      <c r="AZ1849" s="28" t="s">
        <v>33</v>
      </c>
      <c r="BA1849" s="28" t="s">
        <v>38</v>
      </c>
      <c r="BC1849" s="28">
        <v>64</v>
      </c>
      <c r="BD1849" s="28" t="s">
        <v>118</v>
      </c>
      <c r="BE1849" s="28" t="s">
        <v>4</v>
      </c>
      <c r="BF1849" s="28" t="s">
        <v>104</v>
      </c>
      <c r="BH1849" s="28" t="s">
        <v>2334</v>
      </c>
      <c r="BI1849" s="28" t="s">
        <v>166</v>
      </c>
      <c r="BJ1849" s="28" t="s">
        <v>35</v>
      </c>
      <c r="BO1849" s="28" t="s">
        <v>88</v>
      </c>
      <c r="CC1849" s="28">
        <v>0.93586683611792043</v>
      </c>
      <c r="CG1849" s="30"/>
    </row>
    <row r="1850" spans="1:85">
      <c r="A1850" s="28">
        <v>0.93586683611791754</v>
      </c>
      <c r="B1850" s="28">
        <f t="shared" si="74"/>
        <v>0.5500981576261833</v>
      </c>
      <c r="C1850" s="28">
        <v>3053069</v>
      </c>
      <c r="D1850" s="31">
        <v>40807.45884259259</v>
      </c>
      <c r="E1850" s="31">
        <v>40807.45884259259</v>
      </c>
      <c r="F1850" s="28" t="s">
        <v>3</v>
      </c>
      <c r="G1850" s="22">
        <f>0.839707617116084*0.7</f>
        <v>0.58779533198125877</v>
      </c>
      <c r="CC1850" s="28">
        <v>0.93586683611792043</v>
      </c>
      <c r="CG1850" s="30"/>
    </row>
    <row r="1851" spans="1:85">
      <c r="A1851" s="28">
        <v>0.93586683611791754</v>
      </c>
      <c r="B1851" s="28">
        <f t="shared" si="74"/>
        <v>0.65510678528254429</v>
      </c>
      <c r="C1851" s="28">
        <v>3058488</v>
      </c>
      <c r="D1851" s="31">
        <v>40808.522037037037</v>
      </c>
      <c r="E1851" s="31">
        <v>40808.522037037037</v>
      </c>
      <c r="F1851" s="28" t="s">
        <v>1</v>
      </c>
      <c r="G1851" s="28">
        <v>0.7</v>
      </c>
      <c r="CC1851" s="28">
        <v>0.93586683611792043</v>
      </c>
      <c r="CG1851" s="30"/>
    </row>
    <row r="1852" spans="1:85">
      <c r="A1852" s="28">
        <v>0.93586683611791754</v>
      </c>
      <c r="B1852" s="28">
        <f t="shared" si="74"/>
        <v>0.65510678528254429</v>
      </c>
      <c r="C1852" s="28">
        <v>3067076</v>
      </c>
      <c r="D1852" s="31">
        <v>40809.896840277775</v>
      </c>
      <c r="E1852" s="31">
        <v>40809.896840277775</v>
      </c>
      <c r="F1852" s="28" t="s">
        <v>1</v>
      </c>
      <c r="G1852" s="28">
        <v>0.7</v>
      </c>
      <c r="CC1852" s="28">
        <v>0.93586683611792043</v>
      </c>
      <c r="CG1852" s="30"/>
    </row>
    <row r="1853" spans="1:85">
      <c r="A1853" s="28">
        <v>0.93586683611791754</v>
      </c>
      <c r="B1853" s="28">
        <f t="shared" si="74"/>
        <v>0.5500981576261833</v>
      </c>
      <c r="C1853" s="28">
        <v>3075286</v>
      </c>
      <c r="D1853" s="31">
        <v>40812.17287037037</v>
      </c>
      <c r="E1853" s="31">
        <v>40812.17287037037</v>
      </c>
      <c r="F1853" s="28" t="s">
        <v>3</v>
      </c>
      <c r="G1853" s="22">
        <f t="shared" ref="G1853:G1858" si="77">0.839707617116084*0.7</f>
        <v>0.58779533198125877</v>
      </c>
      <c r="CC1853" s="28">
        <v>0.93586683611792043</v>
      </c>
      <c r="CG1853" s="30"/>
    </row>
    <row r="1854" spans="1:85">
      <c r="A1854" s="28">
        <v>0.93586683611791754</v>
      </c>
      <c r="B1854" s="28">
        <f t="shared" si="74"/>
        <v>0.5500981576261833</v>
      </c>
      <c r="C1854" s="28">
        <v>3076741</v>
      </c>
      <c r="D1854" s="31">
        <v>40812.660115740742</v>
      </c>
      <c r="E1854" s="31">
        <v>40812.660115740742</v>
      </c>
      <c r="F1854" s="28" t="s">
        <v>3</v>
      </c>
      <c r="G1854" s="22">
        <f t="shared" si="77"/>
        <v>0.58779533198125877</v>
      </c>
      <c r="Z1854" s="28" t="s">
        <v>8</v>
      </c>
      <c r="AA1854" s="28" t="s">
        <v>9</v>
      </c>
      <c r="AC1854" s="28" t="s">
        <v>38</v>
      </c>
      <c r="AE1854" s="28">
        <v>8</v>
      </c>
      <c r="AF1854" s="28" t="s">
        <v>118</v>
      </c>
      <c r="AG1854" s="28" t="s">
        <v>35</v>
      </c>
      <c r="AQ1854" s="28" t="s">
        <v>9</v>
      </c>
      <c r="AS1854" s="28" t="s">
        <v>29</v>
      </c>
      <c r="AT1854" s="28" t="s">
        <v>2373</v>
      </c>
      <c r="AU1854" s="28" t="s">
        <v>31</v>
      </c>
      <c r="AX1854" s="28" t="s">
        <v>41</v>
      </c>
      <c r="AY1854" s="28" t="s">
        <v>8</v>
      </c>
      <c r="AZ1854" s="28" t="s">
        <v>9</v>
      </c>
      <c r="BA1854" s="28" t="s">
        <v>38</v>
      </c>
      <c r="BC1854" s="28">
        <v>8</v>
      </c>
      <c r="BD1854" s="28" t="s">
        <v>118</v>
      </c>
      <c r="BE1854" s="28" t="s">
        <v>35</v>
      </c>
      <c r="BO1854" s="28" t="s">
        <v>9</v>
      </c>
      <c r="BQ1854" s="28" t="s">
        <v>8</v>
      </c>
      <c r="BR1854" s="28" t="s">
        <v>9</v>
      </c>
      <c r="BS1854" s="28" t="s">
        <v>10</v>
      </c>
      <c r="BV1854" s="28" t="s">
        <v>12</v>
      </c>
      <c r="CC1854" s="28">
        <v>0.93586683611792043</v>
      </c>
      <c r="CG1854" s="30"/>
    </row>
    <row r="1855" spans="1:85">
      <c r="A1855" s="28">
        <v>0.93586683611791754</v>
      </c>
      <c r="B1855" s="28">
        <f t="shared" si="74"/>
        <v>0.5500981576261833</v>
      </c>
      <c r="C1855" s="28">
        <v>3096284</v>
      </c>
      <c r="D1855" s="31">
        <v>40815.496527777781</v>
      </c>
      <c r="E1855" s="31">
        <v>40815.496527777781</v>
      </c>
      <c r="F1855" s="28" t="s">
        <v>3</v>
      </c>
      <c r="G1855" s="22">
        <f t="shared" si="77"/>
        <v>0.58779533198125877</v>
      </c>
      <c r="Z1855" s="28" t="s">
        <v>8</v>
      </c>
      <c r="AA1855" s="28" t="s">
        <v>33</v>
      </c>
      <c r="AC1855" s="28" t="s">
        <v>34</v>
      </c>
      <c r="AG1855" s="28" t="s">
        <v>35</v>
      </c>
      <c r="AQ1855" s="28" t="s">
        <v>9</v>
      </c>
      <c r="AS1855" s="28" t="s">
        <v>168</v>
      </c>
      <c r="AU1855" s="28" t="s">
        <v>15</v>
      </c>
      <c r="CC1855" s="28">
        <v>0.93586683611792043</v>
      </c>
      <c r="CG1855" s="30"/>
    </row>
    <row r="1856" spans="1:85">
      <c r="A1856" s="28">
        <v>0.93586683611791754</v>
      </c>
      <c r="B1856" s="28">
        <f t="shared" si="74"/>
        <v>0.5500981576261833</v>
      </c>
      <c r="C1856" s="28">
        <v>3100591</v>
      </c>
      <c r="D1856" s="31">
        <v>40816.488807870373</v>
      </c>
      <c r="E1856" s="31">
        <v>40816.488807870373</v>
      </c>
      <c r="F1856" s="28" t="s">
        <v>3</v>
      </c>
      <c r="G1856" s="22">
        <f t="shared" si="77"/>
        <v>0.58779533198125877</v>
      </c>
      <c r="CC1856" s="28">
        <v>0.93586683611792043</v>
      </c>
      <c r="CG1856" s="30"/>
    </row>
    <row r="1857" spans="1:85">
      <c r="A1857" s="28">
        <v>0.93586683611791754</v>
      </c>
      <c r="B1857" s="28">
        <f t="shared" si="74"/>
        <v>0.5500981576261833</v>
      </c>
      <c r="C1857" s="28">
        <v>3100592</v>
      </c>
      <c r="D1857" s="31">
        <v>40816.48883101852</v>
      </c>
      <c r="E1857" s="31">
        <v>40816.48883101852</v>
      </c>
      <c r="F1857" s="28" t="s">
        <v>3</v>
      </c>
      <c r="G1857" s="22">
        <f t="shared" si="77"/>
        <v>0.58779533198125877</v>
      </c>
      <c r="CC1857" s="28">
        <v>0.93586683611792043</v>
      </c>
      <c r="CG1857" s="30"/>
    </row>
    <row r="1858" spans="1:85">
      <c r="A1858" s="28">
        <v>0.93586683611791754</v>
      </c>
      <c r="B1858" s="28">
        <f t="shared" si="74"/>
        <v>0.5500981576261833</v>
      </c>
      <c r="C1858" s="28">
        <v>3100594</v>
      </c>
      <c r="D1858" s="31">
        <v>40816.488923611112</v>
      </c>
      <c r="E1858" s="31">
        <v>40816.488923611112</v>
      </c>
      <c r="F1858" s="28" t="s">
        <v>3</v>
      </c>
      <c r="G1858" s="22">
        <f t="shared" si="77"/>
        <v>0.58779533198125877</v>
      </c>
      <c r="CC1858" s="28">
        <v>0.93586683611792043</v>
      </c>
      <c r="CG1858" s="30"/>
    </row>
    <row r="1859" spans="1:85">
      <c r="A1859" s="28">
        <v>0.93586683611791754</v>
      </c>
      <c r="B1859" s="28">
        <f t="shared" si="74"/>
        <v>0.65510678528254429</v>
      </c>
      <c r="C1859" s="28">
        <v>3100754</v>
      </c>
      <c r="D1859" s="31">
        <v>40816.564456018517</v>
      </c>
      <c r="E1859" s="31">
        <v>40816.564456018517</v>
      </c>
      <c r="F1859" s="28" t="s">
        <v>1</v>
      </c>
      <c r="G1859" s="28">
        <v>0.7</v>
      </c>
      <c r="CC1859" s="28">
        <v>0.93586683611792043</v>
      </c>
      <c r="CG1859" s="30"/>
    </row>
    <row r="1860" spans="1:85">
      <c r="A1860" s="28">
        <v>0.93586683611791754</v>
      </c>
      <c r="B1860" s="28">
        <f t="shared" si="74"/>
        <v>0.5500981576261833</v>
      </c>
      <c r="C1860" s="28">
        <v>3102197</v>
      </c>
      <c r="D1860" s="31">
        <v>40816.756840277776</v>
      </c>
      <c r="E1860" s="31">
        <v>40816.756840277776</v>
      </c>
      <c r="F1860" s="28" t="s">
        <v>3</v>
      </c>
      <c r="G1860" s="22">
        <f>0.839707617116084*0.7</f>
        <v>0.58779533198125877</v>
      </c>
      <c r="CC1860" s="28">
        <v>0.93586683611792043</v>
      </c>
      <c r="CG1860" s="30"/>
    </row>
    <row r="1861" spans="1:85">
      <c r="A1861" s="28">
        <v>0.93586683611791754</v>
      </c>
      <c r="B1861" s="28">
        <f t="shared" si="74"/>
        <v>0.65510678528254429</v>
      </c>
      <c r="C1861" s="28">
        <v>3107504</v>
      </c>
      <c r="D1861" s="31">
        <v>40818.425185185188</v>
      </c>
      <c r="E1861" s="31">
        <v>40818.425185185188</v>
      </c>
      <c r="F1861" s="28" t="s">
        <v>1</v>
      </c>
      <c r="G1861" s="28">
        <v>0.7</v>
      </c>
      <c r="CC1861" s="28">
        <v>0.93586683611792043</v>
      </c>
    </row>
    <row r="1862" spans="1:85">
      <c r="A1862" s="28">
        <v>7548</v>
      </c>
    </row>
  </sheetData>
  <sortState ref="A2:CJ1862">
    <sortCondition ref="S2:S1862"/>
  </sortState>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dimension ref="A1:F145"/>
  <sheetViews>
    <sheetView workbookViewId="0">
      <selection activeCell="E3" sqref="E3:E98"/>
    </sheetView>
  </sheetViews>
  <sheetFormatPr baseColWidth="10" defaultRowHeight="15"/>
  <sheetData>
    <row r="1" spans="1:6">
      <c r="A1" s="3"/>
      <c r="B1" s="3"/>
      <c r="C1" s="4" t="s">
        <v>3917</v>
      </c>
      <c r="D1" s="3"/>
    </row>
    <row r="2" spans="1:6">
      <c r="A2" s="5" t="s">
        <v>3918</v>
      </c>
      <c r="B2" s="5" t="s">
        <v>3919</v>
      </c>
      <c r="C2" s="6">
        <v>436</v>
      </c>
      <c r="D2" s="7" t="s">
        <v>4017</v>
      </c>
      <c r="E2" s="8" t="s">
        <v>4018</v>
      </c>
    </row>
    <row r="3" spans="1:6">
      <c r="A3" s="3"/>
      <c r="B3" s="5" t="s">
        <v>3920</v>
      </c>
      <c r="C3" s="6">
        <v>1</v>
      </c>
      <c r="D3" s="9" t="s">
        <v>3920</v>
      </c>
      <c r="E3" s="10">
        <v>3</v>
      </c>
      <c r="F3">
        <f>+E3/C3</f>
        <v>3</v>
      </c>
    </row>
    <row r="4" spans="1:6">
      <c r="A4" s="3"/>
      <c r="B4" s="5" t="s">
        <v>3921</v>
      </c>
      <c r="C4" s="6">
        <v>1</v>
      </c>
      <c r="D4" s="11" t="s">
        <v>3921</v>
      </c>
      <c r="E4" s="10">
        <v>1</v>
      </c>
      <c r="F4">
        <f t="shared" ref="F4:F67" si="0">+E4/C4</f>
        <v>1</v>
      </c>
    </row>
    <row r="5" spans="1:6">
      <c r="A5" s="3"/>
      <c r="B5" s="5" t="s">
        <v>3922</v>
      </c>
      <c r="C5" s="6">
        <v>1</v>
      </c>
      <c r="D5" s="11" t="s">
        <v>3922</v>
      </c>
      <c r="E5" s="10">
        <v>1</v>
      </c>
      <c r="F5">
        <f t="shared" si="0"/>
        <v>1</v>
      </c>
    </row>
    <row r="6" spans="1:6">
      <c r="A6" s="3"/>
      <c r="B6" s="5" t="s">
        <v>3923</v>
      </c>
      <c r="C6" s="6">
        <v>2</v>
      </c>
      <c r="D6" s="9" t="s">
        <v>3923</v>
      </c>
      <c r="E6" s="10">
        <v>1</v>
      </c>
      <c r="F6">
        <f t="shared" si="0"/>
        <v>0.5</v>
      </c>
    </row>
    <row r="7" spans="1:6">
      <c r="A7" s="3"/>
      <c r="B7" s="5" t="s">
        <v>3924</v>
      </c>
      <c r="C7" s="6">
        <v>13</v>
      </c>
      <c r="D7" s="9" t="s">
        <v>3924</v>
      </c>
      <c r="E7" s="10">
        <v>71</v>
      </c>
      <c r="F7">
        <f t="shared" si="0"/>
        <v>5.4615384615384617</v>
      </c>
    </row>
    <row r="8" spans="1:6">
      <c r="A8" s="3"/>
      <c r="B8" s="5" t="s">
        <v>3925</v>
      </c>
      <c r="C8" s="6">
        <v>4</v>
      </c>
      <c r="D8" s="9" t="s">
        <v>3925</v>
      </c>
      <c r="E8" s="10">
        <v>22</v>
      </c>
      <c r="F8">
        <f t="shared" si="0"/>
        <v>5.5</v>
      </c>
    </row>
    <row r="9" spans="1:6">
      <c r="A9" s="3"/>
      <c r="B9" s="5" t="s">
        <v>3926</v>
      </c>
      <c r="C9" s="6">
        <v>18</v>
      </c>
      <c r="D9" s="9" t="s">
        <v>3926</v>
      </c>
      <c r="E9" s="10">
        <v>74</v>
      </c>
      <c r="F9">
        <f t="shared" si="0"/>
        <v>4.1111111111111107</v>
      </c>
    </row>
    <row r="10" spans="1:6">
      <c r="A10" s="3"/>
      <c r="B10" s="5" t="s">
        <v>3927</v>
      </c>
      <c r="C10" s="6">
        <v>9</v>
      </c>
      <c r="D10" s="9" t="s">
        <v>3927</v>
      </c>
      <c r="E10" s="10">
        <v>67</v>
      </c>
      <c r="F10">
        <f t="shared" si="0"/>
        <v>7.4444444444444446</v>
      </c>
    </row>
    <row r="11" spans="1:6">
      <c r="A11" s="3"/>
      <c r="B11" s="5" t="s">
        <v>3928</v>
      </c>
      <c r="C11" s="6">
        <v>52</v>
      </c>
      <c r="D11" s="9" t="s">
        <v>3928</v>
      </c>
      <c r="E11" s="10">
        <v>157</v>
      </c>
      <c r="F11">
        <f t="shared" si="0"/>
        <v>3.0192307692307692</v>
      </c>
    </row>
    <row r="12" spans="1:6">
      <c r="A12" s="3"/>
      <c r="B12" s="5" t="s">
        <v>3929</v>
      </c>
      <c r="C12" s="6">
        <v>46</v>
      </c>
      <c r="D12" s="9" t="s">
        <v>3929</v>
      </c>
      <c r="E12" s="10">
        <v>235</v>
      </c>
      <c r="F12">
        <f t="shared" si="0"/>
        <v>5.1086956521739131</v>
      </c>
    </row>
    <row r="13" spans="1:6">
      <c r="A13" s="3"/>
      <c r="B13" s="5" t="s">
        <v>3930</v>
      </c>
      <c r="C13" s="6">
        <v>33</v>
      </c>
      <c r="D13" s="9" t="s">
        <v>3930</v>
      </c>
      <c r="E13" s="10">
        <v>257</v>
      </c>
      <c r="F13">
        <f t="shared" si="0"/>
        <v>7.7878787878787881</v>
      </c>
    </row>
    <row r="14" spans="1:6">
      <c r="A14" s="3"/>
      <c r="B14" s="5" t="s">
        <v>3931</v>
      </c>
      <c r="C14" s="6">
        <v>39</v>
      </c>
      <c r="D14" s="9" t="s">
        <v>3931</v>
      </c>
      <c r="E14" s="10">
        <v>302</v>
      </c>
      <c r="F14">
        <f t="shared" si="0"/>
        <v>7.7435897435897436</v>
      </c>
    </row>
    <row r="15" spans="1:6">
      <c r="A15" s="3"/>
      <c r="B15" s="5" t="s">
        <v>3932</v>
      </c>
      <c r="C15" s="6">
        <v>116</v>
      </c>
      <c r="D15" s="9" t="s">
        <v>3932</v>
      </c>
      <c r="E15" s="10">
        <v>594</v>
      </c>
      <c r="F15">
        <f t="shared" si="0"/>
        <v>5.1206896551724137</v>
      </c>
    </row>
    <row r="16" spans="1:6">
      <c r="A16" s="3"/>
      <c r="B16" s="5" t="s">
        <v>3933</v>
      </c>
      <c r="C16" s="6">
        <v>46</v>
      </c>
      <c r="D16" s="9" t="s">
        <v>3933</v>
      </c>
      <c r="E16" s="10">
        <v>283</v>
      </c>
      <c r="F16">
        <f t="shared" si="0"/>
        <v>6.1521739130434785</v>
      </c>
    </row>
    <row r="17" spans="1:6">
      <c r="A17" s="3"/>
      <c r="B17" s="5" t="s">
        <v>3934</v>
      </c>
      <c r="C17" s="6">
        <v>15</v>
      </c>
      <c r="D17" s="9" t="s">
        <v>3934</v>
      </c>
      <c r="E17" s="10">
        <v>94</v>
      </c>
      <c r="F17">
        <f t="shared" si="0"/>
        <v>6.2666666666666666</v>
      </c>
    </row>
    <row r="18" spans="1:6">
      <c r="A18" s="3"/>
      <c r="B18" s="5" t="s">
        <v>3935</v>
      </c>
      <c r="C18" s="6">
        <v>6</v>
      </c>
      <c r="D18" s="9" t="s">
        <v>3935</v>
      </c>
      <c r="E18" s="10">
        <v>14</v>
      </c>
      <c r="F18">
        <f t="shared" si="0"/>
        <v>2.3333333333333335</v>
      </c>
    </row>
    <row r="19" spans="1:6">
      <c r="A19" s="3"/>
      <c r="B19" s="5" t="s">
        <v>3936</v>
      </c>
      <c r="C19" s="6">
        <v>20</v>
      </c>
      <c r="D19" s="9" t="s">
        <v>3936</v>
      </c>
      <c r="E19" s="10">
        <v>67</v>
      </c>
      <c r="F19">
        <f t="shared" si="0"/>
        <v>3.35</v>
      </c>
    </row>
    <row r="20" spans="1:6">
      <c r="A20" s="3"/>
      <c r="B20" s="5" t="s">
        <v>3937</v>
      </c>
      <c r="C20" s="6">
        <v>27</v>
      </c>
      <c r="D20" s="9" t="s">
        <v>3937</v>
      </c>
      <c r="E20" s="10">
        <v>222</v>
      </c>
      <c r="F20">
        <f t="shared" si="0"/>
        <v>8.2222222222222214</v>
      </c>
    </row>
    <row r="21" spans="1:6">
      <c r="A21" s="3"/>
      <c r="B21" s="5" t="s">
        <v>3938</v>
      </c>
      <c r="C21" s="6">
        <v>112</v>
      </c>
      <c r="D21" s="9" t="s">
        <v>3938</v>
      </c>
      <c r="E21" s="10">
        <v>722</v>
      </c>
      <c r="F21">
        <f t="shared" si="0"/>
        <v>6.4464285714285712</v>
      </c>
    </row>
    <row r="22" spans="1:6">
      <c r="A22" s="3"/>
      <c r="B22" s="5" t="s">
        <v>3939</v>
      </c>
      <c r="C22" s="6">
        <v>9</v>
      </c>
      <c r="D22" s="9" t="s">
        <v>3939</v>
      </c>
      <c r="E22" s="10">
        <v>47</v>
      </c>
      <c r="F22">
        <f t="shared" si="0"/>
        <v>5.2222222222222223</v>
      </c>
    </row>
    <row r="23" spans="1:6">
      <c r="A23" s="3"/>
      <c r="B23" s="5" t="s">
        <v>3940</v>
      </c>
      <c r="C23" s="6">
        <v>26</v>
      </c>
      <c r="D23" s="9" t="s">
        <v>3940</v>
      </c>
      <c r="E23" s="10">
        <v>157</v>
      </c>
      <c r="F23">
        <f t="shared" si="0"/>
        <v>6.0384615384615383</v>
      </c>
    </row>
    <row r="24" spans="1:6">
      <c r="A24" s="3"/>
      <c r="B24" s="5" t="s">
        <v>3941</v>
      </c>
      <c r="C24" s="6">
        <v>36</v>
      </c>
      <c r="D24" s="9" t="s">
        <v>3941</v>
      </c>
      <c r="E24" s="10">
        <v>275</v>
      </c>
      <c r="F24">
        <f t="shared" si="0"/>
        <v>7.6388888888888893</v>
      </c>
    </row>
    <row r="25" spans="1:6">
      <c r="A25" s="3"/>
      <c r="B25" s="5" t="s">
        <v>3942</v>
      </c>
      <c r="C25" s="6">
        <v>44</v>
      </c>
      <c r="D25" s="9" t="s">
        <v>3942</v>
      </c>
      <c r="E25" s="10">
        <v>174</v>
      </c>
      <c r="F25">
        <f t="shared" si="0"/>
        <v>3.9545454545454546</v>
      </c>
    </row>
    <row r="26" spans="1:6">
      <c r="A26" s="3"/>
      <c r="B26" s="5" t="s">
        <v>3943</v>
      </c>
      <c r="C26" s="6">
        <v>37</v>
      </c>
      <c r="D26" s="9" t="s">
        <v>3943</v>
      </c>
      <c r="E26" s="10">
        <v>210</v>
      </c>
      <c r="F26">
        <f t="shared" si="0"/>
        <v>5.6756756756756754</v>
      </c>
    </row>
    <row r="27" spans="1:6">
      <c r="A27" s="3"/>
      <c r="B27" s="5" t="s">
        <v>3944</v>
      </c>
      <c r="C27" s="6">
        <v>27</v>
      </c>
      <c r="D27" s="9" t="s">
        <v>3944</v>
      </c>
      <c r="E27" s="10">
        <v>217</v>
      </c>
      <c r="F27">
        <f t="shared" si="0"/>
        <v>8.0370370370370363</v>
      </c>
    </row>
    <row r="28" spans="1:6">
      <c r="A28" s="3"/>
      <c r="B28" s="5" t="s">
        <v>3945</v>
      </c>
      <c r="C28" s="6">
        <v>46</v>
      </c>
      <c r="D28" s="9" t="s">
        <v>3945</v>
      </c>
      <c r="E28" s="10">
        <v>281</v>
      </c>
      <c r="F28">
        <f t="shared" si="0"/>
        <v>6.1086956521739131</v>
      </c>
    </row>
    <row r="29" spans="1:6">
      <c r="A29" s="3"/>
      <c r="B29" s="5" t="s">
        <v>3946</v>
      </c>
      <c r="C29" s="6">
        <v>31</v>
      </c>
      <c r="D29" s="9" t="s">
        <v>3946</v>
      </c>
      <c r="E29" s="10">
        <v>136</v>
      </c>
      <c r="F29">
        <f t="shared" si="0"/>
        <v>4.387096774193548</v>
      </c>
    </row>
    <row r="30" spans="1:6">
      <c r="A30" s="3"/>
      <c r="B30" s="5" t="s">
        <v>3947</v>
      </c>
      <c r="C30" s="6">
        <v>9</v>
      </c>
      <c r="D30" s="9" t="s">
        <v>3947</v>
      </c>
      <c r="E30" s="10">
        <v>22</v>
      </c>
      <c r="F30">
        <f t="shared" si="0"/>
        <v>2.4444444444444446</v>
      </c>
    </row>
    <row r="31" spans="1:6">
      <c r="A31" s="3"/>
      <c r="B31" s="5" t="s">
        <v>3948</v>
      </c>
      <c r="C31" s="6">
        <v>54</v>
      </c>
      <c r="D31" s="9" t="s">
        <v>3948</v>
      </c>
      <c r="E31" s="10">
        <v>271</v>
      </c>
      <c r="F31">
        <f t="shared" si="0"/>
        <v>5.0185185185185182</v>
      </c>
    </row>
    <row r="32" spans="1:6">
      <c r="A32" s="3"/>
      <c r="B32" s="5" t="s">
        <v>3949</v>
      </c>
      <c r="C32" s="6">
        <v>4</v>
      </c>
      <c r="D32" s="9" t="s">
        <v>3949</v>
      </c>
      <c r="E32" s="10">
        <v>76</v>
      </c>
      <c r="F32">
        <f t="shared" si="0"/>
        <v>19</v>
      </c>
    </row>
    <row r="33" spans="1:6">
      <c r="A33" s="3"/>
      <c r="B33" s="5" t="s">
        <v>3950</v>
      </c>
      <c r="C33" s="6">
        <v>5</v>
      </c>
      <c r="D33" s="9" t="s">
        <v>3950</v>
      </c>
      <c r="E33" s="10">
        <v>35</v>
      </c>
      <c r="F33">
        <f t="shared" si="0"/>
        <v>7</v>
      </c>
    </row>
    <row r="34" spans="1:6">
      <c r="A34" s="3"/>
      <c r="B34" s="5" t="s">
        <v>3951</v>
      </c>
      <c r="C34" s="6">
        <v>33</v>
      </c>
      <c r="D34" s="9" t="s">
        <v>3951</v>
      </c>
      <c r="E34" s="10">
        <v>99</v>
      </c>
      <c r="F34">
        <f t="shared" si="0"/>
        <v>3</v>
      </c>
    </row>
    <row r="35" spans="1:6">
      <c r="A35" s="3"/>
      <c r="B35" s="5" t="s">
        <v>3952</v>
      </c>
      <c r="C35" s="6">
        <v>17</v>
      </c>
      <c r="D35" s="9" t="s">
        <v>3952</v>
      </c>
      <c r="E35" s="10">
        <v>108</v>
      </c>
      <c r="F35">
        <f t="shared" si="0"/>
        <v>6.3529411764705879</v>
      </c>
    </row>
    <row r="36" spans="1:6">
      <c r="A36" s="3"/>
      <c r="B36" s="5" t="s">
        <v>3953</v>
      </c>
      <c r="C36" s="6">
        <v>9</v>
      </c>
      <c r="D36" s="9" t="s">
        <v>3953</v>
      </c>
      <c r="E36" s="10">
        <v>39</v>
      </c>
      <c r="F36">
        <f t="shared" si="0"/>
        <v>4.333333333333333</v>
      </c>
    </row>
    <row r="37" spans="1:6">
      <c r="A37" s="3"/>
      <c r="B37" s="5" t="s">
        <v>3954</v>
      </c>
      <c r="C37" s="6">
        <v>4</v>
      </c>
      <c r="D37" s="9" t="s">
        <v>3954</v>
      </c>
      <c r="E37" s="10">
        <v>11</v>
      </c>
      <c r="F37">
        <f t="shared" si="0"/>
        <v>2.75</v>
      </c>
    </row>
    <row r="38" spans="1:6">
      <c r="A38" s="3"/>
      <c r="B38" s="5" t="s">
        <v>3955</v>
      </c>
      <c r="C38" s="6">
        <v>10</v>
      </c>
      <c r="D38" s="9" t="s">
        <v>3955</v>
      </c>
      <c r="E38" s="10">
        <v>59</v>
      </c>
      <c r="F38">
        <f t="shared" si="0"/>
        <v>5.9</v>
      </c>
    </row>
    <row r="39" spans="1:6">
      <c r="A39" s="3"/>
      <c r="B39" s="5" t="s">
        <v>3956</v>
      </c>
      <c r="C39" s="6">
        <v>2</v>
      </c>
      <c r="D39" s="9" t="s">
        <v>3956</v>
      </c>
      <c r="E39" s="10">
        <v>9</v>
      </c>
      <c r="F39">
        <f t="shared" si="0"/>
        <v>4.5</v>
      </c>
    </row>
    <row r="40" spans="1:6">
      <c r="A40" s="3"/>
      <c r="B40" s="5" t="s">
        <v>3957</v>
      </c>
      <c r="C40" s="6">
        <v>2</v>
      </c>
      <c r="D40" s="9" t="s">
        <v>3957</v>
      </c>
      <c r="E40" s="10">
        <v>9</v>
      </c>
      <c r="F40">
        <f t="shared" si="0"/>
        <v>4.5</v>
      </c>
    </row>
    <row r="41" spans="1:6">
      <c r="A41" s="3"/>
      <c r="B41" s="5" t="s">
        <v>3958</v>
      </c>
      <c r="C41" s="6">
        <v>17</v>
      </c>
      <c r="D41" s="9" t="s">
        <v>3958</v>
      </c>
      <c r="E41" s="10">
        <v>66</v>
      </c>
      <c r="F41">
        <f t="shared" si="0"/>
        <v>3.8823529411764706</v>
      </c>
    </row>
    <row r="42" spans="1:6">
      <c r="A42" s="3"/>
      <c r="B42" s="5" t="s">
        <v>3959</v>
      </c>
      <c r="C42" s="6">
        <v>16</v>
      </c>
      <c r="D42" s="9" t="s">
        <v>3959</v>
      </c>
      <c r="E42" s="10">
        <v>69</v>
      </c>
      <c r="F42">
        <f t="shared" si="0"/>
        <v>4.3125</v>
      </c>
    </row>
    <row r="43" spans="1:6">
      <c r="A43" s="3"/>
      <c r="B43" s="5" t="s">
        <v>3960</v>
      </c>
      <c r="C43" s="6">
        <v>1</v>
      </c>
      <c r="D43" s="9" t="s">
        <v>3960</v>
      </c>
      <c r="E43" s="10">
        <v>12</v>
      </c>
      <c r="F43">
        <f t="shared" si="0"/>
        <v>12</v>
      </c>
    </row>
    <row r="44" spans="1:6">
      <c r="A44" s="3"/>
      <c r="B44" s="5" t="s">
        <v>3961</v>
      </c>
      <c r="C44" s="6">
        <v>3</v>
      </c>
      <c r="D44" s="9" t="s">
        <v>3961</v>
      </c>
      <c r="E44" s="10">
        <v>20</v>
      </c>
      <c r="F44">
        <f t="shared" si="0"/>
        <v>6.666666666666667</v>
      </c>
    </row>
    <row r="45" spans="1:6">
      <c r="A45" s="3"/>
      <c r="B45" s="5" t="s">
        <v>3962</v>
      </c>
      <c r="C45" s="6">
        <v>3</v>
      </c>
      <c r="D45" s="9" t="s">
        <v>3962</v>
      </c>
      <c r="E45" s="10">
        <v>18</v>
      </c>
      <c r="F45">
        <f t="shared" si="0"/>
        <v>6</v>
      </c>
    </row>
    <row r="46" spans="1:6">
      <c r="A46" s="3"/>
      <c r="B46" s="5" t="s">
        <v>3963</v>
      </c>
      <c r="C46" s="6">
        <v>2</v>
      </c>
      <c r="D46" s="9" t="s">
        <v>3963</v>
      </c>
      <c r="E46" s="10">
        <v>20</v>
      </c>
      <c r="F46">
        <f t="shared" si="0"/>
        <v>10</v>
      </c>
    </row>
    <row r="47" spans="1:6">
      <c r="A47" s="3"/>
      <c r="B47" s="5" t="s">
        <v>3964</v>
      </c>
      <c r="C47" s="6">
        <v>1</v>
      </c>
      <c r="D47" s="9" t="s">
        <v>3964</v>
      </c>
      <c r="E47" s="10">
        <v>15</v>
      </c>
      <c r="F47">
        <f t="shared" si="0"/>
        <v>15</v>
      </c>
    </row>
    <row r="48" spans="1:6">
      <c r="A48" s="3"/>
      <c r="B48" s="5" t="s">
        <v>3965</v>
      </c>
      <c r="C48" s="6">
        <v>1</v>
      </c>
      <c r="D48" s="9" t="s">
        <v>3965</v>
      </c>
      <c r="E48" s="10">
        <v>4</v>
      </c>
      <c r="F48">
        <f t="shared" si="0"/>
        <v>4</v>
      </c>
    </row>
    <row r="49" spans="1:6">
      <c r="A49" s="3"/>
      <c r="B49" s="5" t="s">
        <v>3966</v>
      </c>
      <c r="C49" s="6">
        <v>8</v>
      </c>
      <c r="D49" s="9" t="s">
        <v>3966</v>
      </c>
      <c r="E49" s="10">
        <v>39</v>
      </c>
      <c r="F49">
        <f t="shared" si="0"/>
        <v>4.875</v>
      </c>
    </row>
    <row r="50" spans="1:6">
      <c r="A50" s="3"/>
      <c r="B50" s="5" t="s">
        <v>3967</v>
      </c>
      <c r="C50" s="6">
        <v>9</v>
      </c>
      <c r="D50" s="9" t="s">
        <v>3967</v>
      </c>
      <c r="E50" s="10">
        <v>66</v>
      </c>
      <c r="F50">
        <f t="shared" si="0"/>
        <v>7.333333333333333</v>
      </c>
    </row>
    <row r="51" spans="1:6">
      <c r="A51" s="3"/>
      <c r="B51" s="5" t="s">
        <v>3968</v>
      </c>
      <c r="C51" s="6">
        <v>16</v>
      </c>
      <c r="D51" s="9" t="s">
        <v>3968</v>
      </c>
      <c r="E51" s="10">
        <v>115</v>
      </c>
      <c r="F51">
        <f t="shared" si="0"/>
        <v>7.1875</v>
      </c>
    </row>
    <row r="52" spans="1:6">
      <c r="A52" s="3"/>
      <c r="B52" s="5" t="s">
        <v>3969</v>
      </c>
      <c r="C52" s="6">
        <v>11</v>
      </c>
      <c r="D52" s="9" t="s">
        <v>3969</v>
      </c>
      <c r="E52" s="10">
        <v>50</v>
      </c>
      <c r="F52">
        <f t="shared" si="0"/>
        <v>4.5454545454545459</v>
      </c>
    </row>
    <row r="53" spans="1:6">
      <c r="A53" s="3"/>
      <c r="B53" s="5" t="s">
        <v>3970</v>
      </c>
      <c r="C53" s="6">
        <v>9</v>
      </c>
      <c r="D53" s="9" t="s">
        <v>3970</v>
      </c>
      <c r="E53" s="10">
        <v>60</v>
      </c>
      <c r="F53">
        <f t="shared" si="0"/>
        <v>6.666666666666667</v>
      </c>
    </row>
    <row r="54" spans="1:6">
      <c r="A54" s="3"/>
      <c r="B54" s="5" t="s">
        <v>3971</v>
      </c>
      <c r="C54" s="6">
        <v>8</v>
      </c>
      <c r="D54" s="9" t="s">
        <v>3971</v>
      </c>
      <c r="E54" s="10">
        <v>50</v>
      </c>
      <c r="F54">
        <f t="shared" si="0"/>
        <v>6.25</v>
      </c>
    </row>
    <row r="55" spans="1:6">
      <c r="A55" s="3"/>
      <c r="B55" s="5" t="s">
        <v>3972</v>
      </c>
      <c r="C55" s="6">
        <v>4</v>
      </c>
      <c r="D55" s="9" t="s">
        <v>3972</v>
      </c>
      <c r="E55" s="10">
        <v>5</v>
      </c>
      <c r="F55">
        <f t="shared" si="0"/>
        <v>1.25</v>
      </c>
    </row>
    <row r="56" spans="1:6">
      <c r="A56" s="3"/>
      <c r="B56" s="5" t="s">
        <v>3973</v>
      </c>
      <c r="C56" s="6">
        <v>1</v>
      </c>
      <c r="D56" s="9" t="s">
        <v>3973</v>
      </c>
      <c r="E56" s="10">
        <v>2</v>
      </c>
      <c r="F56">
        <f t="shared" si="0"/>
        <v>2</v>
      </c>
    </row>
    <row r="57" spans="1:6">
      <c r="A57" s="3"/>
      <c r="B57" s="5" t="s">
        <v>3974</v>
      </c>
      <c r="C57" s="6">
        <v>11</v>
      </c>
      <c r="D57" s="9" t="s">
        <v>3974</v>
      </c>
      <c r="E57" s="10">
        <v>49</v>
      </c>
      <c r="F57">
        <f t="shared" si="0"/>
        <v>4.4545454545454541</v>
      </c>
    </row>
    <row r="58" spans="1:6">
      <c r="A58" s="3"/>
      <c r="B58" s="5" t="s">
        <v>3975</v>
      </c>
      <c r="C58" s="6">
        <v>8</v>
      </c>
      <c r="D58" s="9" t="s">
        <v>3975</v>
      </c>
      <c r="E58" s="10">
        <v>45</v>
      </c>
      <c r="F58">
        <f t="shared" si="0"/>
        <v>5.625</v>
      </c>
    </row>
    <row r="59" spans="1:6">
      <c r="A59" s="3"/>
      <c r="B59" s="5" t="s">
        <v>3976</v>
      </c>
      <c r="C59" s="6">
        <v>6</v>
      </c>
      <c r="D59" s="9" t="s">
        <v>3976</v>
      </c>
      <c r="E59" s="10">
        <v>20</v>
      </c>
      <c r="F59">
        <f t="shared" si="0"/>
        <v>3.3333333333333335</v>
      </c>
    </row>
    <row r="60" spans="1:6">
      <c r="A60" s="3"/>
      <c r="B60" s="5" t="s">
        <v>3977</v>
      </c>
      <c r="C60" s="6">
        <v>4</v>
      </c>
      <c r="D60" s="9" t="s">
        <v>3977</v>
      </c>
      <c r="E60" s="10">
        <v>12</v>
      </c>
      <c r="F60">
        <f t="shared" si="0"/>
        <v>3</v>
      </c>
    </row>
    <row r="61" spans="1:6">
      <c r="A61" s="3"/>
      <c r="B61" s="5" t="s">
        <v>3978</v>
      </c>
      <c r="C61" s="6">
        <v>1</v>
      </c>
      <c r="D61" s="9" t="s">
        <v>3978</v>
      </c>
      <c r="E61" s="10">
        <v>11</v>
      </c>
      <c r="F61">
        <f t="shared" si="0"/>
        <v>11</v>
      </c>
    </row>
    <row r="62" spans="1:6">
      <c r="A62" s="3"/>
      <c r="B62" s="5" t="s">
        <v>3979</v>
      </c>
      <c r="C62" s="6">
        <v>1</v>
      </c>
      <c r="D62" s="9" t="s">
        <v>3979</v>
      </c>
      <c r="E62" s="10">
        <v>2</v>
      </c>
      <c r="F62">
        <f t="shared" si="0"/>
        <v>2</v>
      </c>
    </row>
    <row r="63" spans="1:6">
      <c r="A63" s="3"/>
      <c r="B63" s="5" t="s">
        <v>3980</v>
      </c>
      <c r="C63" s="6">
        <v>2</v>
      </c>
      <c r="D63" s="9" t="s">
        <v>3980</v>
      </c>
      <c r="E63" s="10">
        <v>4</v>
      </c>
      <c r="F63">
        <f t="shared" si="0"/>
        <v>2</v>
      </c>
    </row>
    <row r="64" spans="1:6">
      <c r="A64" s="3"/>
      <c r="B64" s="5" t="s">
        <v>3981</v>
      </c>
      <c r="C64" s="6">
        <v>1</v>
      </c>
      <c r="D64" s="9" t="s">
        <v>3981</v>
      </c>
      <c r="E64" s="10">
        <v>18</v>
      </c>
      <c r="F64">
        <f t="shared" si="0"/>
        <v>18</v>
      </c>
    </row>
    <row r="65" spans="1:6">
      <c r="A65" s="3"/>
      <c r="B65" s="5" t="s">
        <v>3982</v>
      </c>
      <c r="C65" s="6">
        <v>6</v>
      </c>
      <c r="D65" s="9" t="s">
        <v>3982</v>
      </c>
      <c r="E65" s="10">
        <v>29</v>
      </c>
      <c r="F65">
        <f t="shared" si="0"/>
        <v>4.833333333333333</v>
      </c>
    </row>
    <row r="66" spans="1:6">
      <c r="A66" s="3"/>
      <c r="B66" s="5" t="s">
        <v>3983</v>
      </c>
      <c r="C66" s="6">
        <v>3</v>
      </c>
      <c r="D66" s="9" t="s">
        <v>3983</v>
      </c>
      <c r="E66" s="10">
        <v>5</v>
      </c>
      <c r="F66">
        <f t="shared" si="0"/>
        <v>1.6666666666666667</v>
      </c>
    </row>
    <row r="67" spans="1:6">
      <c r="A67" s="3"/>
      <c r="B67" s="5" t="s">
        <v>3984</v>
      </c>
      <c r="C67" s="6">
        <v>1</v>
      </c>
      <c r="D67" s="9" t="s">
        <v>3984</v>
      </c>
      <c r="E67" s="10">
        <v>6</v>
      </c>
      <c r="F67">
        <f t="shared" si="0"/>
        <v>6</v>
      </c>
    </row>
    <row r="68" spans="1:6">
      <c r="A68" s="3"/>
      <c r="B68" s="5" t="s">
        <v>3985</v>
      </c>
      <c r="C68" s="6">
        <v>4</v>
      </c>
      <c r="D68" s="9" t="s">
        <v>3985</v>
      </c>
      <c r="E68" s="10">
        <v>22</v>
      </c>
      <c r="F68">
        <f t="shared" ref="F68:F98" si="1">+E68/C68</f>
        <v>5.5</v>
      </c>
    </row>
    <row r="69" spans="1:6">
      <c r="A69" s="3"/>
      <c r="B69" s="5" t="s">
        <v>3986</v>
      </c>
      <c r="C69" s="6">
        <v>1</v>
      </c>
      <c r="D69" s="9" t="s">
        <v>3986</v>
      </c>
      <c r="E69" s="10">
        <v>3</v>
      </c>
      <c r="F69">
        <f t="shared" si="1"/>
        <v>3</v>
      </c>
    </row>
    <row r="70" spans="1:6">
      <c r="A70" s="3"/>
      <c r="B70" s="5" t="s">
        <v>3987</v>
      </c>
      <c r="C70" s="6">
        <v>1</v>
      </c>
      <c r="D70" s="9" t="s">
        <v>3987</v>
      </c>
      <c r="E70" s="10">
        <v>7</v>
      </c>
      <c r="F70">
        <f t="shared" si="1"/>
        <v>7</v>
      </c>
    </row>
    <row r="71" spans="1:6">
      <c r="A71" s="3"/>
      <c r="B71" s="5" t="s">
        <v>3988</v>
      </c>
      <c r="C71" s="6">
        <v>1</v>
      </c>
      <c r="D71" s="9" t="s">
        <v>3988</v>
      </c>
      <c r="E71" s="10">
        <v>18</v>
      </c>
      <c r="F71">
        <f t="shared" si="1"/>
        <v>18</v>
      </c>
    </row>
    <row r="72" spans="1:6">
      <c r="A72" s="3"/>
      <c r="B72" s="5" t="s">
        <v>3989</v>
      </c>
      <c r="C72" s="6">
        <v>8</v>
      </c>
      <c r="D72" s="9" t="s">
        <v>3989</v>
      </c>
      <c r="E72" s="10">
        <v>22</v>
      </c>
      <c r="F72">
        <f t="shared" si="1"/>
        <v>2.75</v>
      </c>
    </row>
    <row r="73" spans="1:6">
      <c r="A73" s="3"/>
      <c r="B73" s="5" t="s">
        <v>3990</v>
      </c>
      <c r="C73" s="6">
        <v>19</v>
      </c>
      <c r="D73" s="9" t="s">
        <v>3990</v>
      </c>
      <c r="E73" s="10">
        <v>75</v>
      </c>
      <c r="F73">
        <f t="shared" si="1"/>
        <v>3.9473684210526314</v>
      </c>
    </row>
    <row r="74" spans="1:6">
      <c r="A74" s="3"/>
      <c r="B74" s="5" t="s">
        <v>3991</v>
      </c>
      <c r="C74" s="6">
        <v>15</v>
      </c>
      <c r="D74" s="9" t="s">
        <v>3991</v>
      </c>
      <c r="E74" s="10">
        <v>66</v>
      </c>
      <c r="F74">
        <f t="shared" si="1"/>
        <v>4.4000000000000004</v>
      </c>
    </row>
    <row r="75" spans="1:6">
      <c r="A75" s="3"/>
      <c r="B75" s="5" t="s">
        <v>3992</v>
      </c>
      <c r="C75" s="6">
        <v>1</v>
      </c>
      <c r="D75" s="9" t="s">
        <v>3992</v>
      </c>
      <c r="E75" s="10">
        <v>1</v>
      </c>
      <c r="F75">
        <f t="shared" si="1"/>
        <v>1</v>
      </c>
    </row>
    <row r="76" spans="1:6">
      <c r="A76" s="3"/>
      <c r="B76" s="5" t="s">
        <v>3993</v>
      </c>
      <c r="C76" s="6">
        <v>20</v>
      </c>
      <c r="D76" s="9" t="s">
        <v>3993</v>
      </c>
      <c r="E76" s="10">
        <v>188</v>
      </c>
      <c r="F76">
        <f t="shared" si="1"/>
        <v>9.4</v>
      </c>
    </row>
    <row r="77" spans="1:6">
      <c r="A77" s="3"/>
      <c r="B77" s="5" t="s">
        <v>3994</v>
      </c>
      <c r="C77" s="6">
        <v>2</v>
      </c>
      <c r="D77" s="9" t="s">
        <v>3994</v>
      </c>
      <c r="E77" s="10">
        <v>27</v>
      </c>
      <c r="F77">
        <f t="shared" si="1"/>
        <v>13.5</v>
      </c>
    </row>
    <row r="78" spans="1:6">
      <c r="A78" s="3"/>
      <c r="B78" s="5" t="s">
        <v>3995</v>
      </c>
      <c r="C78" s="6">
        <v>1</v>
      </c>
      <c r="D78" s="9" t="s">
        <v>3995</v>
      </c>
      <c r="E78" s="10">
        <v>9</v>
      </c>
      <c r="F78">
        <f t="shared" si="1"/>
        <v>9</v>
      </c>
    </row>
    <row r="79" spans="1:6">
      <c r="A79" s="3"/>
      <c r="B79" s="5" t="s">
        <v>3996</v>
      </c>
      <c r="C79" s="6">
        <v>5</v>
      </c>
      <c r="D79" s="9" t="s">
        <v>3996</v>
      </c>
      <c r="E79" s="10">
        <v>16</v>
      </c>
      <c r="F79">
        <f t="shared" si="1"/>
        <v>3.2</v>
      </c>
    </row>
    <row r="80" spans="1:6">
      <c r="A80" s="3"/>
      <c r="B80" s="5" t="s">
        <v>3997</v>
      </c>
      <c r="C80" s="6">
        <v>2</v>
      </c>
      <c r="D80" s="9" t="s">
        <v>3997</v>
      </c>
      <c r="E80" s="10">
        <v>2</v>
      </c>
      <c r="F80">
        <f t="shared" si="1"/>
        <v>1</v>
      </c>
    </row>
    <row r="81" spans="1:6">
      <c r="A81" s="3"/>
      <c r="B81" s="5" t="s">
        <v>3998</v>
      </c>
      <c r="C81" s="6">
        <v>1</v>
      </c>
      <c r="D81" s="9" t="s">
        <v>3998</v>
      </c>
      <c r="E81" s="10">
        <v>5</v>
      </c>
      <c r="F81">
        <f t="shared" si="1"/>
        <v>5</v>
      </c>
    </row>
    <row r="82" spans="1:6">
      <c r="A82" s="3"/>
      <c r="B82" s="5" t="s">
        <v>3999</v>
      </c>
      <c r="C82" s="6">
        <v>1</v>
      </c>
      <c r="D82" s="9" t="s">
        <v>3999</v>
      </c>
      <c r="E82" s="10">
        <v>4</v>
      </c>
      <c r="F82">
        <f t="shared" si="1"/>
        <v>4</v>
      </c>
    </row>
    <row r="83" spans="1:6">
      <c r="A83" s="3"/>
      <c r="B83" s="5" t="s">
        <v>4000</v>
      </c>
      <c r="C83" s="6">
        <v>1</v>
      </c>
      <c r="D83" s="11" t="s">
        <v>4000</v>
      </c>
      <c r="E83" s="12">
        <v>1</v>
      </c>
      <c r="F83">
        <f t="shared" si="1"/>
        <v>1</v>
      </c>
    </row>
    <row r="84" spans="1:6">
      <c r="A84" s="3"/>
      <c r="B84" s="5" t="s">
        <v>4001</v>
      </c>
      <c r="C84" s="6">
        <v>2</v>
      </c>
      <c r="D84" s="11" t="s">
        <v>4001</v>
      </c>
      <c r="E84" s="12">
        <v>2</v>
      </c>
      <c r="F84">
        <f t="shared" si="1"/>
        <v>1</v>
      </c>
    </row>
    <row r="85" spans="1:6">
      <c r="A85" s="3"/>
      <c r="B85" s="5" t="s">
        <v>4002</v>
      </c>
      <c r="C85" s="6">
        <v>4</v>
      </c>
      <c r="D85" s="9" t="s">
        <v>4002</v>
      </c>
      <c r="E85" s="10">
        <v>11</v>
      </c>
      <c r="F85">
        <f t="shared" si="1"/>
        <v>2.75</v>
      </c>
    </row>
    <row r="86" spans="1:6">
      <c r="A86" s="3"/>
      <c r="B86" s="5" t="s">
        <v>4003</v>
      </c>
      <c r="C86" s="6">
        <v>23</v>
      </c>
      <c r="D86" s="9" t="s">
        <v>4003</v>
      </c>
      <c r="E86" s="10">
        <v>127</v>
      </c>
      <c r="F86">
        <f t="shared" si="1"/>
        <v>5.5217391304347823</v>
      </c>
    </row>
    <row r="87" spans="1:6">
      <c r="A87" s="3"/>
      <c r="B87" s="5" t="s">
        <v>4004</v>
      </c>
      <c r="C87" s="6">
        <v>6</v>
      </c>
      <c r="D87" s="9" t="s">
        <v>4004</v>
      </c>
      <c r="E87" s="10">
        <v>17</v>
      </c>
      <c r="F87">
        <f t="shared" si="1"/>
        <v>2.8333333333333335</v>
      </c>
    </row>
    <row r="88" spans="1:6">
      <c r="A88" s="3"/>
      <c r="B88" s="5" t="s">
        <v>4005</v>
      </c>
      <c r="C88" s="6">
        <v>13</v>
      </c>
      <c r="D88" s="9" t="s">
        <v>4005</v>
      </c>
      <c r="E88" s="10">
        <v>55</v>
      </c>
      <c r="F88">
        <f t="shared" si="1"/>
        <v>4.2307692307692308</v>
      </c>
    </row>
    <row r="89" spans="1:6">
      <c r="A89" s="3"/>
      <c r="B89" s="5" t="s">
        <v>4006</v>
      </c>
      <c r="C89" s="6">
        <v>24</v>
      </c>
      <c r="D89" s="9" t="s">
        <v>4006</v>
      </c>
      <c r="E89" s="10">
        <v>173</v>
      </c>
      <c r="F89">
        <f t="shared" si="1"/>
        <v>7.208333333333333</v>
      </c>
    </row>
    <row r="90" spans="1:6">
      <c r="A90" s="3"/>
      <c r="B90" s="5" t="s">
        <v>4007</v>
      </c>
      <c r="C90" s="6">
        <v>9</v>
      </c>
      <c r="D90" s="9" t="s">
        <v>4007</v>
      </c>
      <c r="E90" s="10">
        <v>60</v>
      </c>
      <c r="F90">
        <f t="shared" si="1"/>
        <v>6.666666666666667</v>
      </c>
    </row>
    <row r="91" spans="1:6">
      <c r="A91" s="3"/>
      <c r="B91" s="5" t="s">
        <v>4008</v>
      </c>
      <c r="C91" s="6">
        <v>9</v>
      </c>
      <c r="D91" s="9" t="s">
        <v>4008</v>
      </c>
      <c r="E91" s="10">
        <v>64</v>
      </c>
      <c r="F91">
        <f t="shared" si="1"/>
        <v>7.1111111111111107</v>
      </c>
    </row>
    <row r="92" spans="1:6">
      <c r="A92" s="3"/>
      <c r="B92" s="5" t="s">
        <v>4009</v>
      </c>
      <c r="C92" s="6">
        <v>9</v>
      </c>
      <c r="D92" s="9" t="s">
        <v>4009</v>
      </c>
      <c r="E92" s="10">
        <v>75</v>
      </c>
      <c r="F92">
        <f t="shared" si="1"/>
        <v>8.3333333333333339</v>
      </c>
    </row>
    <row r="93" spans="1:6">
      <c r="A93" s="3"/>
      <c r="B93" s="5" t="s">
        <v>4010</v>
      </c>
      <c r="C93" s="6">
        <v>9</v>
      </c>
      <c r="D93" s="9" t="s">
        <v>4010</v>
      </c>
      <c r="E93" s="10">
        <v>60</v>
      </c>
      <c r="F93">
        <f t="shared" si="1"/>
        <v>6.666666666666667</v>
      </c>
    </row>
    <row r="94" spans="1:6">
      <c r="A94" s="3"/>
      <c r="B94" s="5" t="s">
        <v>4011</v>
      </c>
      <c r="C94" s="6">
        <v>7</v>
      </c>
      <c r="D94" s="9" t="s">
        <v>4011</v>
      </c>
      <c r="E94" s="10">
        <v>55</v>
      </c>
      <c r="F94">
        <f t="shared" si="1"/>
        <v>7.8571428571428568</v>
      </c>
    </row>
    <row r="95" spans="1:6">
      <c r="A95" s="3"/>
      <c r="B95" s="5" t="s">
        <v>4012</v>
      </c>
      <c r="C95" s="6">
        <v>32</v>
      </c>
      <c r="D95" s="9" t="s">
        <v>4012</v>
      </c>
      <c r="E95" s="10">
        <v>125</v>
      </c>
      <c r="F95">
        <f t="shared" si="1"/>
        <v>3.90625</v>
      </c>
    </row>
    <row r="96" spans="1:6">
      <c r="A96" s="3"/>
      <c r="B96" s="5" t="s">
        <v>4013</v>
      </c>
      <c r="C96" s="6">
        <v>1</v>
      </c>
      <c r="D96" s="9" t="s">
        <v>4013</v>
      </c>
      <c r="E96" s="10">
        <v>2</v>
      </c>
      <c r="F96">
        <f t="shared" si="1"/>
        <v>2</v>
      </c>
    </row>
    <row r="97" spans="1:6">
      <c r="A97" s="3"/>
      <c r="B97" s="5" t="s">
        <v>4014</v>
      </c>
      <c r="C97" s="6">
        <v>6</v>
      </c>
      <c r="D97" s="9" t="s">
        <v>4014</v>
      </c>
      <c r="E97" s="10">
        <v>21</v>
      </c>
      <c r="F97">
        <f t="shared" si="1"/>
        <v>3.5</v>
      </c>
    </row>
    <row r="98" spans="1:6">
      <c r="A98" s="3"/>
      <c r="B98" s="5" t="s">
        <v>4015</v>
      </c>
      <c r="C98" s="6">
        <v>1</v>
      </c>
      <c r="D98" s="11" t="s">
        <v>4015</v>
      </c>
      <c r="E98" s="12">
        <v>1</v>
      </c>
      <c r="F98">
        <f t="shared" si="1"/>
        <v>1</v>
      </c>
    </row>
    <row r="99" spans="1:6">
      <c r="A99" s="3"/>
      <c r="D99" s="3"/>
    </row>
    <row r="100" spans="1:6">
      <c r="A100" s="3"/>
      <c r="D100" s="3"/>
    </row>
    <row r="101" spans="1:6">
      <c r="A101" s="3"/>
      <c r="D101" s="3"/>
    </row>
    <row r="102" spans="1:6">
      <c r="A102" s="3"/>
      <c r="D102" s="3"/>
    </row>
    <row r="103" spans="1:6">
      <c r="A103" s="3"/>
      <c r="D103" s="3"/>
    </row>
    <row r="104" spans="1:6">
      <c r="A104" s="3"/>
      <c r="D104" s="3"/>
    </row>
    <row r="105" spans="1:6">
      <c r="A105" s="3"/>
      <c r="D105" s="3"/>
    </row>
    <row r="106" spans="1:6">
      <c r="A106" s="3"/>
      <c r="D106" s="3"/>
    </row>
    <row r="107" spans="1:6">
      <c r="A107" s="3"/>
      <c r="D107" s="3"/>
    </row>
    <row r="108" spans="1:6">
      <c r="A108" s="3"/>
      <c r="D108" s="3"/>
    </row>
    <row r="109" spans="1:6">
      <c r="A109" s="3"/>
      <c r="D109" s="3"/>
    </row>
    <row r="110" spans="1:6">
      <c r="A110" s="3"/>
      <c r="D110" s="3"/>
    </row>
    <row r="111" spans="1:6">
      <c r="A111" s="3"/>
      <c r="D111" s="3"/>
    </row>
    <row r="112" spans="1:6">
      <c r="A112" s="3"/>
      <c r="D112" s="3"/>
    </row>
    <row r="113" spans="1:4">
      <c r="A113" s="3"/>
      <c r="D113" s="3"/>
    </row>
    <row r="114" spans="1:4">
      <c r="A114" s="3"/>
      <c r="D114" s="3"/>
    </row>
    <row r="115" spans="1:4">
      <c r="A115" s="3"/>
      <c r="D115" s="3"/>
    </row>
    <row r="116" spans="1:4">
      <c r="A116" s="3"/>
      <c r="D116" s="3"/>
    </row>
    <row r="117" spans="1:4">
      <c r="A117" s="3"/>
      <c r="D117" s="3"/>
    </row>
    <row r="118" spans="1:4">
      <c r="A118" s="3"/>
      <c r="D118" s="3"/>
    </row>
    <row r="119" spans="1:4">
      <c r="A119" s="3"/>
      <c r="D119" s="3"/>
    </row>
    <row r="120" spans="1:4">
      <c r="A120" s="3"/>
      <c r="D120" s="3"/>
    </row>
    <row r="121" spans="1:4">
      <c r="A121" s="3"/>
      <c r="D121" s="3"/>
    </row>
    <row r="122" spans="1:4">
      <c r="A122" s="3"/>
      <c r="D122" s="3"/>
    </row>
    <row r="123" spans="1:4">
      <c r="A123" s="3"/>
      <c r="D123" s="3"/>
    </row>
    <row r="124" spans="1:4">
      <c r="A124" s="3"/>
      <c r="D124" s="3"/>
    </row>
    <row r="125" spans="1:4">
      <c r="A125" s="3"/>
      <c r="D125" s="3"/>
    </row>
    <row r="126" spans="1:4">
      <c r="A126" s="3"/>
      <c r="D126" s="3"/>
    </row>
    <row r="127" spans="1:4">
      <c r="A127" s="3"/>
      <c r="D127" s="3"/>
    </row>
    <row r="128" spans="1:4">
      <c r="A128" s="3"/>
      <c r="D128" s="3"/>
    </row>
    <row r="129" spans="1:4">
      <c r="A129" s="3"/>
      <c r="D129" s="3"/>
    </row>
    <row r="130" spans="1:4">
      <c r="A130" s="3"/>
      <c r="D130" s="3"/>
    </row>
    <row r="131" spans="1:4">
      <c r="A131" s="3"/>
      <c r="D131" s="3"/>
    </row>
    <row r="132" spans="1:4">
      <c r="A132" s="3"/>
      <c r="D132" s="3"/>
    </row>
    <row r="133" spans="1:4">
      <c r="A133" s="3"/>
      <c r="D133" s="3"/>
    </row>
    <row r="134" spans="1:4">
      <c r="A134" s="3"/>
      <c r="D134" s="3"/>
    </row>
    <row r="135" spans="1:4">
      <c r="A135" s="3"/>
      <c r="D135" s="3"/>
    </row>
    <row r="136" spans="1:4">
      <c r="A136" s="3"/>
      <c r="D136" s="3"/>
    </row>
    <row r="137" spans="1:4">
      <c r="A137" s="3"/>
      <c r="D137" s="3"/>
    </row>
    <row r="138" spans="1:4">
      <c r="A138" s="3"/>
      <c r="D138" s="3"/>
    </row>
    <row r="139" spans="1:4">
      <c r="A139" s="3"/>
      <c r="D139" s="3"/>
    </row>
    <row r="140" spans="1:4">
      <c r="A140" s="3"/>
      <c r="D140" s="3"/>
    </row>
    <row r="141" spans="1:4">
      <c r="A141" s="3"/>
      <c r="D141" s="3"/>
    </row>
    <row r="142" spans="1:4">
      <c r="A142" s="3"/>
      <c r="B142" s="5" t="s">
        <v>57</v>
      </c>
      <c r="C142" s="6">
        <v>2</v>
      </c>
      <c r="D142" s="3"/>
    </row>
    <row r="143" spans="1:4">
      <c r="A143" s="3"/>
      <c r="B143" s="5" t="s">
        <v>43</v>
      </c>
      <c r="C143" s="6">
        <v>1</v>
      </c>
      <c r="D143" s="3"/>
    </row>
    <row r="144" spans="1:4">
      <c r="A144" s="3"/>
      <c r="B144" s="5" t="s">
        <v>737</v>
      </c>
      <c r="C144" s="6">
        <v>1</v>
      </c>
      <c r="D144" s="3"/>
    </row>
    <row r="145" spans="1:4">
      <c r="A145" s="3"/>
      <c r="B145" s="5" t="s">
        <v>4016</v>
      </c>
      <c r="C145" s="6">
        <v>1860</v>
      </c>
      <c r="D145" s="3"/>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C1855"/>
  <sheetViews>
    <sheetView workbookViewId="0">
      <selection activeCell="C1422" sqref="C1422"/>
    </sheetView>
  </sheetViews>
  <sheetFormatPr baseColWidth="10" defaultRowHeight="15"/>
  <cols>
    <col min="1" max="1" width="13" bestFit="1" customWidth="1"/>
  </cols>
  <sheetData>
    <row r="1" spans="1:3" ht="16.5">
      <c r="A1" s="1" t="s">
        <v>2417</v>
      </c>
      <c r="B1" s="15" t="s">
        <v>4017</v>
      </c>
      <c r="C1" s="15" t="s">
        <v>4019</v>
      </c>
    </row>
    <row r="2" spans="1:3">
      <c r="A2" s="2">
        <v>464</v>
      </c>
      <c r="C2">
        <v>1</v>
      </c>
    </row>
    <row r="3" spans="1:3">
      <c r="A3">
        <v>12004</v>
      </c>
      <c r="B3" s="16">
        <v>12004</v>
      </c>
      <c r="C3" s="16">
        <v>3</v>
      </c>
    </row>
    <row r="4" spans="1:3">
      <c r="A4" s="2">
        <v>12480</v>
      </c>
      <c r="C4">
        <v>1</v>
      </c>
    </row>
    <row r="5" spans="1:3">
      <c r="A5">
        <v>12560</v>
      </c>
      <c r="C5">
        <v>1</v>
      </c>
    </row>
    <row r="6" spans="1:3">
      <c r="A6">
        <v>12579</v>
      </c>
      <c r="C6">
        <v>1</v>
      </c>
    </row>
    <row r="7" spans="1:3">
      <c r="A7" s="2">
        <v>12590</v>
      </c>
      <c r="C7">
        <v>1</v>
      </c>
    </row>
    <row r="8" spans="1:3">
      <c r="A8" s="2">
        <v>12593</v>
      </c>
      <c r="C8">
        <v>1</v>
      </c>
    </row>
    <row r="9" spans="1:3">
      <c r="A9" s="2">
        <v>12600</v>
      </c>
      <c r="C9">
        <v>1</v>
      </c>
    </row>
    <row r="10" spans="1:3">
      <c r="A10" s="2">
        <v>12609</v>
      </c>
      <c r="C10">
        <v>1</v>
      </c>
    </row>
    <row r="11" spans="1:3">
      <c r="A11" s="2">
        <v>16940</v>
      </c>
      <c r="C11">
        <v>1</v>
      </c>
    </row>
    <row r="12" spans="1:3">
      <c r="A12">
        <v>43025</v>
      </c>
      <c r="B12" s="16">
        <v>43025</v>
      </c>
      <c r="C12" s="16">
        <v>1</v>
      </c>
    </row>
    <row r="13" spans="1:3">
      <c r="A13">
        <v>44015</v>
      </c>
      <c r="C13">
        <v>1</v>
      </c>
    </row>
    <row r="14" spans="1:3">
      <c r="A14">
        <v>45100</v>
      </c>
      <c r="B14" s="16">
        <v>45100</v>
      </c>
      <c r="C14" s="16">
        <v>1</v>
      </c>
    </row>
    <row r="15" spans="1:3">
      <c r="A15">
        <v>46000</v>
      </c>
      <c r="B15" s="16">
        <v>46000</v>
      </c>
      <c r="C15" s="16">
        <v>0.5</v>
      </c>
    </row>
    <row r="16" spans="1:3">
      <c r="A16">
        <v>46000</v>
      </c>
      <c r="B16" s="16">
        <v>46000</v>
      </c>
      <c r="C16" s="16">
        <v>0.5</v>
      </c>
    </row>
    <row r="17" spans="1:3">
      <c r="A17">
        <v>46001</v>
      </c>
      <c r="B17" s="16">
        <v>46001</v>
      </c>
      <c r="C17" s="16">
        <v>5.4615384615384617</v>
      </c>
    </row>
    <row r="18" spans="1:3">
      <c r="A18">
        <v>46001</v>
      </c>
      <c r="B18" s="16">
        <v>46001</v>
      </c>
      <c r="C18" s="16">
        <v>5.4615384615384617</v>
      </c>
    </row>
    <row r="19" spans="1:3">
      <c r="A19">
        <v>46001</v>
      </c>
      <c r="B19" s="16">
        <v>46001</v>
      </c>
      <c r="C19" s="16">
        <v>5.4615384615384617</v>
      </c>
    </row>
    <row r="20" spans="1:3">
      <c r="A20">
        <v>46001</v>
      </c>
      <c r="B20" s="16">
        <v>46001</v>
      </c>
      <c r="C20" s="16">
        <v>5.4615384615384617</v>
      </c>
    </row>
    <row r="21" spans="1:3">
      <c r="A21">
        <v>46001</v>
      </c>
      <c r="B21" s="16">
        <v>46001</v>
      </c>
      <c r="C21" s="16">
        <v>5.4615384615384617</v>
      </c>
    </row>
    <row r="22" spans="1:3">
      <c r="A22">
        <v>46001</v>
      </c>
      <c r="B22" s="16">
        <v>46001</v>
      </c>
      <c r="C22" s="16">
        <v>5.4615384615384617</v>
      </c>
    </row>
    <row r="23" spans="1:3">
      <c r="A23">
        <v>46001</v>
      </c>
      <c r="B23" s="16">
        <v>46001</v>
      </c>
      <c r="C23" s="16">
        <v>5.4615384615384617</v>
      </c>
    </row>
    <row r="24" spans="1:3">
      <c r="A24">
        <v>46001</v>
      </c>
      <c r="B24" s="16">
        <v>46001</v>
      </c>
      <c r="C24" s="16">
        <v>5.4615384615384617</v>
      </c>
    </row>
    <row r="25" spans="1:3">
      <c r="A25">
        <v>46001</v>
      </c>
      <c r="B25" s="16">
        <v>46001</v>
      </c>
      <c r="C25" s="16">
        <v>5.4615384615384617</v>
      </c>
    </row>
    <row r="26" spans="1:3">
      <c r="A26">
        <v>46001</v>
      </c>
      <c r="B26" s="16">
        <v>46001</v>
      </c>
      <c r="C26" s="16">
        <v>5.4615384615384617</v>
      </c>
    </row>
    <row r="27" spans="1:3">
      <c r="A27" s="2">
        <v>46001</v>
      </c>
      <c r="B27" s="16">
        <v>46001</v>
      </c>
      <c r="C27" s="16">
        <v>5.4615384615384617</v>
      </c>
    </row>
    <row r="28" spans="1:3">
      <c r="A28" s="2">
        <v>46001</v>
      </c>
      <c r="B28" s="16">
        <v>46001</v>
      </c>
      <c r="C28" s="16">
        <v>5.4615384615384617</v>
      </c>
    </row>
    <row r="29" spans="1:3">
      <c r="A29" s="2">
        <v>46001</v>
      </c>
      <c r="B29" s="16">
        <v>46001</v>
      </c>
      <c r="C29" s="16">
        <v>5.4615384615384617</v>
      </c>
    </row>
    <row r="30" spans="1:3">
      <c r="A30">
        <v>46002</v>
      </c>
      <c r="B30" s="16">
        <v>46002</v>
      </c>
      <c r="C30" s="16">
        <v>5.5</v>
      </c>
    </row>
    <row r="31" spans="1:3">
      <c r="A31">
        <v>46002</v>
      </c>
      <c r="B31" s="16">
        <v>46002</v>
      </c>
      <c r="C31" s="16">
        <v>5.5</v>
      </c>
    </row>
    <row r="32" spans="1:3">
      <c r="A32" s="2">
        <v>46002</v>
      </c>
      <c r="B32" s="16">
        <v>46002</v>
      </c>
      <c r="C32" s="16">
        <v>5.5</v>
      </c>
    </row>
    <row r="33" spans="1:3">
      <c r="A33" s="2">
        <v>46002</v>
      </c>
      <c r="B33" s="16">
        <v>46002</v>
      </c>
      <c r="C33" s="16">
        <v>5.5</v>
      </c>
    </row>
    <row r="34" spans="1:3">
      <c r="A34">
        <v>46003</v>
      </c>
      <c r="B34" s="16">
        <v>46003</v>
      </c>
      <c r="C34" s="16">
        <v>4.1111111111111107</v>
      </c>
    </row>
    <row r="35" spans="1:3">
      <c r="A35">
        <v>46003</v>
      </c>
      <c r="B35" s="16">
        <v>46003</v>
      </c>
      <c r="C35" s="16">
        <v>4.1111111111111107</v>
      </c>
    </row>
    <row r="36" spans="1:3">
      <c r="A36">
        <v>46003</v>
      </c>
      <c r="B36" s="16">
        <v>46003</v>
      </c>
      <c r="C36" s="16">
        <v>4.1111111111111107</v>
      </c>
    </row>
    <row r="37" spans="1:3">
      <c r="A37">
        <v>46003</v>
      </c>
      <c r="B37" s="16">
        <v>46003</v>
      </c>
      <c r="C37" s="16">
        <v>4.1111111111111107</v>
      </c>
    </row>
    <row r="38" spans="1:3">
      <c r="A38">
        <v>46003</v>
      </c>
      <c r="B38" s="16">
        <v>46003</v>
      </c>
      <c r="C38" s="16">
        <v>4.1111111111111107</v>
      </c>
    </row>
    <row r="39" spans="1:3">
      <c r="A39">
        <v>46003</v>
      </c>
      <c r="B39" s="16">
        <v>46003</v>
      </c>
      <c r="C39" s="16">
        <v>4.1111111111111107</v>
      </c>
    </row>
    <row r="40" spans="1:3">
      <c r="A40">
        <v>46003</v>
      </c>
      <c r="B40" s="16">
        <v>46003</v>
      </c>
      <c r="C40" s="16">
        <v>4.1111111111111107</v>
      </c>
    </row>
    <row r="41" spans="1:3">
      <c r="A41">
        <v>46003</v>
      </c>
      <c r="B41" s="16">
        <v>46003</v>
      </c>
      <c r="C41" s="16">
        <v>4.1111111111111107</v>
      </c>
    </row>
    <row r="42" spans="1:3">
      <c r="A42">
        <v>46003</v>
      </c>
      <c r="B42" s="16">
        <v>46003</v>
      </c>
      <c r="C42" s="16">
        <v>4.1111111111111107</v>
      </c>
    </row>
    <row r="43" spans="1:3">
      <c r="A43">
        <v>46003</v>
      </c>
      <c r="B43" s="16">
        <v>46003</v>
      </c>
      <c r="C43" s="16">
        <v>4.1111111111111107</v>
      </c>
    </row>
    <row r="44" spans="1:3">
      <c r="A44">
        <v>46003</v>
      </c>
      <c r="B44" s="16">
        <v>46003</v>
      </c>
      <c r="C44" s="16">
        <v>4.1111111111111107</v>
      </c>
    </row>
    <row r="45" spans="1:3">
      <c r="A45">
        <v>46003</v>
      </c>
      <c r="B45" s="16">
        <v>46003</v>
      </c>
      <c r="C45" s="16">
        <v>4.1111111111111107</v>
      </c>
    </row>
    <row r="46" spans="1:3">
      <c r="A46">
        <v>46003</v>
      </c>
      <c r="B46" s="16">
        <v>46003</v>
      </c>
      <c r="C46" s="16">
        <v>4.1111111111111107</v>
      </c>
    </row>
    <row r="47" spans="1:3">
      <c r="A47">
        <v>46003</v>
      </c>
      <c r="B47" s="16">
        <v>46003</v>
      </c>
      <c r="C47" s="16">
        <v>4.1111111111111107</v>
      </c>
    </row>
    <row r="48" spans="1:3">
      <c r="A48">
        <v>46003</v>
      </c>
      <c r="B48" s="16">
        <v>46003</v>
      </c>
      <c r="C48" s="16">
        <v>4.1111111111111107</v>
      </c>
    </row>
    <row r="49" spans="1:3">
      <c r="A49" s="2">
        <v>46003</v>
      </c>
      <c r="B49" s="16">
        <v>46003</v>
      </c>
      <c r="C49" s="16">
        <v>4.1111111111111107</v>
      </c>
    </row>
    <row r="50" spans="1:3">
      <c r="A50" s="2">
        <v>46003</v>
      </c>
      <c r="B50" s="16">
        <v>46003</v>
      </c>
      <c r="C50" s="16">
        <v>4.1111111111111107</v>
      </c>
    </row>
    <row r="51" spans="1:3">
      <c r="A51" s="2">
        <v>46003</v>
      </c>
      <c r="B51" s="16">
        <v>46003</v>
      </c>
      <c r="C51" s="16">
        <v>4.1111111111111107</v>
      </c>
    </row>
    <row r="52" spans="1:3">
      <c r="A52">
        <v>46004</v>
      </c>
      <c r="B52" s="16">
        <v>46004</v>
      </c>
      <c r="C52" s="16">
        <v>7.4444444444444446</v>
      </c>
    </row>
    <row r="53" spans="1:3">
      <c r="A53">
        <v>46004</v>
      </c>
      <c r="B53" s="16">
        <v>46004</v>
      </c>
      <c r="C53" s="16">
        <v>7.4444444444444446</v>
      </c>
    </row>
    <row r="54" spans="1:3">
      <c r="A54">
        <v>46004</v>
      </c>
      <c r="B54" s="16">
        <v>46004</v>
      </c>
      <c r="C54" s="16">
        <v>7.4444444444444446</v>
      </c>
    </row>
    <row r="55" spans="1:3">
      <c r="A55">
        <v>46004</v>
      </c>
      <c r="B55" s="16">
        <v>46004</v>
      </c>
      <c r="C55" s="16">
        <v>7.4444444444444446</v>
      </c>
    </row>
    <row r="56" spans="1:3">
      <c r="A56">
        <v>46004</v>
      </c>
      <c r="B56" s="16">
        <v>46004</v>
      </c>
      <c r="C56" s="16">
        <v>7.4444444444444446</v>
      </c>
    </row>
    <row r="57" spans="1:3">
      <c r="A57">
        <v>46004</v>
      </c>
      <c r="B57" s="16">
        <v>46004</v>
      </c>
      <c r="C57" s="16">
        <v>7.4444444444444446</v>
      </c>
    </row>
    <row r="58" spans="1:3">
      <c r="A58">
        <v>46004</v>
      </c>
      <c r="B58" s="16">
        <v>46004</v>
      </c>
      <c r="C58" s="16">
        <v>7.4444444444444446</v>
      </c>
    </row>
    <row r="59" spans="1:3">
      <c r="A59">
        <v>46004</v>
      </c>
      <c r="B59" s="16">
        <v>46004</v>
      </c>
      <c r="C59" s="16">
        <v>7.4444444444444446</v>
      </c>
    </row>
    <row r="60" spans="1:3">
      <c r="A60" s="2">
        <v>46004</v>
      </c>
      <c r="B60" s="16">
        <v>46004</v>
      </c>
      <c r="C60" s="16">
        <v>7.4444444444444446</v>
      </c>
    </row>
    <row r="61" spans="1:3">
      <c r="A61">
        <v>46005</v>
      </c>
      <c r="B61" s="16">
        <v>46005</v>
      </c>
      <c r="C61" s="16">
        <v>3.0192307692307692</v>
      </c>
    </row>
    <row r="62" spans="1:3">
      <c r="A62">
        <v>46005</v>
      </c>
      <c r="B62" s="16">
        <v>46005</v>
      </c>
      <c r="C62" s="16">
        <v>3.0192307692307692</v>
      </c>
    </row>
    <row r="63" spans="1:3">
      <c r="A63">
        <v>46005</v>
      </c>
      <c r="B63" s="16">
        <v>46005</v>
      </c>
      <c r="C63" s="16">
        <v>3.0192307692307692</v>
      </c>
    </row>
    <row r="64" spans="1:3">
      <c r="A64">
        <v>46005</v>
      </c>
      <c r="B64" s="16">
        <v>46005</v>
      </c>
      <c r="C64" s="16">
        <v>3.0192307692307692</v>
      </c>
    </row>
    <row r="65" spans="1:3">
      <c r="A65">
        <v>46005</v>
      </c>
      <c r="B65" s="16">
        <v>46005</v>
      </c>
      <c r="C65" s="16">
        <v>3.0192307692307692</v>
      </c>
    </row>
    <row r="66" spans="1:3">
      <c r="A66">
        <v>46005</v>
      </c>
      <c r="B66" s="16">
        <v>46005</v>
      </c>
      <c r="C66" s="16">
        <v>3.0192307692307692</v>
      </c>
    </row>
    <row r="67" spans="1:3">
      <c r="A67">
        <v>46005</v>
      </c>
      <c r="B67" s="16">
        <v>46005</v>
      </c>
      <c r="C67" s="16">
        <v>3.0192307692307692</v>
      </c>
    </row>
    <row r="68" spans="1:3">
      <c r="A68">
        <v>46005</v>
      </c>
      <c r="B68" s="16">
        <v>46005</v>
      </c>
      <c r="C68" s="16">
        <v>3.0192307692307692</v>
      </c>
    </row>
    <row r="69" spans="1:3">
      <c r="A69">
        <v>46005</v>
      </c>
      <c r="B69" s="16">
        <v>46005</v>
      </c>
      <c r="C69" s="16">
        <v>3.0192307692307692</v>
      </c>
    </row>
    <row r="70" spans="1:3">
      <c r="A70">
        <v>46005</v>
      </c>
      <c r="B70" s="16">
        <v>46005</v>
      </c>
      <c r="C70" s="16">
        <v>3.0192307692307692</v>
      </c>
    </row>
    <row r="71" spans="1:3">
      <c r="A71">
        <v>46005</v>
      </c>
      <c r="B71" s="16">
        <v>46005</v>
      </c>
      <c r="C71" s="16">
        <v>3.0192307692307692</v>
      </c>
    </row>
    <row r="72" spans="1:3">
      <c r="A72">
        <v>46005</v>
      </c>
      <c r="B72" s="16">
        <v>46005</v>
      </c>
      <c r="C72" s="16">
        <v>3.0192307692307692</v>
      </c>
    </row>
    <row r="73" spans="1:3">
      <c r="A73">
        <v>46005</v>
      </c>
      <c r="B73" s="16">
        <v>46005</v>
      </c>
      <c r="C73" s="16">
        <v>3.0192307692307692</v>
      </c>
    </row>
    <row r="74" spans="1:3">
      <c r="A74">
        <v>46005</v>
      </c>
      <c r="B74" s="16">
        <v>46005</v>
      </c>
      <c r="C74" s="16">
        <v>3.0192307692307692</v>
      </c>
    </row>
    <row r="75" spans="1:3">
      <c r="A75">
        <v>46005</v>
      </c>
      <c r="B75" s="16">
        <v>46005</v>
      </c>
      <c r="C75" s="16">
        <v>3.0192307692307692</v>
      </c>
    </row>
    <row r="76" spans="1:3">
      <c r="A76">
        <v>46005</v>
      </c>
      <c r="B76" s="16">
        <v>46005</v>
      </c>
      <c r="C76" s="16">
        <v>3.0192307692307692</v>
      </c>
    </row>
    <row r="77" spans="1:3">
      <c r="A77">
        <v>46005</v>
      </c>
      <c r="B77" s="16">
        <v>46005</v>
      </c>
      <c r="C77" s="16">
        <v>3.0192307692307692</v>
      </c>
    </row>
    <row r="78" spans="1:3">
      <c r="A78">
        <v>46005</v>
      </c>
      <c r="B78" s="16">
        <v>46005</v>
      </c>
      <c r="C78" s="16">
        <v>3.0192307692307692</v>
      </c>
    </row>
    <row r="79" spans="1:3">
      <c r="A79">
        <v>46005</v>
      </c>
      <c r="B79" s="16">
        <v>46005</v>
      </c>
      <c r="C79" s="16">
        <v>3.0192307692307692</v>
      </c>
    </row>
    <row r="80" spans="1:3">
      <c r="A80">
        <v>46005</v>
      </c>
      <c r="B80" s="16">
        <v>46005</v>
      </c>
      <c r="C80" s="16">
        <v>3.0192307692307692</v>
      </c>
    </row>
    <row r="81" spans="1:3">
      <c r="A81">
        <v>46005</v>
      </c>
      <c r="B81" s="16">
        <v>46005</v>
      </c>
      <c r="C81" s="16">
        <v>3.0192307692307692</v>
      </c>
    </row>
    <row r="82" spans="1:3">
      <c r="A82">
        <v>46005</v>
      </c>
      <c r="B82" s="16">
        <v>46005</v>
      </c>
      <c r="C82" s="16">
        <v>3.0192307692307692</v>
      </c>
    </row>
    <row r="83" spans="1:3">
      <c r="A83">
        <v>46005</v>
      </c>
      <c r="B83" s="16">
        <v>46005</v>
      </c>
      <c r="C83" s="16">
        <v>3.0192307692307692</v>
      </c>
    </row>
    <row r="84" spans="1:3">
      <c r="A84">
        <v>46005</v>
      </c>
      <c r="B84" s="16">
        <v>46005</v>
      </c>
      <c r="C84" s="16">
        <v>3.0192307692307692</v>
      </c>
    </row>
    <row r="85" spans="1:3">
      <c r="A85">
        <v>46005</v>
      </c>
      <c r="B85" s="16">
        <v>46005</v>
      </c>
      <c r="C85" s="16">
        <v>3.0192307692307692</v>
      </c>
    </row>
    <row r="86" spans="1:3">
      <c r="A86">
        <v>46005</v>
      </c>
      <c r="B86" s="16">
        <v>46005</v>
      </c>
      <c r="C86" s="16">
        <v>3.0192307692307692</v>
      </c>
    </row>
    <row r="87" spans="1:3">
      <c r="A87">
        <v>46005</v>
      </c>
      <c r="B87" s="16">
        <v>46005</v>
      </c>
      <c r="C87" s="16">
        <v>3.0192307692307692</v>
      </c>
    </row>
    <row r="88" spans="1:3">
      <c r="A88">
        <v>46005</v>
      </c>
      <c r="B88" s="16">
        <v>46005</v>
      </c>
      <c r="C88" s="16">
        <v>3.0192307692307692</v>
      </c>
    </row>
    <row r="89" spans="1:3">
      <c r="A89">
        <v>46005</v>
      </c>
      <c r="B89" s="16">
        <v>46005</v>
      </c>
      <c r="C89" s="16">
        <v>3.0192307692307692</v>
      </c>
    </row>
    <row r="90" spans="1:3">
      <c r="A90">
        <v>46005</v>
      </c>
      <c r="B90" s="16">
        <v>46005</v>
      </c>
      <c r="C90" s="16">
        <v>3.0192307692307692</v>
      </c>
    </row>
    <row r="91" spans="1:3">
      <c r="A91">
        <v>46005</v>
      </c>
      <c r="B91" s="16">
        <v>46005</v>
      </c>
      <c r="C91" s="16">
        <v>3.0192307692307692</v>
      </c>
    </row>
    <row r="92" spans="1:3">
      <c r="A92">
        <v>46005</v>
      </c>
      <c r="B92" s="16">
        <v>46005</v>
      </c>
      <c r="C92" s="16">
        <v>3.0192307692307692</v>
      </c>
    </row>
    <row r="93" spans="1:3">
      <c r="A93">
        <v>46005</v>
      </c>
      <c r="B93" s="16">
        <v>46005</v>
      </c>
      <c r="C93" s="16">
        <v>3.0192307692307692</v>
      </c>
    </row>
    <row r="94" spans="1:3">
      <c r="A94">
        <v>46005</v>
      </c>
      <c r="B94" s="16">
        <v>46005</v>
      </c>
      <c r="C94" s="16">
        <v>3.0192307692307692</v>
      </c>
    </row>
    <row r="95" spans="1:3">
      <c r="A95">
        <v>46005</v>
      </c>
      <c r="B95" s="16">
        <v>46005</v>
      </c>
      <c r="C95" s="16">
        <v>3.0192307692307692</v>
      </c>
    </row>
    <row r="96" spans="1:3">
      <c r="A96">
        <v>46005</v>
      </c>
      <c r="B96" s="16">
        <v>46005</v>
      </c>
      <c r="C96" s="16">
        <v>3.0192307692307692</v>
      </c>
    </row>
    <row r="97" spans="1:3">
      <c r="A97">
        <v>46005</v>
      </c>
      <c r="B97" s="16">
        <v>46005</v>
      </c>
      <c r="C97" s="16">
        <v>3.0192307692307692</v>
      </c>
    </row>
    <row r="98" spans="1:3">
      <c r="A98">
        <v>46005</v>
      </c>
      <c r="B98" s="16">
        <v>46005</v>
      </c>
      <c r="C98" s="16">
        <v>3.0192307692307692</v>
      </c>
    </row>
    <row r="99" spans="1:3">
      <c r="A99">
        <v>46005</v>
      </c>
      <c r="B99" s="16">
        <v>46005</v>
      </c>
      <c r="C99" s="16">
        <v>3.0192307692307692</v>
      </c>
    </row>
    <row r="100" spans="1:3">
      <c r="A100">
        <v>46005</v>
      </c>
      <c r="B100" s="16">
        <v>46005</v>
      </c>
      <c r="C100" s="16">
        <v>3.0192307692307692</v>
      </c>
    </row>
    <row r="101" spans="1:3">
      <c r="A101">
        <v>46005</v>
      </c>
      <c r="B101" s="16">
        <v>46005</v>
      </c>
      <c r="C101" s="16">
        <v>3.0192307692307692</v>
      </c>
    </row>
    <row r="102" spans="1:3">
      <c r="A102">
        <v>46005</v>
      </c>
      <c r="B102" s="16">
        <v>46005</v>
      </c>
      <c r="C102" s="16">
        <v>3.0192307692307692</v>
      </c>
    </row>
    <row r="103" spans="1:3">
      <c r="A103">
        <v>46005</v>
      </c>
      <c r="B103" s="16">
        <v>46005</v>
      </c>
      <c r="C103" s="16">
        <v>3.0192307692307692</v>
      </c>
    </row>
    <row r="104" spans="1:3">
      <c r="A104">
        <v>46005</v>
      </c>
      <c r="B104" s="16">
        <v>46005</v>
      </c>
      <c r="C104" s="16">
        <v>3.0192307692307692</v>
      </c>
    </row>
    <row r="105" spans="1:3">
      <c r="A105" s="2">
        <v>46005</v>
      </c>
      <c r="B105" s="16">
        <v>46005</v>
      </c>
      <c r="C105" s="16">
        <v>3.0192307692307692</v>
      </c>
    </row>
    <row r="106" spans="1:3">
      <c r="A106" s="2">
        <v>46005</v>
      </c>
      <c r="B106" s="16">
        <v>46005</v>
      </c>
      <c r="C106" s="16">
        <v>3.0192307692307692</v>
      </c>
    </row>
    <row r="107" spans="1:3">
      <c r="A107" s="2">
        <v>46005</v>
      </c>
      <c r="B107" s="16">
        <v>46005</v>
      </c>
      <c r="C107" s="16">
        <v>3.0192307692307692</v>
      </c>
    </row>
    <row r="108" spans="1:3">
      <c r="A108" s="2">
        <v>46005</v>
      </c>
      <c r="B108" s="16">
        <v>46005</v>
      </c>
      <c r="C108" s="16">
        <v>3.0192307692307692</v>
      </c>
    </row>
    <row r="109" spans="1:3">
      <c r="A109" s="2">
        <v>46005</v>
      </c>
      <c r="B109" s="16">
        <v>46005</v>
      </c>
      <c r="C109" s="16">
        <v>3.0192307692307692</v>
      </c>
    </row>
    <row r="110" spans="1:3">
      <c r="A110" s="2">
        <v>46005</v>
      </c>
      <c r="B110" s="16">
        <v>46005</v>
      </c>
      <c r="C110" s="16">
        <v>3.0192307692307692</v>
      </c>
    </row>
    <row r="111" spans="1:3">
      <c r="A111" s="2">
        <v>46005</v>
      </c>
      <c r="B111" s="16">
        <v>46005</v>
      </c>
      <c r="C111" s="16">
        <v>3.0192307692307692</v>
      </c>
    </row>
    <row r="112" spans="1:3">
      <c r="A112" s="2">
        <v>46005</v>
      </c>
      <c r="B112" s="16">
        <v>46005</v>
      </c>
      <c r="C112" s="16">
        <v>3.0192307692307692</v>
      </c>
    </row>
    <row r="113" spans="1:3">
      <c r="A113">
        <v>46006</v>
      </c>
      <c r="B113" s="16">
        <v>46006</v>
      </c>
      <c r="C113" s="16">
        <v>5.1086956521739131</v>
      </c>
    </row>
    <row r="114" spans="1:3">
      <c r="A114">
        <v>46006</v>
      </c>
      <c r="B114" s="16">
        <v>46006</v>
      </c>
      <c r="C114" s="16">
        <v>5.1086956521739131</v>
      </c>
    </row>
    <row r="115" spans="1:3">
      <c r="A115">
        <v>46006</v>
      </c>
      <c r="B115" s="16">
        <v>46006</v>
      </c>
      <c r="C115" s="16">
        <v>5.1086956521739131</v>
      </c>
    </row>
    <row r="116" spans="1:3">
      <c r="A116">
        <v>46006</v>
      </c>
      <c r="B116" s="16">
        <v>46006</v>
      </c>
      <c r="C116" s="16">
        <v>5.1086956521739131</v>
      </c>
    </row>
    <row r="117" spans="1:3">
      <c r="A117">
        <v>46006</v>
      </c>
      <c r="B117" s="16">
        <v>46006</v>
      </c>
      <c r="C117" s="16">
        <v>5.1086956521739131</v>
      </c>
    </row>
    <row r="118" spans="1:3">
      <c r="A118">
        <v>46006</v>
      </c>
      <c r="B118" s="16">
        <v>46006</v>
      </c>
      <c r="C118" s="16">
        <v>5.1086956521739131</v>
      </c>
    </row>
    <row r="119" spans="1:3">
      <c r="A119">
        <v>46006</v>
      </c>
      <c r="B119" s="16">
        <v>46006</v>
      </c>
      <c r="C119" s="16">
        <v>5.1086956521739131</v>
      </c>
    </row>
    <row r="120" spans="1:3">
      <c r="A120">
        <v>46006</v>
      </c>
      <c r="B120" s="16">
        <v>46006</v>
      </c>
      <c r="C120" s="16">
        <v>5.1086956521739131</v>
      </c>
    </row>
    <row r="121" spans="1:3">
      <c r="A121">
        <v>46006</v>
      </c>
      <c r="B121" s="16">
        <v>46006</v>
      </c>
      <c r="C121" s="16">
        <v>5.1086956521739131</v>
      </c>
    </row>
    <row r="122" spans="1:3">
      <c r="A122">
        <v>46006</v>
      </c>
      <c r="B122" s="16">
        <v>46006</v>
      </c>
      <c r="C122" s="16">
        <v>5.1086956521739131</v>
      </c>
    </row>
    <row r="123" spans="1:3">
      <c r="A123">
        <v>46006</v>
      </c>
      <c r="B123" s="16">
        <v>46006</v>
      </c>
      <c r="C123" s="16">
        <v>5.1086956521739131</v>
      </c>
    </row>
    <row r="124" spans="1:3">
      <c r="A124">
        <v>46006</v>
      </c>
      <c r="B124" s="16">
        <v>46006</v>
      </c>
      <c r="C124" s="16">
        <v>5.1086956521739131</v>
      </c>
    </row>
    <row r="125" spans="1:3">
      <c r="A125">
        <v>46006</v>
      </c>
      <c r="B125" s="16">
        <v>46006</v>
      </c>
      <c r="C125" s="16">
        <v>5.1086956521739131</v>
      </c>
    </row>
    <row r="126" spans="1:3">
      <c r="A126">
        <v>46006</v>
      </c>
      <c r="B126" s="16">
        <v>46006</v>
      </c>
      <c r="C126" s="16">
        <v>5.1086956521739131</v>
      </c>
    </row>
    <row r="127" spans="1:3">
      <c r="A127">
        <v>46006</v>
      </c>
      <c r="B127" s="16">
        <v>46006</v>
      </c>
      <c r="C127" s="16">
        <v>5.1086956521739131</v>
      </c>
    </row>
    <row r="128" spans="1:3">
      <c r="A128">
        <v>46006</v>
      </c>
      <c r="B128" s="16">
        <v>46006</v>
      </c>
      <c r="C128" s="16">
        <v>5.1086956521739131</v>
      </c>
    </row>
    <row r="129" spans="1:3">
      <c r="A129">
        <v>46006</v>
      </c>
      <c r="B129" s="16">
        <v>46006</v>
      </c>
      <c r="C129" s="16">
        <v>5.1086956521739131</v>
      </c>
    </row>
    <row r="130" spans="1:3">
      <c r="A130">
        <v>46006</v>
      </c>
      <c r="B130" s="16">
        <v>46006</v>
      </c>
      <c r="C130" s="16">
        <v>5.1086956521739131</v>
      </c>
    </row>
    <row r="131" spans="1:3">
      <c r="A131">
        <v>46006</v>
      </c>
      <c r="B131" s="16">
        <v>46006</v>
      </c>
      <c r="C131" s="16">
        <v>5.1086956521739131</v>
      </c>
    </row>
    <row r="132" spans="1:3">
      <c r="A132">
        <v>46006</v>
      </c>
      <c r="B132" s="16">
        <v>46006</v>
      </c>
      <c r="C132" s="16">
        <v>5.1086956521739131</v>
      </c>
    </row>
    <row r="133" spans="1:3">
      <c r="A133">
        <v>46006</v>
      </c>
      <c r="B133" s="16">
        <v>46006</v>
      </c>
      <c r="C133" s="16">
        <v>5.1086956521739131</v>
      </c>
    </row>
    <row r="134" spans="1:3">
      <c r="A134">
        <v>46006</v>
      </c>
      <c r="B134" s="16">
        <v>46006</v>
      </c>
      <c r="C134" s="16">
        <v>5.1086956521739131</v>
      </c>
    </row>
    <row r="135" spans="1:3">
      <c r="A135">
        <v>46006</v>
      </c>
      <c r="B135" s="16">
        <v>46006</v>
      </c>
      <c r="C135" s="16">
        <v>5.1086956521739131</v>
      </c>
    </row>
    <row r="136" spans="1:3">
      <c r="A136" s="2">
        <v>46006</v>
      </c>
      <c r="B136" s="16">
        <v>46006</v>
      </c>
      <c r="C136" s="16">
        <v>5.1086956521739131</v>
      </c>
    </row>
    <row r="137" spans="1:3">
      <c r="A137" s="2">
        <v>46006</v>
      </c>
      <c r="B137" s="16">
        <v>46006</v>
      </c>
      <c r="C137" s="16">
        <v>5.1086956521739131</v>
      </c>
    </row>
    <row r="138" spans="1:3">
      <c r="A138" s="2">
        <v>46006</v>
      </c>
      <c r="B138" s="16">
        <v>46006</v>
      </c>
      <c r="C138" s="16">
        <v>5.1086956521739131</v>
      </c>
    </row>
    <row r="139" spans="1:3">
      <c r="A139" s="2">
        <v>46006</v>
      </c>
      <c r="B139" s="16">
        <v>46006</v>
      </c>
      <c r="C139" s="16">
        <v>5.1086956521739131</v>
      </c>
    </row>
    <row r="140" spans="1:3">
      <c r="A140" s="2">
        <v>46006</v>
      </c>
      <c r="B140" s="16">
        <v>46006</v>
      </c>
      <c r="C140" s="16">
        <v>5.1086956521739131</v>
      </c>
    </row>
    <row r="141" spans="1:3">
      <c r="A141" s="2">
        <v>46006</v>
      </c>
      <c r="B141" s="16">
        <v>46006</v>
      </c>
      <c r="C141" s="16">
        <v>5.1086956521739131</v>
      </c>
    </row>
    <row r="142" spans="1:3">
      <c r="A142" s="2">
        <v>46006</v>
      </c>
      <c r="B142" s="16">
        <v>46006</v>
      </c>
      <c r="C142" s="16">
        <v>5.1086956521739131</v>
      </c>
    </row>
    <row r="143" spans="1:3">
      <c r="A143" s="2">
        <v>46006</v>
      </c>
      <c r="B143" s="16">
        <v>46006</v>
      </c>
      <c r="C143" s="16">
        <v>5.1086956521739131</v>
      </c>
    </row>
    <row r="144" spans="1:3">
      <c r="A144" s="2">
        <v>46006</v>
      </c>
      <c r="B144" s="16">
        <v>46006</v>
      </c>
      <c r="C144" s="16">
        <v>5.1086956521739131</v>
      </c>
    </row>
    <row r="145" spans="1:3">
      <c r="A145" s="2">
        <v>46006</v>
      </c>
      <c r="B145" s="16">
        <v>46006</v>
      </c>
      <c r="C145" s="16">
        <v>5.1086956521739131</v>
      </c>
    </row>
    <row r="146" spans="1:3">
      <c r="A146" s="2">
        <v>46006</v>
      </c>
      <c r="B146" s="16">
        <v>46006</v>
      </c>
      <c r="C146" s="16">
        <v>5.1086956521739131</v>
      </c>
    </row>
    <row r="147" spans="1:3">
      <c r="A147" s="2">
        <v>46006</v>
      </c>
      <c r="B147" s="16">
        <v>46006</v>
      </c>
      <c r="C147" s="16">
        <v>5.1086956521739131</v>
      </c>
    </row>
    <row r="148" spans="1:3">
      <c r="A148" s="2">
        <v>46006</v>
      </c>
      <c r="B148" s="16">
        <v>46006</v>
      </c>
      <c r="C148" s="16">
        <v>5.1086956521739131</v>
      </c>
    </row>
    <row r="149" spans="1:3">
      <c r="A149" s="2">
        <v>46006</v>
      </c>
      <c r="B149" s="16">
        <v>46006</v>
      </c>
      <c r="C149" s="16">
        <v>5.1086956521739131</v>
      </c>
    </row>
    <row r="150" spans="1:3">
      <c r="A150" s="2">
        <v>46006</v>
      </c>
      <c r="B150" s="16">
        <v>46006</v>
      </c>
      <c r="C150" s="16">
        <v>5.1086956521739131</v>
      </c>
    </row>
    <row r="151" spans="1:3">
      <c r="A151" s="2">
        <v>46006</v>
      </c>
      <c r="B151" s="16">
        <v>46006</v>
      </c>
      <c r="C151" s="16">
        <v>5.1086956521739131</v>
      </c>
    </row>
    <row r="152" spans="1:3">
      <c r="A152" s="2">
        <v>46006</v>
      </c>
      <c r="B152" s="16">
        <v>46006</v>
      </c>
      <c r="C152" s="16">
        <v>5.1086956521739131</v>
      </c>
    </row>
    <row r="153" spans="1:3">
      <c r="A153" s="2">
        <v>46006</v>
      </c>
      <c r="B153" s="16">
        <v>46006</v>
      </c>
      <c r="C153" s="16">
        <v>5.1086956521739131</v>
      </c>
    </row>
    <row r="154" spans="1:3">
      <c r="A154" s="2">
        <v>46006</v>
      </c>
      <c r="B154" s="16">
        <v>46006</v>
      </c>
      <c r="C154" s="16">
        <v>5.1086956521739131</v>
      </c>
    </row>
    <row r="155" spans="1:3">
      <c r="A155" s="2">
        <v>46006</v>
      </c>
      <c r="B155" s="16">
        <v>46006</v>
      </c>
      <c r="C155" s="16">
        <v>5.1086956521739131</v>
      </c>
    </row>
    <row r="156" spans="1:3">
      <c r="A156" s="2">
        <v>46006</v>
      </c>
      <c r="B156" s="16">
        <v>46006</v>
      </c>
      <c r="C156" s="16">
        <v>5.1086956521739131</v>
      </c>
    </row>
    <row r="157" spans="1:3">
      <c r="A157" s="2">
        <v>46006</v>
      </c>
      <c r="B157" s="16">
        <v>46006</v>
      </c>
      <c r="C157" s="16">
        <v>5.1086956521739131</v>
      </c>
    </row>
    <row r="158" spans="1:3">
      <c r="A158" s="2">
        <v>46006</v>
      </c>
      <c r="B158" s="16">
        <v>46006</v>
      </c>
      <c r="C158" s="16">
        <v>5.1086956521739131</v>
      </c>
    </row>
    <row r="159" spans="1:3">
      <c r="A159">
        <v>46007</v>
      </c>
      <c r="B159" s="16">
        <v>46007</v>
      </c>
      <c r="C159" s="16">
        <v>7.7878787878787881</v>
      </c>
    </row>
    <row r="160" spans="1:3">
      <c r="A160">
        <v>46007</v>
      </c>
      <c r="B160" s="16">
        <v>46007</v>
      </c>
      <c r="C160" s="16">
        <v>7.7878787878787881</v>
      </c>
    </row>
    <row r="161" spans="1:3">
      <c r="A161">
        <v>46007</v>
      </c>
      <c r="B161" s="16">
        <v>46007</v>
      </c>
      <c r="C161" s="16">
        <v>7.7878787878787881</v>
      </c>
    </row>
    <row r="162" spans="1:3">
      <c r="A162">
        <v>46007</v>
      </c>
      <c r="B162" s="16">
        <v>46007</v>
      </c>
      <c r="C162" s="16">
        <v>7.7878787878787881</v>
      </c>
    </row>
    <row r="163" spans="1:3">
      <c r="A163">
        <v>46007</v>
      </c>
      <c r="B163" s="16">
        <v>46007</v>
      </c>
      <c r="C163" s="16">
        <v>7.7878787878787881</v>
      </c>
    </row>
    <row r="164" spans="1:3">
      <c r="A164">
        <v>46007</v>
      </c>
      <c r="B164" s="16">
        <v>46007</v>
      </c>
      <c r="C164" s="16">
        <v>7.7878787878787881</v>
      </c>
    </row>
    <row r="165" spans="1:3">
      <c r="A165">
        <v>46007</v>
      </c>
      <c r="B165" s="16">
        <v>46007</v>
      </c>
      <c r="C165" s="16">
        <v>7.7878787878787881</v>
      </c>
    </row>
    <row r="166" spans="1:3">
      <c r="A166">
        <v>46007</v>
      </c>
      <c r="B166" s="16">
        <v>46007</v>
      </c>
      <c r="C166" s="16">
        <v>7.7878787878787881</v>
      </c>
    </row>
    <row r="167" spans="1:3">
      <c r="A167">
        <v>46007</v>
      </c>
      <c r="B167" s="16">
        <v>46007</v>
      </c>
      <c r="C167" s="16">
        <v>7.7878787878787881</v>
      </c>
    </row>
    <row r="168" spans="1:3">
      <c r="A168">
        <v>46007</v>
      </c>
      <c r="B168" s="16">
        <v>46007</v>
      </c>
      <c r="C168" s="16">
        <v>7.7878787878787881</v>
      </c>
    </row>
    <row r="169" spans="1:3">
      <c r="A169">
        <v>46007</v>
      </c>
      <c r="B169" s="16">
        <v>46007</v>
      </c>
      <c r="C169" s="16">
        <v>7.7878787878787881</v>
      </c>
    </row>
    <row r="170" spans="1:3">
      <c r="A170">
        <v>46007</v>
      </c>
      <c r="B170" s="16">
        <v>46007</v>
      </c>
      <c r="C170" s="16">
        <v>7.7878787878787881</v>
      </c>
    </row>
    <row r="171" spans="1:3">
      <c r="A171">
        <v>46007</v>
      </c>
      <c r="B171" s="16">
        <v>46007</v>
      </c>
      <c r="C171" s="16">
        <v>7.7878787878787881</v>
      </c>
    </row>
    <row r="172" spans="1:3">
      <c r="A172">
        <v>46007</v>
      </c>
      <c r="B172" s="16">
        <v>46007</v>
      </c>
      <c r="C172" s="16">
        <v>7.7878787878787881</v>
      </c>
    </row>
    <row r="173" spans="1:3">
      <c r="A173">
        <v>46007</v>
      </c>
      <c r="B173" s="16">
        <v>46007</v>
      </c>
      <c r="C173" s="16">
        <v>7.7878787878787881</v>
      </c>
    </row>
    <row r="174" spans="1:3">
      <c r="A174">
        <v>46007</v>
      </c>
      <c r="B174" s="16">
        <v>46007</v>
      </c>
      <c r="C174" s="16">
        <v>7.7878787878787881</v>
      </c>
    </row>
    <row r="175" spans="1:3">
      <c r="A175">
        <v>46007</v>
      </c>
      <c r="B175" s="16">
        <v>46007</v>
      </c>
      <c r="C175" s="16">
        <v>7.7878787878787881</v>
      </c>
    </row>
    <row r="176" spans="1:3">
      <c r="A176" s="2">
        <v>46007</v>
      </c>
      <c r="B176" s="16">
        <v>46007</v>
      </c>
      <c r="C176" s="16">
        <v>7.7878787878787881</v>
      </c>
    </row>
    <row r="177" spans="1:3">
      <c r="A177" s="2">
        <v>46007</v>
      </c>
      <c r="B177" s="16">
        <v>46007</v>
      </c>
      <c r="C177" s="16">
        <v>7.7878787878787881</v>
      </c>
    </row>
    <row r="178" spans="1:3">
      <c r="A178" s="2">
        <v>46007</v>
      </c>
      <c r="B178" s="16">
        <v>46007</v>
      </c>
      <c r="C178" s="16">
        <v>7.7878787878787881</v>
      </c>
    </row>
    <row r="179" spans="1:3">
      <c r="A179" s="2">
        <v>46007</v>
      </c>
      <c r="B179" s="16">
        <v>46007</v>
      </c>
      <c r="C179" s="16">
        <v>7.7878787878787881</v>
      </c>
    </row>
    <row r="180" spans="1:3">
      <c r="A180" s="2">
        <v>46007</v>
      </c>
      <c r="B180" s="16">
        <v>46007</v>
      </c>
      <c r="C180" s="16">
        <v>7.7878787878787881</v>
      </c>
    </row>
    <row r="181" spans="1:3">
      <c r="A181" s="2">
        <v>46007</v>
      </c>
      <c r="B181" s="16">
        <v>46007</v>
      </c>
      <c r="C181" s="16">
        <v>7.7878787878787881</v>
      </c>
    </row>
    <row r="182" spans="1:3">
      <c r="A182" s="2">
        <v>46007</v>
      </c>
      <c r="B182" s="16">
        <v>46007</v>
      </c>
      <c r="C182" s="16">
        <v>7.7878787878787881</v>
      </c>
    </row>
    <row r="183" spans="1:3">
      <c r="A183" s="2">
        <v>46007</v>
      </c>
      <c r="B183" s="16">
        <v>46007</v>
      </c>
      <c r="C183" s="16">
        <v>7.7878787878787881</v>
      </c>
    </row>
    <row r="184" spans="1:3">
      <c r="A184" s="2">
        <v>46007</v>
      </c>
      <c r="B184" s="16">
        <v>46007</v>
      </c>
      <c r="C184" s="16">
        <v>7.7878787878787881</v>
      </c>
    </row>
    <row r="185" spans="1:3">
      <c r="A185" s="2">
        <v>46007</v>
      </c>
      <c r="B185" s="16">
        <v>46007</v>
      </c>
      <c r="C185" s="16">
        <v>7.7878787878787881</v>
      </c>
    </row>
    <row r="186" spans="1:3">
      <c r="A186" s="2">
        <v>46007</v>
      </c>
      <c r="B186" s="16">
        <v>46007</v>
      </c>
      <c r="C186" s="16">
        <v>7.7878787878787881</v>
      </c>
    </row>
    <row r="187" spans="1:3">
      <c r="A187" s="2">
        <v>46007</v>
      </c>
      <c r="B187" s="16">
        <v>46007</v>
      </c>
      <c r="C187" s="16">
        <v>7.7878787878787881</v>
      </c>
    </row>
    <row r="188" spans="1:3">
      <c r="A188" s="2">
        <v>46007</v>
      </c>
      <c r="B188" s="16">
        <v>46007</v>
      </c>
      <c r="C188" s="16">
        <v>7.7878787878787881</v>
      </c>
    </row>
    <row r="189" spans="1:3">
      <c r="A189" s="2">
        <v>46007</v>
      </c>
      <c r="B189" s="16">
        <v>46007</v>
      </c>
      <c r="C189" s="16">
        <v>7.7878787878787881</v>
      </c>
    </row>
    <row r="190" spans="1:3">
      <c r="A190" s="2">
        <v>46007</v>
      </c>
      <c r="B190" s="16">
        <v>46007</v>
      </c>
      <c r="C190" s="16">
        <v>7.7878787878787881</v>
      </c>
    </row>
    <row r="191" spans="1:3">
      <c r="A191" s="2">
        <v>46007</v>
      </c>
      <c r="B191" s="16">
        <v>46007</v>
      </c>
      <c r="C191" s="16">
        <v>7.7878787878787881</v>
      </c>
    </row>
    <row r="192" spans="1:3">
      <c r="A192">
        <v>46008</v>
      </c>
      <c r="B192" s="16">
        <v>46008</v>
      </c>
      <c r="C192" s="16">
        <v>7.7435897435897436</v>
      </c>
    </row>
    <row r="193" spans="1:3">
      <c r="A193">
        <v>46008</v>
      </c>
      <c r="B193" s="16">
        <v>46008</v>
      </c>
      <c r="C193" s="16">
        <v>7.7435897435897436</v>
      </c>
    </row>
    <row r="194" spans="1:3">
      <c r="A194">
        <v>46008</v>
      </c>
      <c r="B194" s="16">
        <v>46008</v>
      </c>
      <c r="C194" s="16">
        <v>7.7435897435897436</v>
      </c>
    </row>
    <row r="195" spans="1:3">
      <c r="A195">
        <v>46008</v>
      </c>
      <c r="B195" s="16">
        <v>46008</v>
      </c>
      <c r="C195" s="16">
        <v>7.7435897435897436</v>
      </c>
    </row>
    <row r="196" spans="1:3">
      <c r="A196">
        <v>46008</v>
      </c>
      <c r="B196" s="16">
        <v>46008</v>
      </c>
      <c r="C196" s="16">
        <v>7.7435897435897436</v>
      </c>
    </row>
    <row r="197" spans="1:3">
      <c r="A197">
        <v>46008</v>
      </c>
      <c r="B197" s="16">
        <v>46008</v>
      </c>
      <c r="C197" s="16">
        <v>7.7435897435897436</v>
      </c>
    </row>
    <row r="198" spans="1:3">
      <c r="A198">
        <v>46008</v>
      </c>
      <c r="B198" s="16">
        <v>46008</v>
      </c>
      <c r="C198" s="16">
        <v>7.7435897435897436</v>
      </c>
    </row>
    <row r="199" spans="1:3">
      <c r="A199">
        <v>46008</v>
      </c>
      <c r="B199" s="16">
        <v>46008</v>
      </c>
      <c r="C199" s="16">
        <v>7.7435897435897436</v>
      </c>
    </row>
    <row r="200" spans="1:3">
      <c r="A200">
        <v>46008</v>
      </c>
      <c r="B200" s="16">
        <v>46008</v>
      </c>
      <c r="C200" s="16">
        <v>7.7435897435897436</v>
      </c>
    </row>
    <row r="201" spans="1:3">
      <c r="A201">
        <v>46008</v>
      </c>
      <c r="B201" s="16">
        <v>46008</v>
      </c>
      <c r="C201" s="16">
        <v>7.7435897435897436</v>
      </c>
    </row>
    <row r="202" spans="1:3">
      <c r="A202">
        <v>46008</v>
      </c>
      <c r="B202" s="16">
        <v>46008</v>
      </c>
      <c r="C202" s="16">
        <v>7.7435897435897436</v>
      </c>
    </row>
    <row r="203" spans="1:3">
      <c r="A203">
        <v>46008</v>
      </c>
      <c r="B203" s="16">
        <v>46008</v>
      </c>
      <c r="C203" s="16">
        <v>7.7435897435897436</v>
      </c>
    </row>
    <row r="204" spans="1:3">
      <c r="A204">
        <v>46008</v>
      </c>
      <c r="B204" s="16">
        <v>46008</v>
      </c>
      <c r="C204" s="16">
        <v>7.7435897435897436</v>
      </c>
    </row>
    <row r="205" spans="1:3">
      <c r="A205">
        <v>46008</v>
      </c>
      <c r="B205" s="16">
        <v>46008</v>
      </c>
      <c r="C205" s="16">
        <v>7.7435897435897436</v>
      </c>
    </row>
    <row r="206" spans="1:3">
      <c r="A206">
        <v>46008</v>
      </c>
      <c r="B206" s="16">
        <v>46008</v>
      </c>
      <c r="C206" s="16">
        <v>7.7435897435897436</v>
      </c>
    </row>
    <row r="207" spans="1:3">
      <c r="A207">
        <v>46008</v>
      </c>
      <c r="B207" s="16">
        <v>46008</v>
      </c>
      <c r="C207" s="16">
        <v>7.7435897435897436</v>
      </c>
    </row>
    <row r="208" spans="1:3">
      <c r="A208">
        <v>46008</v>
      </c>
      <c r="B208" s="16">
        <v>46008</v>
      </c>
      <c r="C208" s="16">
        <v>7.7435897435897436</v>
      </c>
    </row>
    <row r="209" spans="1:3">
      <c r="A209">
        <v>46008</v>
      </c>
      <c r="B209" s="16">
        <v>46008</v>
      </c>
      <c r="C209" s="16">
        <v>7.7435897435897436</v>
      </c>
    </row>
    <row r="210" spans="1:3">
      <c r="A210">
        <v>46008</v>
      </c>
      <c r="B210" s="16">
        <v>46008</v>
      </c>
      <c r="C210" s="16">
        <v>7.7435897435897436</v>
      </c>
    </row>
    <row r="211" spans="1:3">
      <c r="A211">
        <v>46008</v>
      </c>
      <c r="B211" s="16">
        <v>46008</v>
      </c>
      <c r="C211" s="16">
        <v>7.7435897435897436</v>
      </c>
    </row>
    <row r="212" spans="1:3">
      <c r="A212">
        <v>46008</v>
      </c>
      <c r="B212" s="16">
        <v>46008</v>
      </c>
      <c r="C212" s="16">
        <v>7.7435897435897436</v>
      </c>
    </row>
    <row r="213" spans="1:3">
      <c r="A213">
        <v>46008</v>
      </c>
      <c r="B213" s="16">
        <v>46008</v>
      </c>
      <c r="C213" s="16">
        <v>7.7435897435897436</v>
      </c>
    </row>
    <row r="214" spans="1:3">
      <c r="A214">
        <v>46008</v>
      </c>
      <c r="B214" s="16">
        <v>46008</v>
      </c>
      <c r="C214" s="16">
        <v>7.7435897435897436</v>
      </c>
    </row>
    <row r="215" spans="1:3">
      <c r="A215">
        <v>46008</v>
      </c>
      <c r="B215" s="16">
        <v>46008</v>
      </c>
      <c r="C215" s="16">
        <v>7.7435897435897436</v>
      </c>
    </row>
    <row r="216" spans="1:3">
      <c r="A216">
        <v>46008</v>
      </c>
      <c r="B216" s="16">
        <v>46008</v>
      </c>
      <c r="C216" s="16">
        <v>7.7435897435897436</v>
      </c>
    </row>
    <row r="217" spans="1:3">
      <c r="A217" s="2">
        <v>46008</v>
      </c>
      <c r="B217" s="16">
        <v>46008</v>
      </c>
      <c r="C217" s="16">
        <v>7.7435897435897436</v>
      </c>
    </row>
    <row r="218" spans="1:3">
      <c r="A218" s="2">
        <v>46008</v>
      </c>
      <c r="B218" s="16">
        <v>46008</v>
      </c>
      <c r="C218" s="16">
        <v>7.7435897435897436</v>
      </c>
    </row>
    <row r="219" spans="1:3">
      <c r="A219" s="2">
        <v>46008</v>
      </c>
      <c r="B219" s="16">
        <v>46008</v>
      </c>
      <c r="C219" s="16">
        <v>7.7435897435897436</v>
      </c>
    </row>
    <row r="220" spans="1:3">
      <c r="A220" s="2">
        <v>46008</v>
      </c>
      <c r="B220" s="16">
        <v>46008</v>
      </c>
      <c r="C220" s="16">
        <v>7.7435897435897436</v>
      </c>
    </row>
    <row r="221" spans="1:3">
      <c r="A221" s="2">
        <v>46008</v>
      </c>
      <c r="B221" s="16">
        <v>46008</v>
      </c>
      <c r="C221" s="16">
        <v>7.7435897435897436</v>
      </c>
    </row>
    <row r="222" spans="1:3">
      <c r="A222" s="2">
        <v>46008</v>
      </c>
      <c r="B222" s="16">
        <v>46008</v>
      </c>
      <c r="C222" s="16">
        <v>7.7435897435897436</v>
      </c>
    </row>
    <row r="223" spans="1:3">
      <c r="A223" s="2">
        <v>46008</v>
      </c>
      <c r="B223" s="16">
        <v>46008</v>
      </c>
      <c r="C223" s="16">
        <v>7.7435897435897436</v>
      </c>
    </row>
    <row r="224" spans="1:3">
      <c r="A224" s="2">
        <v>46008</v>
      </c>
      <c r="B224" s="16">
        <v>46008</v>
      </c>
      <c r="C224" s="16">
        <v>7.7435897435897436</v>
      </c>
    </row>
    <row r="225" spans="1:3">
      <c r="A225" s="2">
        <v>46008</v>
      </c>
      <c r="B225" s="16">
        <v>46008</v>
      </c>
      <c r="C225" s="16">
        <v>7.7435897435897436</v>
      </c>
    </row>
    <row r="226" spans="1:3">
      <c r="A226" s="2">
        <v>46008</v>
      </c>
      <c r="B226" s="16">
        <v>46008</v>
      </c>
      <c r="C226" s="16">
        <v>7.7435897435897436</v>
      </c>
    </row>
    <row r="227" spans="1:3">
      <c r="A227" s="2">
        <v>46008</v>
      </c>
      <c r="B227" s="16">
        <v>46008</v>
      </c>
      <c r="C227" s="16">
        <v>7.7435897435897436</v>
      </c>
    </row>
    <row r="228" spans="1:3">
      <c r="A228" s="2">
        <v>46008</v>
      </c>
      <c r="B228" s="16">
        <v>46008</v>
      </c>
      <c r="C228" s="16">
        <v>7.7435897435897436</v>
      </c>
    </row>
    <row r="229" spans="1:3">
      <c r="A229" s="2">
        <v>46008</v>
      </c>
      <c r="B229" s="16">
        <v>46008</v>
      </c>
      <c r="C229" s="16">
        <v>7.7435897435897436</v>
      </c>
    </row>
    <row r="230" spans="1:3">
      <c r="A230" s="2">
        <v>46008</v>
      </c>
      <c r="B230" s="16">
        <v>46008</v>
      </c>
      <c r="C230" s="16">
        <v>7.7435897435897436</v>
      </c>
    </row>
    <row r="231" spans="1:3">
      <c r="A231">
        <v>46009</v>
      </c>
      <c r="B231" s="16">
        <v>46009</v>
      </c>
      <c r="C231" s="16">
        <v>5.1206896551724137</v>
      </c>
    </row>
    <row r="232" spans="1:3">
      <c r="A232">
        <v>46009</v>
      </c>
      <c r="B232" s="16">
        <v>46009</v>
      </c>
      <c r="C232" s="16">
        <v>5.1206896551724137</v>
      </c>
    </row>
    <row r="233" spans="1:3">
      <c r="A233">
        <v>46009</v>
      </c>
      <c r="B233" s="16">
        <v>46009</v>
      </c>
      <c r="C233" s="16">
        <v>5.1206896551724137</v>
      </c>
    </row>
    <row r="234" spans="1:3">
      <c r="A234">
        <v>46009</v>
      </c>
      <c r="B234" s="16">
        <v>46009</v>
      </c>
      <c r="C234" s="16">
        <v>5.1206896551724137</v>
      </c>
    </row>
    <row r="235" spans="1:3">
      <c r="A235">
        <v>46009</v>
      </c>
      <c r="B235" s="16">
        <v>46009</v>
      </c>
      <c r="C235" s="16">
        <v>5.1206896551724137</v>
      </c>
    </row>
    <row r="236" spans="1:3">
      <c r="A236">
        <v>46009</v>
      </c>
      <c r="B236" s="16">
        <v>46009</v>
      </c>
      <c r="C236" s="16">
        <v>5.1206896551724137</v>
      </c>
    </row>
    <row r="237" spans="1:3">
      <c r="A237">
        <v>46009</v>
      </c>
      <c r="B237" s="16">
        <v>46009</v>
      </c>
      <c r="C237" s="16">
        <v>5.1206896551724137</v>
      </c>
    </row>
    <row r="238" spans="1:3">
      <c r="A238">
        <v>46009</v>
      </c>
      <c r="B238" s="16">
        <v>46009</v>
      </c>
      <c r="C238" s="16">
        <v>5.1206896551724137</v>
      </c>
    </row>
    <row r="239" spans="1:3">
      <c r="A239">
        <v>46009</v>
      </c>
      <c r="B239" s="16">
        <v>46009</v>
      </c>
      <c r="C239" s="16">
        <v>5.1206896551724137</v>
      </c>
    </row>
    <row r="240" spans="1:3">
      <c r="A240">
        <v>46009</v>
      </c>
      <c r="B240" s="16">
        <v>46009</v>
      </c>
      <c r="C240" s="16">
        <v>5.1206896551724137</v>
      </c>
    </row>
    <row r="241" spans="1:3">
      <c r="A241">
        <v>46009</v>
      </c>
      <c r="B241" s="16">
        <v>46009</v>
      </c>
      <c r="C241" s="16">
        <v>5.1206896551724137</v>
      </c>
    </row>
    <row r="242" spans="1:3">
      <c r="A242">
        <v>46009</v>
      </c>
      <c r="B242" s="16">
        <v>46009</v>
      </c>
      <c r="C242" s="16">
        <v>5.1206896551724137</v>
      </c>
    </row>
    <row r="243" spans="1:3">
      <c r="A243">
        <v>46009</v>
      </c>
      <c r="B243" s="16">
        <v>46009</v>
      </c>
      <c r="C243" s="16">
        <v>5.1206896551724137</v>
      </c>
    </row>
    <row r="244" spans="1:3">
      <c r="A244">
        <v>46009</v>
      </c>
      <c r="B244" s="16">
        <v>46009</v>
      </c>
      <c r="C244" s="16">
        <v>5.1206896551724137</v>
      </c>
    </row>
    <row r="245" spans="1:3">
      <c r="A245">
        <v>46009</v>
      </c>
      <c r="B245" s="16">
        <v>46009</v>
      </c>
      <c r="C245" s="16">
        <v>5.1206896551724137</v>
      </c>
    </row>
    <row r="246" spans="1:3">
      <c r="A246">
        <v>46009</v>
      </c>
      <c r="B246" s="16">
        <v>46009</v>
      </c>
      <c r="C246" s="16">
        <v>5.1206896551724137</v>
      </c>
    </row>
    <row r="247" spans="1:3">
      <c r="A247">
        <v>46009</v>
      </c>
      <c r="B247" s="16">
        <v>46009</v>
      </c>
      <c r="C247" s="16">
        <v>5.1206896551724137</v>
      </c>
    </row>
    <row r="248" spans="1:3">
      <c r="A248">
        <v>46009</v>
      </c>
      <c r="B248" s="16">
        <v>46009</v>
      </c>
      <c r="C248" s="16">
        <v>5.1206896551724137</v>
      </c>
    </row>
    <row r="249" spans="1:3">
      <c r="A249">
        <v>46009</v>
      </c>
      <c r="B249" s="16">
        <v>46009</v>
      </c>
      <c r="C249" s="16">
        <v>5.1206896551724137</v>
      </c>
    </row>
    <row r="250" spans="1:3">
      <c r="A250">
        <v>46009</v>
      </c>
      <c r="B250" s="16">
        <v>46009</v>
      </c>
      <c r="C250" s="16">
        <v>5.1206896551724137</v>
      </c>
    </row>
    <row r="251" spans="1:3">
      <c r="A251">
        <v>46009</v>
      </c>
      <c r="B251" s="16">
        <v>46009</v>
      </c>
      <c r="C251" s="16">
        <v>5.1206896551724137</v>
      </c>
    </row>
    <row r="252" spans="1:3">
      <c r="A252">
        <v>46009</v>
      </c>
      <c r="B252" s="16">
        <v>46009</v>
      </c>
      <c r="C252" s="16">
        <v>5.1206896551724137</v>
      </c>
    </row>
    <row r="253" spans="1:3">
      <c r="A253">
        <v>46009</v>
      </c>
      <c r="B253" s="16">
        <v>46009</v>
      </c>
      <c r="C253" s="16">
        <v>5.1206896551724137</v>
      </c>
    </row>
    <row r="254" spans="1:3">
      <c r="A254">
        <v>46009</v>
      </c>
      <c r="B254" s="16">
        <v>46009</v>
      </c>
      <c r="C254" s="16">
        <v>5.1206896551724137</v>
      </c>
    </row>
    <row r="255" spans="1:3">
      <c r="A255">
        <v>46009</v>
      </c>
      <c r="B255" s="16">
        <v>46009</v>
      </c>
      <c r="C255" s="16">
        <v>5.1206896551724137</v>
      </c>
    </row>
    <row r="256" spans="1:3">
      <c r="A256">
        <v>46009</v>
      </c>
      <c r="B256" s="16">
        <v>46009</v>
      </c>
      <c r="C256" s="16">
        <v>5.1206896551724137</v>
      </c>
    </row>
    <row r="257" spans="1:3">
      <c r="A257">
        <v>46009</v>
      </c>
      <c r="B257" s="16">
        <v>46009</v>
      </c>
      <c r="C257" s="16">
        <v>5.1206896551724137</v>
      </c>
    </row>
    <row r="258" spans="1:3">
      <c r="A258">
        <v>46009</v>
      </c>
      <c r="B258" s="16">
        <v>46009</v>
      </c>
      <c r="C258" s="16">
        <v>5.1206896551724137</v>
      </c>
    </row>
    <row r="259" spans="1:3">
      <c r="A259">
        <v>46009</v>
      </c>
      <c r="B259" s="16">
        <v>46009</v>
      </c>
      <c r="C259" s="16">
        <v>5.1206896551724137</v>
      </c>
    </row>
    <row r="260" spans="1:3">
      <c r="A260">
        <v>46009</v>
      </c>
      <c r="B260" s="16">
        <v>46009</v>
      </c>
      <c r="C260" s="16">
        <v>5.1206896551724137</v>
      </c>
    </row>
    <row r="261" spans="1:3">
      <c r="A261">
        <v>46009</v>
      </c>
      <c r="B261" s="16">
        <v>46009</v>
      </c>
      <c r="C261" s="16">
        <v>5.1206896551724137</v>
      </c>
    </row>
    <row r="262" spans="1:3">
      <c r="A262">
        <v>46009</v>
      </c>
      <c r="B262" s="16">
        <v>46009</v>
      </c>
      <c r="C262" s="16">
        <v>5.1206896551724137</v>
      </c>
    </row>
    <row r="263" spans="1:3">
      <c r="A263">
        <v>46009</v>
      </c>
      <c r="B263" s="16">
        <v>46009</v>
      </c>
      <c r="C263" s="16">
        <v>5.1206896551724137</v>
      </c>
    </row>
    <row r="264" spans="1:3">
      <c r="A264">
        <v>46009</v>
      </c>
      <c r="B264" s="16">
        <v>46009</v>
      </c>
      <c r="C264" s="16">
        <v>5.1206896551724137</v>
      </c>
    </row>
    <row r="265" spans="1:3">
      <c r="A265">
        <v>46009</v>
      </c>
      <c r="B265" s="16">
        <v>46009</v>
      </c>
      <c r="C265" s="16">
        <v>5.1206896551724137</v>
      </c>
    </row>
    <row r="266" spans="1:3">
      <c r="A266">
        <v>46009</v>
      </c>
      <c r="B266" s="16">
        <v>46009</v>
      </c>
      <c r="C266" s="16">
        <v>5.1206896551724137</v>
      </c>
    </row>
    <row r="267" spans="1:3">
      <c r="A267">
        <v>46009</v>
      </c>
      <c r="B267" s="16">
        <v>46009</v>
      </c>
      <c r="C267" s="16">
        <v>5.1206896551724137</v>
      </c>
    </row>
    <row r="268" spans="1:3">
      <c r="A268">
        <v>46009</v>
      </c>
      <c r="B268" s="16">
        <v>46009</v>
      </c>
      <c r="C268" s="16">
        <v>5.1206896551724137</v>
      </c>
    </row>
    <row r="269" spans="1:3">
      <c r="A269">
        <v>46009</v>
      </c>
      <c r="B269" s="16">
        <v>46009</v>
      </c>
      <c r="C269" s="16">
        <v>5.1206896551724137</v>
      </c>
    </row>
    <row r="270" spans="1:3">
      <c r="A270">
        <v>46009</v>
      </c>
      <c r="B270" s="16">
        <v>46009</v>
      </c>
      <c r="C270" s="16">
        <v>5.1206896551724137</v>
      </c>
    </row>
    <row r="271" spans="1:3">
      <c r="A271">
        <v>46009</v>
      </c>
      <c r="B271" s="16">
        <v>46009</v>
      </c>
      <c r="C271" s="16">
        <v>5.1206896551724137</v>
      </c>
    </row>
    <row r="272" spans="1:3">
      <c r="A272">
        <v>46009</v>
      </c>
      <c r="B272" s="16">
        <v>46009</v>
      </c>
      <c r="C272" s="16">
        <v>5.1206896551724137</v>
      </c>
    </row>
    <row r="273" spans="1:3">
      <c r="A273">
        <v>46009</v>
      </c>
      <c r="B273" s="16">
        <v>46009</v>
      </c>
      <c r="C273" s="16">
        <v>5.1206896551724137</v>
      </c>
    </row>
    <row r="274" spans="1:3">
      <c r="A274">
        <v>46009</v>
      </c>
      <c r="B274" s="16">
        <v>46009</v>
      </c>
      <c r="C274" s="16">
        <v>5.1206896551724137</v>
      </c>
    </row>
    <row r="275" spans="1:3">
      <c r="A275">
        <v>46009</v>
      </c>
      <c r="B275" s="16">
        <v>46009</v>
      </c>
      <c r="C275" s="16">
        <v>5.1206896551724137</v>
      </c>
    </row>
    <row r="276" spans="1:3">
      <c r="A276">
        <v>46009</v>
      </c>
      <c r="B276" s="16">
        <v>46009</v>
      </c>
      <c r="C276" s="16">
        <v>5.1206896551724137</v>
      </c>
    </row>
    <row r="277" spans="1:3">
      <c r="A277">
        <v>46009</v>
      </c>
      <c r="B277" s="16">
        <v>46009</v>
      </c>
      <c r="C277" s="16">
        <v>5.1206896551724137</v>
      </c>
    </row>
    <row r="278" spans="1:3">
      <c r="A278">
        <v>46009</v>
      </c>
      <c r="B278" s="16">
        <v>46009</v>
      </c>
      <c r="C278" s="16">
        <v>5.1206896551724137</v>
      </c>
    </row>
    <row r="279" spans="1:3">
      <c r="A279">
        <v>46009</v>
      </c>
      <c r="B279" s="16">
        <v>46009</v>
      </c>
      <c r="C279" s="16">
        <v>5.1206896551724137</v>
      </c>
    </row>
    <row r="280" spans="1:3">
      <c r="A280">
        <v>46009</v>
      </c>
      <c r="B280" s="16">
        <v>46009</v>
      </c>
      <c r="C280" s="16">
        <v>5.1206896551724137</v>
      </c>
    </row>
    <row r="281" spans="1:3">
      <c r="A281">
        <v>46009</v>
      </c>
      <c r="B281" s="16">
        <v>46009</v>
      </c>
      <c r="C281" s="16">
        <v>5.1206896551724137</v>
      </c>
    </row>
    <row r="282" spans="1:3">
      <c r="A282">
        <v>46009</v>
      </c>
      <c r="B282" s="16">
        <v>46009</v>
      </c>
      <c r="C282" s="16">
        <v>5.1206896551724137</v>
      </c>
    </row>
    <row r="283" spans="1:3">
      <c r="A283" s="2">
        <v>46009</v>
      </c>
      <c r="B283" s="16">
        <v>46009</v>
      </c>
      <c r="C283" s="16">
        <v>5.1206896551724137</v>
      </c>
    </row>
    <row r="284" spans="1:3">
      <c r="A284" s="2">
        <v>46009</v>
      </c>
      <c r="B284" s="16">
        <v>46009</v>
      </c>
      <c r="C284" s="16">
        <v>5.1206896551724137</v>
      </c>
    </row>
    <row r="285" spans="1:3">
      <c r="A285" s="2">
        <v>46009</v>
      </c>
      <c r="B285" s="16">
        <v>46009</v>
      </c>
      <c r="C285" s="16">
        <v>5.1206896551724137</v>
      </c>
    </row>
    <row r="286" spans="1:3">
      <c r="A286" s="2">
        <v>46009</v>
      </c>
      <c r="B286" s="16">
        <v>46009</v>
      </c>
      <c r="C286" s="16">
        <v>5.1206896551724137</v>
      </c>
    </row>
    <row r="287" spans="1:3">
      <c r="A287" s="2">
        <v>46009</v>
      </c>
      <c r="B287" s="16">
        <v>46009</v>
      </c>
      <c r="C287" s="16">
        <v>5.1206896551724137</v>
      </c>
    </row>
    <row r="288" spans="1:3">
      <c r="A288" s="2">
        <v>46009</v>
      </c>
      <c r="B288" s="16">
        <v>46009</v>
      </c>
      <c r="C288" s="16">
        <v>5.1206896551724137</v>
      </c>
    </row>
    <row r="289" spans="1:3">
      <c r="A289" s="2">
        <v>46009</v>
      </c>
      <c r="B289" s="16">
        <v>46009</v>
      </c>
      <c r="C289" s="16">
        <v>5.1206896551724137</v>
      </c>
    </row>
    <row r="290" spans="1:3">
      <c r="A290" s="2">
        <v>46009</v>
      </c>
      <c r="B290" s="16">
        <v>46009</v>
      </c>
      <c r="C290" s="16">
        <v>5.1206896551724137</v>
      </c>
    </row>
    <row r="291" spans="1:3">
      <c r="A291" s="2">
        <v>46009</v>
      </c>
      <c r="B291" s="16">
        <v>46009</v>
      </c>
      <c r="C291" s="16">
        <v>5.1206896551724137</v>
      </c>
    </row>
    <row r="292" spans="1:3">
      <c r="A292" s="2">
        <v>46009</v>
      </c>
      <c r="B292" s="16">
        <v>46009</v>
      </c>
      <c r="C292" s="16">
        <v>5.1206896551724137</v>
      </c>
    </row>
    <row r="293" spans="1:3">
      <c r="A293" s="2">
        <v>46009</v>
      </c>
      <c r="B293" s="16">
        <v>46009</v>
      </c>
      <c r="C293" s="16">
        <v>5.1206896551724137</v>
      </c>
    </row>
    <row r="294" spans="1:3">
      <c r="A294" s="2">
        <v>46009</v>
      </c>
      <c r="B294" s="16">
        <v>46009</v>
      </c>
      <c r="C294" s="16">
        <v>5.1206896551724137</v>
      </c>
    </row>
    <row r="295" spans="1:3">
      <c r="A295" s="2">
        <v>46009</v>
      </c>
      <c r="B295" s="16">
        <v>46009</v>
      </c>
      <c r="C295" s="16">
        <v>5.1206896551724137</v>
      </c>
    </row>
    <row r="296" spans="1:3">
      <c r="A296" s="2">
        <v>46009</v>
      </c>
      <c r="B296" s="16">
        <v>46009</v>
      </c>
      <c r="C296" s="16">
        <v>5.1206896551724137</v>
      </c>
    </row>
    <row r="297" spans="1:3">
      <c r="A297" s="2">
        <v>46009</v>
      </c>
      <c r="B297" s="16">
        <v>46009</v>
      </c>
      <c r="C297" s="16">
        <v>5.1206896551724137</v>
      </c>
    </row>
    <row r="298" spans="1:3">
      <c r="A298" s="2">
        <v>46009</v>
      </c>
      <c r="B298" s="16">
        <v>46009</v>
      </c>
      <c r="C298" s="16">
        <v>5.1206896551724137</v>
      </c>
    </row>
    <row r="299" spans="1:3">
      <c r="A299" s="2">
        <v>46009</v>
      </c>
      <c r="B299" s="16">
        <v>46009</v>
      </c>
      <c r="C299" s="16">
        <v>5.1206896551724137</v>
      </c>
    </row>
    <row r="300" spans="1:3">
      <c r="A300" s="2">
        <v>46009</v>
      </c>
      <c r="B300" s="16">
        <v>46009</v>
      </c>
      <c r="C300" s="16">
        <v>5.1206896551724137</v>
      </c>
    </row>
    <row r="301" spans="1:3">
      <c r="A301" s="2">
        <v>46009</v>
      </c>
      <c r="B301" s="16">
        <v>46009</v>
      </c>
      <c r="C301" s="16">
        <v>5.1206896551724137</v>
      </c>
    </row>
    <row r="302" spans="1:3">
      <c r="A302" s="2">
        <v>46009</v>
      </c>
      <c r="B302" s="16">
        <v>46009</v>
      </c>
      <c r="C302" s="16">
        <v>5.1206896551724137</v>
      </c>
    </row>
    <row r="303" spans="1:3">
      <c r="A303" s="2">
        <v>46009</v>
      </c>
      <c r="B303" s="16">
        <v>46009</v>
      </c>
      <c r="C303" s="16">
        <v>5.1206896551724137</v>
      </c>
    </row>
    <row r="304" spans="1:3">
      <c r="A304" s="2">
        <v>46009</v>
      </c>
      <c r="B304" s="16">
        <v>46009</v>
      </c>
      <c r="C304" s="16">
        <v>5.1206896551724137</v>
      </c>
    </row>
    <row r="305" spans="1:3">
      <c r="A305" s="2">
        <v>46009</v>
      </c>
      <c r="B305" s="16">
        <v>46009</v>
      </c>
      <c r="C305" s="16">
        <v>5.1206896551724137</v>
      </c>
    </row>
    <row r="306" spans="1:3">
      <c r="A306" s="2">
        <v>46009</v>
      </c>
      <c r="B306" s="16">
        <v>46009</v>
      </c>
      <c r="C306" s="16">
        <v>5.1206896551724137</v>
      </c>
    </row>
    <row r="307" spans="1:3">
      <c r="A307" s="2">
        <v>46009</v>
      </c>
      <c r="B307" s="16">
        <v>46009</v>
      </c>
      <c r="C307" s="16">
        <v>5.1206896551724137</v>
      </c>
    </row>
    <row r="308" spans="1:3">
      <c r="A308" s="2">
        <v>46009</v>
      </c>
      <c r="B308" s="16">
        <v>46009</v>
      </c>
      <c r="C308" s="16">
        <v>5.1206896551724137</v>
      </c>
    </row>
    <row r="309" spans="1:3">
      <c r="A309" s="2">
        <v>46009</v>
      </c>
      <c r="B309" s="16">
        <v>46009</v>
      </c>
      <c r="C309" s="16">
        <v>5.1206896551724137</v>
      </c>
    </row>
    <row r="310" spans="1:3">
      <c r="A310" s="2">
        <v>46009</v>
      </c>
      <c r="B310" s="16">
        <v>46009</v>
      </c>
      <c r="C310" s="16">
        <v>5.1206896551724137</v>
      </c>
    </row>
    <row r="311" spans="1:3">
      <c r="A311" s="2">
        <v>46009</v>
      </c>
      <c r="B311" s="16">
        <v>46009</v>
      </c>
      <c r="C311" s="16">
        <v>5.1206896551724137</v>
      </c>
    </row>
    <row r="312" spans="1:3">
      <c r="A312" s="2">
        <v>46009</v>
      </c>
      <c r="B312" s="16">
        <v>46009</v>
      </c>
      <c r="C312" s="16">
        <v>5.1206896551724137</v>
      </c>
    </row>
    <row r="313" spans="1:3">
      <c r="A313" s="2">
        <v>46009</v>
      </c>
      <c r="B313" s="16">
        <v>46009</v>
      </c>
      <c r="C313" s="16">
        <v>5.1206896551724137</v>
      </c>
    </row>
    <row r="314" spans="1:3">
      <c r="A314" s="2">
        <v>46009</v>
      </c>
      <c r="B314" s="16">
        <v>46009</v>
      </c>
      <c r="C314" s="16">
        <v>5.1206896551724137</v>
      </c>
    </row>
    <row r="315" spans="1:3">
      <c r="A315" s="2">
        <v>46009</v>
      </c>
      <c r="B315" s="16">
        <v>46009</v>
      </c>
      <c r="C315" s="16">
        <v>5.1206896551724137</v>
      </c>
    </row>
    <row r="316" spans="1:3">
      <c r="A316" s="2">
        <v>46009</v>
      </c>
      <c r="B316" s="16">
        <v>46009</v>
      </c>
      <c r="C316" s="16">
        <v>5.1206896551724137</v>
      </c>
    </row>
    <row r="317" spans="1:3">
      <c r="A317" s="2">
        <v>46009</v>
      </c>
      <c r="B317" s="16">
        <v>46009</v>
      </c>
      <c r="C317" s="16">
        <v>5.1206896551724137</v>
      </c>
    </row>
    <row r="318" spans="1:3">
      <c r="A318" s="2">
        <v>46009</v>
      </c>
      <c r="B318" s="16">
        <v>46009</v>
      </c>
      <c r="C318" s="16">
        <v>5.1206896551724137</v>
      </c>
    </row>
    <row r="319" spans="1:3">
      <c r="A319" s="2">
        <v>46009</v>
      </c>
      <c r="B319" s="16">
        <v>46009</v>
      </c>
      <c r="C319" s="16">
        <v>5.1206896551724137</v>
      </c>
    </row>
    <row r="320" spans="1:3">
      <c r="A320" s="2">
        <v>46009</v>
      </c>
      <c r="B320" s="16">
        <v>46009</v>
      </c>
      <c r="C320" s="16">
        <v>5.1206896551724137</v>
      </c>
    </row>
    <row r="321" spans="1:3">
      <c r="A321" s="2">
        <v>46009</v>
      </c>
      <c r="B321" s="16">
        <v>46009</v>
      </c>
      <c r="C321" s="16">
        <v>5.1206896551724137</v>
      </c>
    </row>
    <row r="322" spans="1:3">
      <c r="A322" s="2">
        <v>46009</v>
      </c>
      <c r="B322" s="16">
        <v>46009</v>
      </c>
      <c r="C322" s="16">
        <v>5.1206896551724137</v>
      </c>
    </row>
    <row r="323" spans="1:3">
      <c r="A323" s="2">
        <v>46009</v>
      </c>
      <c r="B323" s="16">
        <v>46009</v>
      </c>
      <c r="C323" s="16">
        <v>5.1206896551724137</v>
      </c>
    </row>
    <row r="324" spans="1:3">
      <c r="A324" s="2">
        <v>46009</v>
      </c>
      <c r="B324" s="16">
        <v>46009</v>
      </c>
      <c r="C324" s="16">
        <v>5.1206896551724137</v>
      </c>
    </row>
    <row r="325" spans="1:3">
      <c r="A325" s="2">
        <v>46009</v>
      </c>
      <c r="B325" s="16">
        <v>46009</v>
      </c>
      <c r="C325" s="16">
        <v>5.1206896551724137</v>
      </c>
    </row>
    <row r="326" spans="1:3">
      <c r="A326" s="2">
        <v>46009</v>
      </c>
      <c r="B326" s="16">
        <v>46009</v>
      </c>
      <c r="C326" s="16">
        <v>5.1206896551724137</v>
      </c>
    </row>
    <row r="327" spans="1:3">
      <c r="A327" s="2">
        <v>46009</v>
      </c>
      <c r="B327" s="16">
        <v>46009</v>
      </c>
      <c r="C327" s="16">
        <v>5.1206896551724137</v>
      </c>
    </row>
    <row r="328" spans="1:3">
      <c r="A328" s="2">
        <v>46009</v>
      </c>
      <c r="B328" s="16">
        <v>46009</v>
      </c>
      <c r="C328" s="16">
        <v>5.1206896551724137</v>
      </c>
    </row>
    <row r="329" spans="1:3">
      <c r="A329" s="2">
        <v>46009</v>
      </c>
      <c r="B329" s="16">
        <v>46009</v>
      </c>
      <c r="C329" s="16">
        <v>5.1206896551724137</v>
      </c>
    </row>
    <row r="330" spans="1:3">
      <c r="A330" s="2">
        <v>46009</v>
      </c>
      <c r="B330" s="16">
        <v>46009</v>
      </c>
      <c r="C330" s="16">
        <v>5.1206896551724137</v>
      </c>
    </row>
    <row r="331" spans="1:3">
      <c r="A331" s="2">
        <v>46009</v>
      </c>
      <c r="B331" s="16">
        <v>46009</v>
      </c>
      <c r="C331" s="16">
        <v>5.1206896551724137</v>
      </c>
    </row>
    <row r="332" spans="1:3">
      <c r="A332" s="2">
        <v>46009</v>
      </c>
      <c r="B332" s="16">
        <v>46009</v>
      </c>
      <c r="C332" s="16">
        <v>5.1206896551724137</v>
      </c>
    </row>
    <row r="333" spans="1:3">
      <c r="A333" s="2">
        <v>46009</v>
      </c>
      <c r="B333" s="16">
        <v>46009</v>
      </c>
      <c r="C333" s="16">
        <v>5.1206896551724137</v>
      </c>
    </row>
    <row r="334" spans="1:3">
      <c r="A334" s="2">
        <v>46009</v>
      </c>
      <c r="B334" s="16">
        <v>46009</v>
      </c>
      <c r="C334" s="16">
        <v>5.1206896551724137</v>
      </c>
    </row>
    <row r="335" spans="1:3">
      <c r="A335" s="2">
        <v>46009</v>
      </c>
      <c r="B335" s="16">
        <v>46009</v>
      </c>
      <c r="C335" s="16">
        <v>5.1206896551724137</v>
      </c>
    </row>
    <row r="336" spans="1:3">
      <c r="A336" s="2">
        <v>46009</v>
      </c>
      <c r="B336" s="16">
        <v>46009</v>
      </c>
      <c r="C336" s="16">
        <v>5.1206896551724137</v>
      </c>
    </row>
    <row r="337" spans="1:3">
      <c r="A337" s="2">
        <v>46009</v>
      </c>
      <c r="B337" s="16">
        <v>46009</v>
      </c>
      <c r="C337" s="16">
        <v>5.1206896551724137</v>
      </c>
    </row>
    <row r="338" spans="1:3">
      <c r="A338" s="2">
        <v>46009</v>
      </c>
      <c r="B338" s="16">
        <v>46009</v>
      </c>
      <c r="C338" s="16">
        <v>5.1206896551724137</v>
      </c>
    </row>
    <row r="339" spans="1:3">
      <c r="A339" s="2">
        <v>46009</v>
      </c>
      <c r="B339" s="16">
        <v>46009</v>
      </c>
      <c r="C339" s="16">
        <v>5.1206896551724137</v>
      </c>
    </row>
    <row r="340" spans="1:3">
      <c r="A340" s="2">
        <v>46009</v>
      </c>
      <c r="B340" s="16">
        <v>46009</v>
      </c>
      <c r="C340" s="16">
        <v>5.1206896551724137</v>
      </c>
    </row>
    <row r="341" spans="1:3">
      <c r="A341" s="2">
        <v>46009</v>
      </c>
      <c r="B341" s="16">
        <v>46009</v>
      </c>
      <c r="C341" s="16">
        <v>5.1206896551724137</v>
      </c>
    </row>
    <row r="342" spans="1:3">
      <c r="A342" s="2">
        <v>46009</v>
      </c>
      <c r="B342" s="16">
        <v>46009</v>
      </c>
      <c r="C342" s="16">
        <v>5.1206896551724137</v>
      </c>
    </row>
    <row r="343" spans="1:3">
      <c r="A343" s="2">
        <v>46009</v>
      </c>
      <c r="B343" s="16">
        <v>46009</v>
      </c>
      <c r="C343" s="16">
        <v>5.1206896551724137</v>
      </c>
    </row>
    <row r="344" spans="1:3">
      <c r="A344" s="2">
        <v>46009</v>
      </c>
      <c r="B344" s="16">
        <v>46009</v>
      </c>
      <c r="C344" s="16">
        <v>5.1206896551724137</v>
      </c>
    </row>
    <row r="345" spans="1:3">
      <c r="A345" s="2">
        <v>46009</v>
      </c>
      <c r="B345" s="16">
        <v>46009</v>
      </c>
      <c r="C345" s="16">
        <v>5.1206896551724137</v>
      </c>
    </row>
    <row r="346" spans="1:3">
      <c r="A346" s="2">
        <v>46009</v>
      </c>
      <c r="B346" s="16">
        <v>46009</v>
      </c>
      <c r="C346" s="16">
        <v>5.1206896551724137</v>
      </c>
    </row>
    <row r="347" spans="1:3">
      <c r="A347">
        <v>46010</v>
      </c>
      <c r="B347" s="16">
        <v>46010</v>
      </c>
      <c r="C347" s="16">
        <v>6.1521739130434785</v>
      </c>
    </row>
    <row r="348" spans="1:3">
      <c r="A348">
        <v>46010</v>
      </c>
      <c r="B348" s="16">
        <v>46010</v>
      </c>
      <c r="C348" s="16">
        <v>6.1521739130434785</v>
      </c>
    </row>
    <row r="349" spans="1:3">
      <c r="A349">
        <v>46010</v>
      </c>
      <c r="B349" s="16">
        <v>46010</v>
      </c>
      <c r="C349" s="16">
        <v>6.1521739130434785</v>
      </c>
    </row>
    <row r="350" spans="1:3">
      <c r="A350">
        <v>46010</v>
      </c>
      <c r="B350" s="16">
        <v>46010</v>
      </c>
      <c r="C350" s="16">
        <v>6.1521739130434785</v>
      </c>
    </row>
    <row r="351" spans="1:3">
      <c r="A351">
        <v>46010</v>
      </c>
      <c r="B351" s="16">
        <v>46010</v>
      </c>
      <c r="C351" s="16">
        <v>6.1521739130434785</v>
      </c>
    </row>
    <row r="352" spans="1:3">
      <c r="A352">
        <v>46010</v>
      </c>
      <c r="B352" s="16">
        <v>46010</v>
      </c>
      <c r="C352" s="16">
        <v>6.1521739130434785</v>
      </c>
    </row>
    <row r="353" spans="1:3">
      <c r="A353">
        <v>46010</v>
      </c>
      <c r="B353" s="16">
        <v>46010</v>
      </c>
      <c r="C353" s="16">
        <v>6.1521739130434785</v>
      </c>
    </row>
    <row r="354" spans="1:3">
      <c r="A354">
        <v>46010</v>
      </c>
      <c r="B354" s="16">
        <v>46010</v>
      </c>
      <c r="C354" s="16">
        <v>6.1521739130434785</v>
      </c>
    </row>
    <row r="355" spans="1:3">
      <c r="A355">
        <v>46010</v>
      </c>
      <c r="B355" s="16">
        <v>46010</v>
      </c>
      <c r="C355" s="16">
        <v>6.1521739130434785</v>
      </c>
    </row>
    <row r="356" spans="1:3">
      <c r="A356">
        <v>46010</v>
      </c>
      <c r="B356" s="16">
        <v>46010</v>
      </c>
      <c r="C356" s="16">
        <v>6.1521739130434785</v>
      </c>
    </row>
    <row r="357" spans="1:3">
      <c r="A357">
        <v>46010</v>
      </c>
      <c r="B357" s="16">
        <v>46010</v>
      </c>
      <c r="C357" s="16">
        <v>6.1521739130434785</v>
      </c>
    </row>
    <row r="358" spans="1:3">
      <c r="A358">
        <v>46010</v>
      </c>
      <c r="B358" s="16">
        <v>46010</v>
      </c>
      <c r="C358" s="16">
        <v>6.1521739130434785</v>
      </c>
    </row>
    <row r="359" spans="1:3">
      <c r="A359">
        <v>46010</v>
      </c>
      <c r="B359" s="16">
        <v>46010</v>
      </c>
      <c r="C359" s="16">
        <v>6.1521739130434785</v>
      </c>
    </row>
    <row r="360" spans="1:3">
      <c r="A360">
        <v>46010</v>
      </c>
      <c r="B360" s="16">
        <v>46010</v>
      </c>
      <c r="C360" s="16">
        <v>6.1521739130434785</v>
      </c>
    </row>
    <row r="361" spans="1:3">
      <c r="A361">
        <v>46010</v>
      </c>
      <c r="B361" s="16">
        <v>46010</v>
      </c>
      <c r="C361" s="16">
        <v>6.1521739130434785</v>
      </c>
    </row>
    <row r="362" spans="1:3">
      <c r="A362">
        <v>46010</v>
      </c>
      <c r="B362" s="16">
        <v>46010</v>
      </c>
      <c r="C362" s="16">
        <v>6.1521739130434785</v>
      </c>
    </row>
    <row r="363" spans="1:3">
      <c r="A363">
        <v>46010</v>
      </c>
      <c r="B363" s="16">
        <v>46010</v>
      </c>
      <c r="C363" s="16">
        <v>6.1521739130434785</v>
      </c>
    </row>
    <row r="364" spans="1:3">
      <c r="A364">
        <v>46010</v>
      </c>
      <c r="B364" s="16">
        <v>46010</v>
      </c>
      <c r="C364" s="16">
        <v>6.1521739130434785</v>
      </c>
    </row>
    <row r="365" spans="1:3">
      <c r="A365">
        <v>46010</v>
      </c>
      <c r="B365" s="16">
        <v>46010</v>
      </c>
      <c r="C365" s="16">
        <v>6.1521739130434785</v>
      </c>
    </row>
    <row r="366" spans="1:3">
      <c r="A366">
        <v>46010</v>
      </c>
      <c r="B366" s="16">
        <v>46010</v>
      </c>
      <c r="C366" s="16">
        <v>6.1521739130434785</v>
      </c>
    </row>
    <row r="367" spans="1:3">
      <c r="A367">
        <v>46010</v>
      </c>
      <c r="B367" s="16">
        <v>46010</v>
      </c>
      <c r="C367" s="16">
        <v>6.1521739130434785</v>
      </c>
    </row>
    <row r="368" spans="1:3">
      <c r="A368">
        <v>46010</v>
      </c>
      <c r="B368" s="16">
        <v>46010</v>
      </c>
      <c r="C368" s="16">
        <v>6.1521739130434785</v>
      </c>
    </row>
    <row r="369" spans="1:3">
      <c r="A369">
        <v>46010</v>
      </c>
      <c r="B369" s="16">
        <v>46010</v>
      </c>
      <c r="C369" s="16">
        <v>6.1521739130434785</v>
      </c>
    </row>
    <row r="370" spans="1:3">
      <c r="A370">
        <v>46010</v>
      </c>
      <c r="B370" s="16">
        <v>46010</v>
      </c>
      <c r="C370" s="16">
        <v>6.1521739130434785</v>
      </c>
    </row>
    <row r="371" spans="1:3">
      <c r="A371">
        <v>46010</v>
      </c>
      <c r="B371" s="16">
        <v>46010</v>
      </c>
      <c r="C371" s="16">
        <v>6.1521739130434785</v>
      </c>
    </row>
    <row r="372" spans="1:3">
      <c r="A372">
        <v>46010</v>
      </c>
      <c r="B372" s="16">
        <v>46010</v>
      </c>
      <c r="C372" s="16">
        <v>6.1521739130434785</v>
      </c>
    </row>
    <row r="373" spans="1:3">
      <c r="A373">
        <v>46010</v>
      </c>
      <c r="B373" s="16">
        <v>46010</v>
      </c>
      <c r="C373" s="16">
        <v>6.1521739130434785</v>
      </c>
    </row>
    <row r="374" spans="1:3">
      <c r="A374">
        <v>46010</v>
      </c>
      <c r="B374" s="16">
        <v>46010</v>
      </c>
      <c r="C374" s="16">
        <v>6.1521739130434785</v>
      </c>
    </row>
    <row r="375" spans="1:3">
      <c r="A375">
        <v>46010</v>
      </c>
      <c r="B375" s="16">
        <v>46010</v>
      </c>
      <c r="C375" s="16">
        <v>6.1521739130434785</v>
      </c>
    </row>
    <row r="376" spans="1:3">
      <c r="A376">
        <v>46010</v>
      </c>
      <c r="B376" s="16">
        <v>46010</v>
      </c>
      <c r="C376" s="16">
        <v>6.1521739130434785</v>
      </c>
    </row>
    <row r="377" spans="1:3">
      <c r="A377">
        <v>46010</v>
      </c>
      <c r="B377" s="16">
        <v>46010</v>
      </c>
      <c r="C377" s="16">
        <v>6.1521739130434785</v>
      </c>
    </row>
    <row r="378" spans="1:3">
      <c r="A378">
        <v>46010</v>
      </c>
      <c r="B378" s="16">
        <v>46010</v>
      </c>
      <c r="C378" s="16">
        <v>6.1521739130434785</v>
      </c>
    </row>
    <row r="379" spans="1:3">
      <c r="A379">
        <v>46010</v>
      </c>
      <c r="B379" s="16">
        <v>46010</v>
      </c>
      <c r="C379" s="16">
        <v>6.1521739130434785</v>
      </c>
    </row>
    <row r="380" spans="1:3">
      <c r="A380" s="2">
        <v>46010</v>
      </c>
      <c r="B380" s="16">
        <v>46010</v>
      </c>
      <c r="C380" s="16">
        <v>6.1521739130434785</v>
      </c>
    </row>
    <row r="381" spans="1:3">
      <c r="A381" s="2">
        <v>46010</v>
      </c>
      <c r="B381" s="16">
        <v>46010</v>
      </c>
      <c r="C381" s="16">
        <v>6.1521739130434785</v>
      </c>
    </row>
    <row r="382" spans="1:3">
      <c r="A382" s="2">
        <v>46010</v>
      </c>
      <c r="B382" s="16">
        <v>46010</v>
      </c>
      <c r="C382" s="16">
        <v>6.1521739130434785</v>
      </c>
    </row>
    <row r="383" spans="1:3">
      <c r="A383" s="2">
        <v>46010</v>
      </c>
      <c r="B383" s="16">
        <v>46010</v>
      </c>
      <c r="C383" s="16">
        <v>6.1521739130434785</v>
      </c>
    </row>
    <row r="384" spans="1:3">
      <c r="A384" s="2">
        <v>46010</v>
      </c>
      <c r="B384" s="16">
        <v>46010</v>
      </c>
      <c r="C384" s="16">
        <v>6.1521739130434785</v>
      </c>
    </row>
    <row r="385" spans="1:3">
      <c r="A385" s="2">
        <v>46010</v>
      </c>
      <c r="B385" s="16">
        <v>46010</v>
      </c>
      <c r="C385" s="16">
        <v>6.1521739130434785</v>
      </c>
    </row>
    <row r="386" spans="1:3">
      <c r="A386" s="2">
        <v>46010</v>
      </c>
      <c r="B386" s="16">
        <v>46010</v>
      </c>
      <c r="C386" s="16">
        <v>6.1521739130434785</v>
      </c>
    </row>
    <row r="387" spans="1:3">
      <c r="A387" s="2">
        <v>46010</v>
      </c>
      <c r="B387" s="16">
        <v>46010</v>
      </c>
      <c r="C387" s="16">
        <v>6.1521739130434785</v>
      </c>
    </row>
    <row r="388" spans="1:3">
      <c r="A388" s="2">
        <v>46010</v>
      </c>
      <c r="B388" s="16">
        <v>46010</v>
      </c>
      <c r="C388" s="16">
        <v>6.1521739130434785</v>
      </c>
    </row>
    <row r="389" spans="1:3">
      <c r="A389" s="2">
        <v>46010</v>
      </c>
      <c r="B389" s="16">
        <v>46010</v>
      </c>
      <c r="C389" s="16">
        <v>6.1521739130434785</v>
      </c>
    </row>
    <row r="390" spans="1:3">
      <c r="A390" s="2">
        <v>46010</v>
      </c>
      <c r="B390" s="16">
        <v>46010</v>
      </c>
      <c r="C390" s="16">
        <v>6.1521739130434785</v>
      </c>
    </row>
    <row r="391" spans="1:3">
      <c r="A391" s="2">
        <v>46010</v>
      </c>
      <c r="B391" s="16">
        <v>46010</v>
      </c>
      <c r="C391" s="16">
        <v>6.1521739130434785</v>
      </c>
    </row>
    <row r="392" spans="1:3">
      <c r="A392" s="2">
        <v>46010</v>
      </c>
      <c r="B392" s="16">
        <v>46010</v>
      </c>
      <c r="C392" s="16">
        <v>6.1521739130434785</v>
      </c>
    </row>
    <row r="393" spans="1:3">
      <c r="A393">
        <v>46011</v>
      </c>
      <c r="B393" s="16">
        <v>46011</v>
      </c>
      <c r="C393" s="16">
        <v>6.2666666666666666</v>
      </c>
    </row>
    <row r="394" spans="1:3">
      <c r="A394">
        <v>46011</v>
      </c>
      <c r="B394" s="16">
        <v>46011</v>
      </c>
      <c r="C394" s="16">
        <v>6.2666666666666666</v>
      </c>
    </row>
    <row r="395" spans="1:3">
      <c r="A395">
        <v>46011</v>
      </c>
      <c r="B395" s="16">
        <v>46011</v>
      </c>
      <c r="C395" s="16">
        <v>6.2666666666666666</v>
      </c>
    </row>
    <row r="396" spans="1:3">
      <c r="A396">
        <v>46011</v>
      </c>
      <c r="B396" s="16">
        <v>46011</v>
      </c>
      <c r="C396" s="16">
        <v>6.2666666666666666</v>
      </c>
    </row>
    <row r="397" spans="1:3">
      <c r="A397">
        <v>46011</v>
      </c>
      <c r="B397" s="16">
        <v>46011</v>
      </c>
      <c r="C397" s="16">
        <v>6.2666666666666666</v>
      </c>
    </row>
    <row r="398" spans="1:3">
      <c r="A398">
        <v>46011</v>
      </c>
      <c r="B398" s="16">
        <v>46011</v>
      </c>
      <c r="C398" s="16">
        <v>6.2666666666666666</v>
      </c>
    </row>
    <row r="399" spans="1:3">
      <c r="A399">
        <v>46011</v>
      </c>
      <c r="B399" s="16">
        <v>46011</v>
      </c>
      <c r="C399" s="16">
        <v>6.2666666666666666</v>
      </c>
    </row>
    <row r="400" spans="1:3">
      <c r="A400" s="2">
        <v>46011</v>
      </c>
      <c r="B400" s="16">
        <v>46011</v>
      </c>
      <c r="C400" s="16">
        <v>6.2666666666666666</v>
      </c>
    </row>
    <row r="401" spans="1:3">
      <c r="A401" s="2">
        <v>46011</v>
      </c>
      <c r="B401" s="16">
        <v>46011</v>
      </c>
      <c r="C401" s="16">
        <v>6.2666666666666666</v>
      </c>
    </row>
    <row r="402" spans="1:3">
      <c r="A402" s="2">
        <v>46011</v>
      </c>
      <c r="B402" s="16">
        <v>46011</v>
      </c>
      <c r="C402" s="16">
        <v>6.2666666666666666</v>
      </c>
    </row>
    <row r="403" spans="1:3">
      <c r="A403" s="2">
        <v>46011</v>
      </c>
      <c r="B403" s="16">
        <v>46011</v>
      </c>
      <c r="C403" s="16">
        <v>6.2666666666666666</v>
      </c>
    </row>
    <row r="404" spans="1:3">
      <c r="A404" s="2">
        <v>46011</v>
      </c>
      <c r="B404" s="16">
        <v>46011</v>
      </c>
      <c r="C404" s="16">
        <v>6.2666666666666666</v>
      </c>
    </row>
    <row r="405" spans="1:3">
      <c r="A405" s="2">
        <v>46011</v>
      </c>
      <c r="B405" s="16">
        <v>46011</v>
      </c>
      <c r="C405" s="16">
        <v>6.2666666666666666</v>
      </c>
    </row>
    <row r="406" spans="1:3">
      <c r="A406" s="2">
        <v>46011</v>
      </c>
      <c r="B406" s="16">
        <v>46011</v>
      </c>
      <c r="C406" s="16">
        <v>6.2666666666666666</v>
      </c>
    </row>
    <row r="407" spans="1:3">
      <c r="A407" s="2">
        <v>46011</v>
      </c>
      <c r="B407" s="16">
        <v>46011</v>
      </c>
      <c r="C407" s="16">
        <v>6.2666666666666666</v>
      </c>
    </row>
    <row r="408" spans="1:3">
      <c r="A408">
        <v>46012</v>
      </c>
      <c r="B408" s="16">
        <v>46012</v>
      </c>
      <c r="C408" s="16">
        <v>2.3333333333333335</v>
      </c>
    </row>
    <row r="409" spans="1:3">
      <c r="A409">
        <v>46012</v>
      </c>
      <c r="B409" s="16">
        <v>46012</v>
      </c>
      <c r="C409" s="16">
        <v>2.3333333333333335</v>
      </c>
    </row>
    <row r="410" spans="1:3">
      <c r="A410">
        <v>46012</v>
      </c>
      <c r="B410" s="16">
        <v>46012</v>
      </c>
      <c r="C410" s="16">
        <v>2.3333333333333335</v>
      </c>
    </row>
    <row r="411" spans="1:3">
      <c r="A411">
        <v>46012</v>
      </c>
      <c r="B411" s="16">
        <v>46012</v>
      </c>
      <c r="C411" s="16">
        <v>2.3333333333333335</v>
      </c>
    </row>
    <row r="412" spans="1:3">
      <c r="A412">
        <v>46012</v>
      </c>
      <c r="B412" s="16">
        <v>46012</v>
      </c>
      <c r="C412" s="16">
        <v>2.3333333333333335</v>
      </c>
    </row>
    <row r="413" spans="1:3">
      <c r="A413" s="2">
        <v>46012</v>
      </c>
      <c r="B413" s="16">
        <v>46012</v>
      </c>
      <c r="C413" s="16">
        <v>2.3333333333333335</v>
      </c>
    </row>
    <row r="414" spans="1:3">
      <c r="A414">
        <v>46013</v>
      </c>
      <c r="B414" s="16">
        <v>46013</v>
      </c>
      <c r="C414" s="16">
        <v>3.35</v>
      </c>
    </row>
    <row r="415" spans="1:3">
      <c r="A415">
        <v>46013</v>
      </c>
      <c r="B415" s="16">
        <v>46013</v>
      </c>
      <c r="C415" s="16">
        <v>3.35</v>
      </c>
    </row>
    <row r="416" spans="1:3">
      <c r="A416">
        <v>46013</v>
      </c>
      <c r="B416" s="16">
        <v>46013</v>
      </c>
      <c r="C416" s="16">
        <v>3.35</v>
      </c>
    </row>
    <row r="417" spans="1:3">
      <c r="A417">
        <v>46013</v>
      </c>
      <c r="B417" s="16">
        <v>46013</v>
      </c>
      <c r="C417" s="16">
        <v>3.35</v>
      </c>
    </row>
    <row r="418" spans="1:3">
      <c r="A418">
        <v>46013</v>
      </c>
      <c r="B418" s="16">
        <v>46013</v>
      </c>
      <c r="C418" s="16">
        <v>3.35</v>
      </c>
    </row>
    <row r="419" spans="1:3">
      <c r="A419">
        <v>46013</v>
      </c>
      <c r="B419" s="16">
        <v>46013</v>
      </c>
      <c r="C419" s="16">
        <v>3.35</v>
      </c>
    </row>
    <row r="420" spans="1:3">
      <c r="A420">
        <v>46013</v>
      </c>
      <c r="B420" s="16">
        <v>46013</v>
      </c>
      <c r="C420" s="16">
        <v>3.35</v>
      </c>
    </row>
    <row r="421" spans="1:3">
      <c r="A421">
        <v>46013</v>
      </c>
      <c r="B421" s="16">
        <v>46013</v>
      </c>
      <c r="C421" s="16">
        <v>3.35</v>
      </c>
    </row>
    <row r="422" spans="1:3">
      <c r="A422">
        <v>46013</v>
      </c>
      <c r="B422" s="16">
        <v>46013</v>
      </c>
      <c r="C422" s="16">
        <v>3.35</v>
      </c>
    </row>
    <row r="423" spans="1:3">
      <c r="A423">
        <v>46013</v>
      </c>
      <c r="B423" s="16">
        <v>46013</v>
      </c>
      <c r="C423" s="16">
        <v>3.35</v>
      </c>
    </row>
    <row r="424" spans="1:3">
      <c r="A424">
        <v>46013</v>
      </c>
      <c r="B424" s="16">
        <v>46013</v>
      </c>
      <c r="C424" s="16">
        <v>3.35</v>
      </c>
    </row>
    <row r="425" spans="1:3">
      <c r="A425">
        <v>46013</v>
      </c>
      <c r="B425" s="16">
        <v>46013</v>
      </c>
      <c r="C425" s="16">
        <v>3.35</v>
      </c>
    </row>
    <row r="426" spans="1:3">
      <c r="A426">
        <v>46013</v>
      </c>
      <c r="B426" s="16">
        <v>46013</v>
      </c>
      <c r="C426" s="16">
        <v>3.35</v>
      </c>
    </row>
    <row r="427" spans="1:3">
      <c r="A427">
        <v>46013</v>
      </c>
      <c r="B427" s="16">
        <v>46013</v>
      </c>
      <c r="C427" s="16">
        <v>3.35</v>
      </c>
    </row>
    <row r="428" spans="1:3">
      <c r="A428">
        <v>46013</v>
      </c>
      <c r="B428" s="16">
        <v>46013</v>
      </c>
      <c r="C428" s="16">
        <v>3.35</v>
      </c>
    </row>
    <row r="429" spans="1:3">
      <c r="A429" s="2">
        <v>46013</v>
      </c>
      <c r="B429" s="16">
        <v>46013</v>
      </c>
      <c r="C429" s="16">
        <v>3.35</v>
      </c>
    </row>
    <row r="430" spans="1:3">
      <c r="A430" s="2">
        <v>46013</v>
      </c>
      <c r="B430" s="16">
        <v>46013</v>
      </c>
      <c r="C430" s="16">
        <v>3.35</v>
      </c>
    </row>
    <row r="431" spans="1:3">
      <c r="A431" s="2">
        <v>46013</v>
      </c>
      <c r="B431" s="16">
        <v>46013</v>
      </c>
      <c r="C431" s="16">
        <v>3.35</v>
      </c>
    </row>
    <row r="432" spans="1:3">
      <c r="A432" s="2">
        <v>46013</v>
      </c>
      <c r="B432" s="16">
        <v>46013</v>
      </c>
      <c r="C432" s="16">
        <v>3.35</v>
      </c>
    </row>
    <row r="433" spans="1:3">
      <c r="A433" s="2">
        <v>46013</v>
      </c>
      <c r="B433" s="16">
        <v>46013</v>
      </c>
      <c r="C433" s="16">
        <v>3.35</v>
      </c>
    </row>
    <row r="434" spans="1:3">
      <c r="A434">
        <v>46014</v>
      </c>
      <c r="B434" s="16">
        <v>46014</v>
      </c>
      <c r="C434" s="16">
        <v>8.2222222222222214</v>
      </c>
    </row>
    <row r="435" spans="1:3">
      <c r="A435">
        <v>46014</v>
      </c>
      <c r="B435" s="16">
        <v>46014</v>
      </c>
      <c r="C435" s="16">
        <v>8.2222222222222214</v>
      </c>
    </row>
    <row r="436" spans="1:3">
      <c r="A436">
        <v>46014</v>
      </c>
      <c r="B436" s="16">
        <v>46014</v>
      </c>
      <c r="C436" s="16">
        <v>8.2222222222222214</v>
      </c>
    </row>
    <row r="437" spans="1:3">
      <c r="A437">
        <v>46014</v>
      </c>
      <c r="B437" s="16">
        <v>46014</v>
      </c>
      <c r="C437" s="16">
        <v>8.2222222222222214</v>
      </c>
    </row>
    <row r="438" spans="1:3">
      <c r="A438">
        <v>46014</v>
      </c>
      <c r="B438" s="16">
        <v>46014</v>
      </c>
      <c r="C438" s="16">
        <v>8.2222222222222214</v>
      </c>
    </row>
    <row r="439" spans="1:3">
      <c r="A439">
        <v>46014</v>
      </c>
      <c r="B439" s="16">
        <v>46014</v>
      </c>
      <c r="C439" s="16">
        <v>8.2222222222222214</v>
      </c>
    </row>
    <row r="440" spans="1:3">
      <c r="A440">
        <v>46014</v>
      </c>
      <c r="B440" s="16">
        <v>46014</v>
      </c>
      <c r="C440" s="16">
        <v>8.2222222222222214</v>
      </c>
    </row>
    <row r="441" spans="1:3">
      <c r="A441">
        <v>46014</v>
      </c>
      <c r="B441" s="16">
        <v>46014</v>
      </c>
      <c r="C441" s="16">
        <v>8.2222222222222214</v>
      </c>
    </row>
    <row r="442" spans="1:3">
      <c r="A442">
        <v>46014</v>
      </c>
      <c r="B442" s="16">
        <v>46014</v>
      </c>
      <c r="C442" s="16">
        <v>8.2222222222222214</v>
      </c>
    </row>
    <row r="443" spans="1:3">
      <c r="A443" s="2">
        <v>46014</v>
      </c>
      <c r="B443" s="16">
        <v>46014</v>
      </c>
      <c r="C443" s="16">
        <v>8.2222222222222214</v>
      </c>
    </row>
    <row r="444" spans="1:3">
      <c r="A444" s="2">
        <v>46014</v>
      </c>
      <c r="B444" s="16">
        <v>46014</v>
      </c>
      <c r="C444" s="16">
        <v>8.2222222222222214</v>
      </c>
    </row>
    <row r="445" spans="1:3">
      <c r="A445" s="2">
        <v>46014</v>
      </c>
      <c r="B445" s="16">
        <v>46014</v>
      </c>
      <c r="C445" s="16">
        <v>8.2222222222222214</v>
      </c>
    </row>
    <row r="446" spans="1:3">
      <c r="A446" s="2">
        <v>46014</v>
      </c>
      <c r="B446" s="16">
        <v>46014</v>
      </c>
      <c r="C446" s="16">
        <v>8.2222222222222214</v>
      </c>
    </row>
    <row r="447" spans="1:3">
      <c r="A447" s="2">
        <v>46014</v>
      </c>
      <c r="B447" s="16">
        <v>46014</v>
      </c>
      <c r="C447" s="16">
        <v>8.2222222222222214</v>
      </c>
    </row>
    <row r="448" spans="1:3">
      <c r="A448" s="2">
        <v>46014</v>
      </c>
      <c r="B448" s="16">
        <v>46014</v>
      </c>
      <c r="C448" s="16">
        <v>8.2222222222222214</v>
      </c>
    </row>
    <row r="449" spans="1:3">
      <c r="A449" s="2">
        <v>46014</v>
      </c>
      <c r="B449" s="16">
        <v>46014</v>
      </c>
      <c r="C449" s="16">
        <v>8.2222222222222214</v>
      </c>
    </row>
    <row r="450" spans="1:3">
      <c r="A450" s="2">
        <v>46014</v>
      </c>
      <c r="B450" s="16">
        <v>46014</v>
      </c>
      <c r="C450" s="16">
        <v>8.2222222222222214</v>
      </c>
    </row>
    <row r="451" spans="1:3">
      <c r="A451" s="2">
        <v>46014</v>
      </c>
      <c r="B451" s="16">
        <v>46014</v>
      </c>
      <c r="C451" s="16">
        <v>8.2222222222222214</v>
      </c>
    </row>
    <row r="452" spans="1:3">
      <c r="A452" s="2">
        <v>46014</v>
      </c>
      <c r="B452" s="16">
        <v>46014</v>
      </c>
      <c r="C452" s="16">
        <v>8.2222222222222214</v>
      </c>
    </row>
    <row r="453" spans="1:3">
      <c r="A453" s="2">
        <v>46014</v>
      </c>
      <c r="B453" s="16">
        <v>46014</v>
      </c>
      <c r="C453" s="16">
        <v>8.2222222222222214</v>
      </c>
    </row>
    <row r="454" spans="1:3">
      <c r="A454" s="2">
        <v>46014</v>
      </c>
      <c r="B454" s="16">
        <v>46014</v>
      </c>
      <c r="C454" s="16">
        <v>8.2222222222222214</v>
      </c>
    </row>
    <row r="455" spans="1:3">
      <c r="A455" s="2">
        <v>46014</v>
      </c>
      <c r="B455" s="16">
        <v>46014</v>
      </c>
      <c r="C455" s="16">
        <v>8.2222222222222214</v>
      </c>
    </row>
    <row r="456" spans="1:3">
      <c r="A456" s="2">
        <v>46014</v>
      </c>
      <c r="B456" s="16">
        <v>46014</v>
      </c>
      <c r="C456" s="16">
        <v>8.2222222222222214</v>
      </c>
    </row>
    <row r="457" spans="1:3">
      <c r="A457" s="2">
        <v>46014</v>
      </c>
      <c r="B457" s="16">
        <v>46014</v>
      </c>
      <c r="C457" s="16">
        <v>8.2222222222222214</v>
      </c>
    </row>
    <row r="458" spans="1:3">
      <c r="A458" s="2">
        <v>46014</v>
      </c>
      <c r="B458" s="16">
        <v>46014</v>
      </c>
      <c r="C458" s="16">
        <v>8.2222222222222214</v>
      </c>
    </row>
    <row r="459" spans="1:3">
      <c r="A459" s="2">
        <v>46014</v>
      </c>
      <c r="B459" s="16">
        <v>46014</v>
      </c>
      <c r="C459" s="16">
        <v>8.2222222222222214</v>
      </c>
    </row>
    <row r="460" spans="1:3">
      <c r="A460" s="2">
        <v>46014</v>
      </c>
      <c r="B460" s="16">
        <v>46014</v>
      </c>
      <c r="C460" s="16">
        <v>8.2222222222222214</v>
      </c>
    </row>
    <row r="461" spans="1:3">
      <c r="A461">
        <v>46015</v>
      </c>
      <c r="B461" s="16">
        <v>46015</v>
      </c>
      <c r="C461" s="16">
        <v>6.4464285714285712</v>
      </c>
    </row>
    <row r="462" spans="1:3">
      <c r="A462">
        <v>46015</v>
      </c>
      <c r="B462" s="16">
        <v>46015</v>
      </c>
      <c r="C462" s="16">
        <v>6.4464285714285712</v>
      </c>
    </row>
    <row r="463" spans="1:3">
      <c r="A463">
        <v>46015</v>
      </c>
      <c r="B463" s="16">
        <v>46015</v>
      </c>
      <c r="C463" s="16">
        <v>6.4464285714285712</v>
      </c>
    </row>
    <row r="464" spans="1:3">
      <c r="A464">
        <v>46015</v>
      </c>
      <c r="B464" s="16">
        <v>46015</v>
      </c>
      <c r="C464" s="16">
        <v>6.4464285714285712</v>
      </c>
    </row>
    <row r="465" spans="1:3">
      <c r="A465">
        <v>46015</v>
      </c>
      <c r="B465" s="16">
        <v>46015</v>
      </c>
      <c r="C465" s="16">
        <v>6.4464285714285712</v>
      </c>
    </row>
    <row r="466" spans="1:3">
      <c r="A466">
        <v>46015</v>
      </c>
      <c r="B466" s="16">
        <v>46015</v>
      </c>
      <c r="C466" s="16">
        <v>6.4464285714285712</v>
      </c>
    </row>
    <row r="467" spans="1:3">
      <c r="A467">
        <v>46015</v>
      </c>
      <c r="B467" s="16">
        <v>46015</v>
      </c>
      <c r="C467" s="16">
        <v>6.4464285714285712</v>
      </c>
    </row>
    <row r="468" spans="1:3">
      <c r="A468">
        <v>46015</v>
      </c>
      <c r="B468" s="16">
        <v>46015</v>
      </c>
      <c r="C468" s="16">
        <v>6.4464285714285712</v>
      </c>
    </row>
    <row r="469" spans="1:3">
      <c r="A469">
        <v>46015</v>
      </c>
      <c r="B469" s="16">
        <v>46015</v>
      </c>
      <c r="C469" s="16">
        <v>6.4464285714285712</v>
      </c>
    </row>
    <row r="470" spans="1:3">
      <c r="A470">
        <v>46015</v>
      </c>
      <c r="B470" s="16">
        <v>46015</v>
      </c>
      <c r="C470" s="16">
        <v>6.4464285714285712</v>
      </c>
    </row>
    <row r="471" spans="1:3">
      <c r="A471">
        <v>46015</v>
      </c>
      <c r="B471" s="16">
        <v>46015</v>
      </c>
      <c r="C471" s="16">
        <v>6.4464285714285712</v>
      </c>
    </row>
    <row r="472" spans="1:3">
      <c r="A472">
        <v>46015</v>
      </c>
      <c r="B472" s="16">
        <v>46015</v>
      </c>
      <c r="C472" s="16">
        <v>6.4464285714285712</v>
      </c>
    </row>
    <row r="473" spans="1:3">
      <c r="A473">
        <v>46015</v>
      </c>
      <c r="B473" s="16">
        <v>46015</v>
      </c>
      <c r="C473" s="16">
        <v>6.4464285714285712</v>
      </c>
    </row>
    <row r="474" spans="1:3">
      <c r="A474">
        <v>46015</v>
      </c>
      <c r="B474" s="16">
        <v>46015</v>
      </c>
      <c r="C474" s="16">
        <v>6.4464285714285712</v>
      </c>
    </row>
    <row r="475" spans="1:3">
      <c r="A475">
        <v>46015</v>
      </c>
      <c r="B475" s="16">
        <v>46015</v>
      </c>
      <c r="C475" s="16">
        <v>6.4464285714285712</v>
      </c>
    </row>
    <row r="476" spans="1:3">
      <c r="A476">
        <v>46015</v>
      </c>
      <c r="B476" s="16">
        <v>46015</v>
      </c>
      <c r="C476" s="16">
        <v>6.4464285714285712</v>
      </c>
    </row>
    <row r="477" spans="1:3">
      <c r="A477">
        <v>46015</v>
      </c>
      <c r="B477" s="16">
        <v>46015</v>
      </c>
      <c r="C477" s="16">
        <v>6.4464285714285712</v>
      </c>
    </row>
    <row r="478" spans="1:3">
      <c r="A478">
        <v>46015</v>
      </c>
      <c r="B478" s="16">
        <v>46015</v>
      </c>
      <c r="C478" s="16">
        <v>6.4464285714285712</v>
      </c>
    </row>
    <row r="479" spans="1:3">
      <c r="A479">
        <v>46015</v>
      </c>
      <c r="B479" s="16">
        <v>46015</v>
      </c>
      <c r="C479" s="16">
        <v>6.4464285714285712</v>
      </c>
    </row>
    <row r="480" spans="1:3">
      <c r="A480">
        <v>46015</v>
      </c>
      <c r="B480" s="16">
        <v>46015</v>
      </c>
      <c r="C480" s="16">
        <v>6.4464285714285712</v>
      </c>
    </row>
    <row r="481" spans="1:3">
      <c r="A481">
        <v>46015</v>
      </c>
      <c r="B481" s="16">
        <v>46015</v>
      </c>
      <c r="C481" s="16">
        <v>6.4464285714285712</v>
      </c>
    </row>
    <row r="482" spans="1:3">
      <c r="A482">
        <v>46015</v>
      </c>
      <c r="B482" s="16">
        <v>46015</v>
      </c>
      <c r="C482" s="16">
        <v>6.4464285714285712</v>
      </c>
    </row>
    <row r="483" spans="1:3">
      <c r="A483">
        <v>46015</v>
      </c>
      <c r="B483" s="16">
        <v>46015</v>
      </c>
      <c r="C483" s="16">
        <v>6.4464285714285712</v>
      </c>
    </row>
    <row r="484" spans="1:3">
      <c r="A484">
        <v>46015</v>
      </c>
      <c r="B484" s="16">
        <v>46015</v>
      </c>
      <c r="C484" s="16">
        <v>6.4464285714285712</v>
      </c>
    </row>
    <row r="485" spans="1:3">
      <c r="A485">
        <v>46015</v>
      </c>
      <c r="B485" s="16">
        <v>46015</v>
      </c>
      <c r="C485" s="16">
        <v>6.4464285714285712</v>
      </c>
    </row>
    <row r="486" spans="1:3">
      <c r="A486">
        <v>46015</v>
      </c>
      <c r="B486" s="16">
        <v>46015</v>
      </c>
      <c r="C486" s="16">
        <v>6.4464285714285712</v>
      </c>
    </row>
    <row r="487" spans="1:3">
      <c r="A487">
        <v>46015</v>
      </c>
      <c r="B487" s="16">
        <v>46015</v>
      </c>
      <c r="C487" s="16">
        <v>6.4464285714285712</v>
      </c>
    </row>
    <row r="488" spans="1:3">
      <c r="A488">
        <v>46015</v>
      </c>
      <c r="B488" s="16">
        <v>46015</v>
      </c>
      <c r="C488" s="16">
        <v>6.4464285714285712</v>
      </c>
    </row>
    <row r="489" spans="1:3">
      <c r="A489">
        <v>46015</v>
      </c>
      <c r="B489" s="16">
        <v>46015</v>
      </c>
      <c r="C489" s="16">
        <v>6.4464285714285712</v>
      </c>
    </row>
    <row r="490" spans="1:3">
      <c r="A490">
        <v>46015</v>
      </c>
      <c r="B490" s="16">
        <v>46015</v>
      </c>
      <c r="C490" s="16">
        <v>6.4464285714285712</v>
      </c>
    </row>
    <row r="491" spans="1:3">
      <c r="A491">
        <v>46015</v>
      </c>
      <c r="B491" s="16">
        <v>46015</v>
      </c>
      <c r="C491" s="16">
        <v>6.4464285714285712</v>
      </c>
    </row>
    <row r="492" spans="1:3">
      <c r="A492">
        <v>46015</v>
      </c>
      <c r="B492" s="16">
        <v>46015</v>
      </c>
      <c r="C492" s="16">
        <v>6.4464285714285712</v>
      </c>
    </row>
    <row r="493" spans="1:3">
      <c r="A493">
        <v>46015</v>
      </c>
      <c r="B493" s="16">
        <v>46015</v>
      </c>
      <c r="C493" s="16">
        <v>6.4464285714285712</v>
      </c>
    </row>
    <row r="494" spans="1:3">
      <c r="A494">
        <v>46015</v>
      </c>
      <c r="B494" s="16">
        <v>46015</v>
      </c>
      <c r="C494" s="16">
        <v>6.4464285714285712</v>
      </c>
    </row>
    <row r="495" spans="1:3">
      <c r="A495">
        <v>46015</v>
      </c>
      <c r="B495" s="16">
        <v>46015</v>
      </c>
      <c r="C495" s="16">
        <v>6.4464285714285712</v>
      </c>
    </row>
    <row r="496" spans="1:3">
      <c r="A496">
        <v>46015</v>
      </c>
      <c r="B496" s="16">
        <v>46015</v>
      </c>
      <c r="C496" s="16">
        <v>6.4464285714285712</v>
      </c>
    </row>
    <row r="497" spans="1:3">
      <c r="A497">
        <v>46015</v>
      </c>
      <c r="B497" s="16">
        <v>46015</v>
      </c>
      <c r="C497" s="16">
        <v>6.4464285714285712</v>
      </c>
    </row>
    <row r="498" spans="1:3">
      <c r="A498">
        <v>46015</v>
      </c>
      <c r="B498" s="16">
        <v>46015</v>
      </c>
      <c r="C498" s="16">
        <v>6.4464285714285712</v>
      </c>
    </row>
    <row r="499" spans="1:3">
      <c r="A499">
        <v>46015</v>
      </c>
      <c r="B499" s="16">
        <v>46015</v>
      </c>
      <c r="C499" s="16">
        <v>6.4464285714285712</v>
      </c>
    </row>
    <row r="500" spans="1:3">
      <c r="A500">
        <v>46015</v>
      </c>
      <c r="B500" s="16">
        <v>46015</v>
      </c>
      <c r="C500" s="16">
        <v>6.4464285714285712</v>
      </c>
    </row>
    <row r="501" spans="1:3">
      <c r="A501">
        <v>46015</v>
      </c>
      <c r="B501" s="16">
        <v>46015</v>
      </c>
      <c r="C501" s="16">
        <v>6.4464285714285712</v>
      </c>
    </row>
    <row r="502" spans="1:3">
      <c r="A502">
        <v>46015</v>
      </c>
      <c r="B502" s="16">
        <v>46015</v>
      </c>
      <c r="C502" s="16">
        <v>6.4464285714285712</v>
      </c>
    </row>
    <row r="503" spans="1:3">
      <c r="A503">
        <v>46015</v>
      </c>
      <c r="B503" s="16">
        <v>46015</v>
      </c>
      <c r="C503" s="16">
        <v>6.4464285714285712</v>
      </c>
    </row>
    <row r="504" spans="1:3">
      <c r="A504">
        <v>46015</v>
      </c>
      <c r="B504" s="16">
        <v>46015</v>
      </c>
      <c r="C504" s="16">
        <v>6.4464285714285712</v>
      </c>
    </row>
    <row r="505" spans="1:3">
      <c r="A505">
        <v>46015</v>
      </c>
      <c r="B505" s="16">
        <v>46015</v>
      </c>
      <c r="C505" s="16">
        <v>6.4464285714285712</v>
      </c>
    </row>
    <row r="506" spans="1:3">
      <c r="A506">
        <v>46015</v>
      </c>
      <c r="B506" s="16">
        <v>46015</v>
      </c>
      <c r="C506" s="16">
        <v>6.4464285714285712</v>
      </c>
    </row>
    <row r="507" spans="1:3">
      <c r="A507">
        <v>46015</v>
      </c>
      <c r="B507" s="16">
        <v>46015</v>
      </c>
      <c r="C507" s="16">
        <v>6.4464285714285712</v>
      </c>
    </row>
    <row r="508" spans="1:3">
      <c r="A508">
        <v>46015</v>
      </c>
      <c r="B508" s="16">
        <v>46015</v>
      </c>
      <c r="C508" s="16">
        <v>6.4464285714285712</v>
      </c>
    </row>
    <row r="509" spans="1:3">
      <c r="A509">
        <v>46015</v>
      </c>
      <c r="B509" s="16">
        <v>46015</v>
      </c>
      <c r="C509" s="16">
        <v>6.4464285714285712</v>
      </c>
    </row>
    <row r="510" spans="1:3">
      <c r="A510">
        <v>46015</v>
      </c>
      <c r="B510" s="16">
        <v>46015</v>
      </c>
      <c r="C510" s="16">
        <v>6.4464285714285712</v>
      </c>
    </row>
    <row r="511" spans="1:3">
      <c r="A511">
        <v>46015</v>
      </c>
      <c r="B511" s="16">
        <v>46015</v>
      </c>
      <c r="C511" s="16">
        <v>6.4464285714285712</v>
      </c>
    </row>
    <row r="512" spans="1:3">
      <c r="A512">
        <v>46015</v>
      </c>
      <c r="B512" s="16">
        <v>46015</v>
      </c>
      <c r="C512" s="16">
        <v>6.4464285714285712</v>
      </c>
    </row>
    <row r="513" spans="1:3">
      <c r="A513">
        <v>46015</v>
      </c>
      <c r="B513" s="16">
        <v>46015</v>
      </c>
      <c r="C513" s="16">
        <v>6.4464285714285712</v>
      </c>
    </row>
    <row r="514" spans="1:3">
      <c r="A514">
        <v>46015</v>
      </c>
      <c r="B514" s="16">
        <v>46015</v>
      </c>
      <c r="C514" s="16">
        <v>6.4464285714285712</v>
      </c>
    </row>
    <row r="515" spans="1:3">
      <c r="A515">
        <v>46015</v>
      </c>
      <c r="B515" s="16">
        <v>46015</v>
      </c>
      <c r="C515" s="16">
        <v>6.4464285714285712</v>
      </c>
    </row>
    <row r="516" spans="1:3">
      <c r="A516">
        <v>46015</v>
      </c>
      <c r="B516" s="16">
        <v>46015</v>
      </c>
      <c r="C516" s="16">
        <v>6.4464285714285712</v>
      </c>
    </row>
    <row r="517" spans="1:3">
      <c r="A517" s="2">
        <v>46015</v>
      </c>
      <c r="B517" s="16">
        <v>46015</v>
      </c>
      <c r="C517" s="16">
        <v>6.4464285714285712</v>
      </c>
    </row>
    <row r="518" spans="1:3">
      <c r="A518" s="2">
        <v>46015</v>
      </c>
      <c r="B518" s="16">
        <v>46015</v>
      </c>
      <c r="C518" s="16">
        <v>6.4464285714285712</v>
      </c>
    </row>
    <row r="519" spans="1:3">
      <c r="A519" s="2">
        <v>46015</v>
      </c>
      <c r="B519" s="16">
        <v>46015</v>
      </c>
      <c r="C519" s="16">
        <v>6.4464285714285712</v>
      </c>
    </row>
    <row r="520" spans="1:3">
      <c r="A520" s="2">
        <v>46015</v>
      </c>
      <c r="B520" s="16">
        <v>46015</v>
      </c>
      <c r="C520" s="16">
        <v>6.4464285714285712</v>
      </c>
    </row>
    <row r="521" spans="1:3">
      <c r="A521" s="2">
        <v>46015</v>
      </c>
      <c r="B521" s="16">
        <v>46015</v>
      </c>
      <c r="C521" s="16">
        <v>6.4464285714285712</v>
      </c>
    </row>
    <row r="522" spans="1:3">
      <c r="A522" s="2">
        <v>46015</v>
      </c>
      <c r="B522" s="16">
        <v>46015</v>
      </c>
      <c r="C522" s="16">
        <v>6.4464285714285712</v>
      </c>
    </row>
    <row r="523" spans="1:3">
      <c r="A523" s="2">
        <v>46015</v>
      </c>
      <c r="B523" s="16">
        <v>46015</v>
      </c>
      <c r="C523" s="16">
        <v>6.4464285714285712</v>
      </c>
    </row>
    <row r="524" spans="1:3">
      <c r="A524" s="2">
        <v>46015</v>
      </c>
      <c r="B524" s="16">
        <v>46015</v>
      </c>
      <c r="C524" s="16">
        <v>6.4464285714285712</v>
      </c>
    </row>
    <row r="525" spans="1:3">
      <c r="A525" s="2">
        <v>46015</v>
      </c>
      <c r="B525" s="16">
        <v>46015</v>
      </c>
      <c r="C525" s="16">
        <v>6.4464285714285712</v>
      </c>
    </row>
    <row r="526" spans="1:3">
      <c r="A526" s="2">
        <v>46015</v>
      </c>
      <c r="B526" s="16">
        <v>46015</v>
      </c>
      <c r="C526" s="16">
        <v>6.4464285714285712</v>
      </c>
    </row>
    <row r="527" spans="1:3">
      <c r="A527" s="2">
        <v>46015</v>
      </c>
      <c r="B527" s="16">
        <v>46015</v>
      </c>
      <c r="C527" s="16">
        <v>6.4464285714285712</v>
      </c>
    </row>
    <row r="528" spans="1:3">
      <c r="A528" s="2">
        <v>46015</v>
      </c>
      <c r="B528" s="16">
        <v>46015</v>
      </c>
      <c r="C528" s="16">
        <v>6.4464285714285712</v>
      </c>
    </row>
    <row r="529" spans="1:3">
      <c r="A529" s="2">
        <v>46015</v>
      </c>
      <c r="B529" s="16">
        <v>46015</v>
      </c>
      <c r="C529" s="16">
        <v>6.4464285714285712</v>
      </c>
    </row>
    <row r="530" spans="1:3">
      <c r="A530" s="2">
        <v>46015</v>
      </c>
      <c r="B530" s="16">
        <v>46015</v>
      </c>
      <c r="C530" s="16">
        <v>6.4464285714285712</v>
      </c>
    </row>
    <row r="531" spans="1:3">
      <c r="A531" s="2">
        <v>46015</v>
      </c>
      <c r="B531" s="16">
        <v>46015</v>
      </c>
      <c r="C531" s="16">
        <v>6.4464285714285712</v>
      </c>
    </row>
    <row r="532" spans="1:3">
      <c r="A532" s="2">
        <v>46015</v>
      </c>
      <c r="B532" s="16">
        <v>46015</v>
      </c>
      <c r="C532" s="16">
        <v>6.4464285714285712</v>
      </c>
    </row>
    <row r="533" spans="1:3">
      <c r="A533" s="2">
        <v>46015</v>
      </c>
      <c r="B533" s="16">
        <v>46015</v>
      </c>
      <c r="C533" s="16">
        <v>6.4464285714285712</v>
      </c>
    </row>
    <row r="534" spans="1:3">
      <c r="A534" s="2">
        <v>46015</v>
      </c>
      <c r="B534" s="16">
        <v>46015</v>
      </c>
      <c r="C534" s="16">
        <v>6.4464285714285712</v>
      </c>
    </row>
    <row r="535" spans="1:3">
      <c r="A535" s="2">
        <v>46015</v>
      </c>
      <c r="B535" s="16">
        <v>46015</v>
      </c>
      <c r="C535" s="16">
        <v>6.4464285714285712</v>
      </c>
    </row>
    <row r="536" spans="1:3">
      <c r="A536" s="2">
        <v>46015</v>
      </c>
      <c r="B536" s="16">
        <v>46015</v>
      </c>
      <c r="C536" s="16">
        <v>6.4464285714285712</v>
      </c>
    </row>
    <row r="537" spans="1:3">
      <c r="A537" s="2">
        <v>46015</v>
      </c>
      <c r="B537" s="16">
        <v>46015</v>
      </c>
      <c r="C537" s="16">
        <v>6.4464285714285712</v>
      </c>
    </row>
    <row r="538" spans="1:3">
      <c r="A538" s="2">
        <v>46015</v>
      </c>
      <c r="B538" s="16">
        <v>46015</v>
      </c>
      <c r="C538" s="16">
        <v>6.4464285714285712</v>
      </c>
    </row>
    <row r="539" spans="1:3">
      <c r="A539" s="2">
        <v>46015</v>
      </c>
      <c r="B539" s="16">
        <v>46015</v>
      </c>
      <c r="C539" s="16">
        <v>6.4464285714285712</v>
      </c>
    </row>
    <row r="540" spans="1:3">
      <c r="A540" s="2">
        <v>46015</v>
      </c>
      <c r="B540" s="16">
        <v>46015</v>
      </c>
      <c r="C540" s="16">
        <v>6.4464285714285712</v>
      </c>
    </row>
    <row r="541" spans="1:3">
      <c r="A541" s="2">
        <v>46015</v>
      </c>
      <c r="B541" s="16">
        <v>46015</v>
      </c>
      <c r="C541" s="16">
        <v>6.4464285714285712</v>
      </c>
    </row>
    <row r="542" spans="1:3">
      <c r="A542" s="2">
        <v>46015</v>
      </c>
      <c r="B542" s="16">
        <v>46015</v>
      </c>
      <c r="C542" s="16">
        <v>6.4464285714285712</v>
      </c>
    </row>
    <row r="543" spans="1:3">
      <c r="A543" s="2">
        <v>46015</v>
      </c>
      <c r="B543" s="16">
        <v>46015</v>
      </c>
      <c r="C543" s="16">
        <v>6.4464285714285712</v>
      </c>
    </row>
    <row r="544" spans="1:3">
      <c r="A544" s="2">
        <v>46015</v>
      </c>
      <c r="B544" s="16">
        <v>46015</v>
      </c>
      <c r="C544" s="16">
        <v>6.4464285714285712</v>
      </c>
    </row>
    <row r="545" spans="1:3">
      <c r="A545" s="2">
        <v>46015</v>
      </c>
      <c r="B545" s="16">
        <v>46015</v>
      </c>
      <c r="C545" s="16">
        <v>6.4464285714285712</v>
      </c>
    </row>
    <row r="546" spans="1:3">
      <c r="A546" s="2">
        <v>46015</v>
      </c>
      <c r="B546" s="16">
        <v>46015</v>
      </c>
      <c r="C546" s="16">
        <v>6.4464285714285712</v>
      </c>
    </row>
    <row r="547" spans="1:3">
      <c r="A547" s="2">
        <v>46015</v>
      </c>
      <c r="B547" s="16">
        <v>46015</v>
      </c>
      <c r="C547" s="16">
        <v>6.4464285714285712</v>
      </c>
    </row>
    <row r="548" spans="1:3">
      <c r="A548" s="2">
        <v>46015</v>
      </c>
      <c r="B548" s="16">
        <v>46015</v>
      </c>
      <c r="C548" s="16">
        <v>6.4464285714285712</v>
      </c>
    </row>
    <row r="549" spans="1:3">
      <c r="A549" s="2">
        <v>46015</v>
      </c>
      <c r="B549" s="16">
        <v>46015</v>
      </c>
      <c r="C549" s="16">
        <v>6.4464285714285712</v>
      </c>
    </row>
    <row r="550" spans="1:3">
      <c r="A550" s="2">
        <v>46015</v>
      </c>
      <c r="B550" s="16">
        <v>46015</v>
      </c>
      <c r="C550" s="16">
        <v>6.4464285714285712</v>
      </c>
    </row>
    <row r="551" spans="1:3">
      <c r="A551" s="2">
        <v>46015</v>
      </c>
      <c r="B551" s="16">
        <v>46015</v>
      </c>
      <c r="C551" s="16">
        <v>6.4464285714285712</v>
      </c>
    </row>
    <row r="552" spans="1:3">
      <c r="A552" s="2">
        <v>46015</v>
      </c>
      <c r="B552" s="16">
        <v>46015</v>
      </c>
      <c r="C552" s="16">
        <v>6.4464285714285712</v>
      </c>
    </row>
    <row r="553" spans="1:3">
      <c r="A553" s="2">
        <v>46015</v>
      </c>
      <c r="B553" s="16">
        <v>46015</v>
      </c>
      <c r="C553" s="16">
        <v>6.4464285714285712</v>
      </c>
    </row>
    <row r="554" spans="1:3">
      <c r="A554" s="2">
        <v>46015</v>
      </c>
      <c r="B554" s="16">
        <v>46015</v>
      </c>
      <c r="C554" s="16">
        <v>6.4464285714285712</v>
      </c>
    </row>
    <row r="555" spans="1:3">
      <c r="A555" s="2">
        <v>46015</v>
      </c>
      <c r="B555" s="16">
        <v>46015</v>
      </c>
      <c r="C555" s="16">
        <v>6.4464285714285712</v>
      </c>
    </row>
    <row r="556" spans="1:3">
      <c r="A556" s="2">
        <v>46015</v>
      </c>
      <c r="B556" s="16">
        <v>46015</v>
      </c>
      <c r="C556" s="16">
        <v>6.4464285714285712</v>
      </c>
    </row>
    <row r="557" spans="1:3">
      <c r="A557" s="2">
        <v>46015</v>
      </c>
      <c r="B557" s="16">
        <v>46015</v>
      </c>
      <c r="C557" s="16">
        <v>6.4464285714285712</v>
      </c>
    </row>
    <row r="558" spans="1:3">
      <c r="A558" s="2">
        <v>46015</v>
      </c>
      <c r="B558" s="16">
        <v>46015</v>
      </c>
      <c r="C558" s="16">
        <v>6.4464285714285712</v>
      </c>
    </row>
    <row r="559" spans="1:3">
      <c r="A559" s="2">
        <v>46015</v>
      </c>
      <c r="B559" s="16">
        <v>46015</v>
      </c>
      <c r="C559" s="16">
        <v>6.4464285714285712</v>
      </c>
    </row>
    <row r="560" spans="1:3">
      <c r="A560" s="2">
        <v>46015</v>
      </c>
      <c r="B560" s="16">
        <v>46015</v>
      </c>
      <c r="C560" s="16">
        <v>6.4464285714285712</v>
      </c>
    </row>
    <row r="561" spans="1:3">
      <c r="A561" s="2">
        <v>46015</v>
      </c>
      <c r="B561" s="16">
        <v>46015</v>
      </c>
      <c r="C561" s="16">
        <v>6.4464285714285712</v>
      </c>
    </row>
    <row r="562" spans="1:3">
      <c r="A562" s="2">
        <v>46015</v>
      </c>
      <c r="B562" s="16">
        <v>46015</v>
      </c>
      <c r="C562" s="16">
        <v>6.4464285714285712</v>
      </c>
    </row>
    <row r="563" spans="1:3">
      <c r="A563" s="2">
        <v>46015</v>
      </c>
      <c r="B563" s="16">
        <v>46015</v>
      </c>
      <c r="C563" s="16">
        <v>6.4464285714285712</v>
      </c>
    </row>
    <row r="564" spans="1:3">
      <c r="A564" s="2">
        <v>46015</v>
      </c>
      <c r="B564" s="16">
        <v>46015</v>
      </c>
      <c r="C564" s="16">
        <v>6.4464285714285712</v>
      </c>
    </row>
    <row r="565" spans="1:3">
      <c r="A565" s="2">
        <v>46015</v>
      </c>
      <c r="B565" s="16">
        <v>46015</v>
      </c>
      <c r="C565" s="16">
        <v>6.4464285714285712</v>
      </c>
    </row>
    <row r="566" spans="1:3">
      <c r="A566" s="2">
        <v>46015</v>
      </c>
      <c r="B566" s="16">
        <v>46015</v>
      </c>
      <c r="C566" s="16">
        <v>6.4464285714285712</v>
      </c>
    </row>
    <row r="567" spans="1:3">
      <c r="A567" s="2">
        <v>46015</v>
      </c>
      <c r="B567" s="16">
        <v>46015</v>
      </c>
      <c r="C567" s="16">
        <v>6.4464285714285712</v>
      </c>
    </row>
    <row r="568" spans="1:3">
      <c r="A568" s="2">
        <v>46015</v>
      </c>
      <c r="B568" s="16">
        <v>46015</v>
      </c>
      <c r="C568" s="16">
        <v>6.4464285714285712</v>
      </c>
    </row>
    <row r="569" spans="1:3">
      <c r="A569" s="2">
        <v>46015</v>
      </c>
      <c r="B569" s="16">
        <v>46015</v>
      </c>
      <c r="C569" s="16">
        <v>6.4464285714285712</v>
      </c>
    </row>
    <row r="570" spans="1:3">
      <c r="A570" s="2">
        <v>46015</v>
      </c>
      <c r="B570" s="16">
        <v>46015</v>
      </c>
      <c r="C570" s="16">
        <v>6.4464285714285712</v>
      </c>
    </row>
    <row r="571" spans="1:3">
      <c r="A571" s="2">
        <v>46015</v>
      </c>
      <c r="B571" s="16">
        <v>46015</v>
      </c>
      <c r="C571" s="16">
        <v>6.4464285714285712</v>
      </c>
    </row>
    <row r="572" spans="1:3">
      <c r="A572" s="2">
        <v>46015</v>
      </c>
      <c r="B572" s="16">
        <v>46015</v>
      </c>
      <c r="C572" s="16">
        <v>6.4464285714285712</v>
      </c>
    </row>
    <row r="573" spans="1:3">
      <c r="A573">
        <v>46016</v>
      </c>
      <c r="B573" s="16">
        <v>46016</v>
      </c>
      <c r="C573" s="16">
        <v>5.2222222222222223</v>
      </c>
    </row>
    <row r="574" spans="1:3">
      <c r="A574">
        <v>46016</v>
      </c>
      <c r="B574" s="16">
        <v>46016</v>
      </c>
      <c r="C574" s="16">
        <v>5.2222222222222223</v>
      </c>
    </row>
    <row r="575" spans="1:3">
      <c r="A575">
        <v>46016</v>
      </c>
      <c r="B575" s="16">
        <v>46016</v>
      </c>
      <c r="C575" s="16">
        <v>5.2222222222222223</v>
      </c>
    </row>
    <row r="576" spans="1:3">
      <c r="A576" s="2">
        <v>46016</v>
      </c>
      <c r="B576" s="16">
        <v>46016</v>
      </c>
      <c r="C576" s="16">
        <v>5.2222222222222223</v>
      </c>
    </row>
    <row r="577" spans="1:3">
      <c r="A577" s="2">
        <v>46016</v>
      </c>
      <c r="B577" s="16">
        <v>46016</v>
      </c>
      <c r="C577" s="16">
        <v>5.2222222222222223</v>
      </c>
    </row>
    <row r="578" spans="1:3">
      <c r="A578" s="2">
        <v>46016</v>
      </c>
      <c r="B578" s="16">
        <v>46016</v>
      </c>
      <c r="C578" s="16">
        <v>5.2222222222222223</v>
      </c>
    </row>
    <row r="579" spans="1:3">
      <c r="A579" s="2">
        <v>46016</v>
      </c>
      <c r="B579" s="16">
        <v>46016</v>
      </c>
      <c r="C579" s="16">
        <v>5.2222222222222223</v>
      </c>
    </row>
    <row r="580" spans="1:3">
      <c r="A580" s="2">
        <v>46016</v>
      </c>
      <c r="B580" s="16">
        <v>46016</v>
      </c>
      <c r="C580" s="16">
        <v>5.2222222222222223</v>
      </c>
    </row>
    <row r="581" spans="1:3">
      <c r="A581" s="2">
        <v>46016</v>
      </c>
      <c r="B581" s="16">
        <v>46016</v>
      </c>
      <c r="C581" s="16">
        <v>5.2222222222222223</v>
      </c>
    </row>
    <row r="582" spans="1:3">
      <c r="A582">
        <v>46017</v>
      </c>
      <c r="B582" s="16">
        <v>46017</v>
      </c>
      <c r="C582" s="16">
        <v>6.0384615384615383</v>
      </c>
    </row>
    <row r="583" spans="1:3">
      <c r="A583">
        <v>46017</v>
      </c>
      <c r="B583" s="16">
        <v>46017</v>
      </c>
      <c r="C583" s="16">
        <v>6.0384615384615383</v>
      </c>
    </row>
    <row r="584" spans="1:3">
      <c r="A584">
        <v>46017</v>
      </c>
      <c r="B584" s="16">
        <v>46017</v>
      </c>
      <c r="C584" s="16">
        <v>6.0384615384615383</v>
      </c>
    </row>
    <row r="585" spans="1:3">
      <c r="A585">
        <v>46017</v>
      </c>
      <c r="B585" s="16">
        <v>46017</v>
      </c>
      <c r="C585" s="16">
        <v>6.0384615384615383</v>
      </c>
    </row>
    <row r="586" spans="1:3">
      <c r="A586">
        <v>46017</v>
      </c>
      <c r="B586" s="16">
        <v>46017</v>
      </c>
      <c r="C586" s="16">
        <v>6.0384615384615383</v>
      </c>
    </row>
    <row r="587" spans="1:3">
      <c r="A587">
        <v>46017</v>
      </c>
      <c r="B587" s="16">
        <v>46017</v>
      </c>
      <c r="C587" s="16">
        <v>6.0384615384615383</v>
      </c>
    </row>
    <row r="588" spans="1:3">
      <c r="A588">
        <v>46017</v>
      </c>
      <c r="B588" s="16">
        <v>46017</v>
      </c>
      <c r="C588" s="16">
        <v>6.0384615384615383</v>
      </c>
    </row>
    <row r="589" spans="1:3">
      <c r="A589">
        <v>46017</v>
      </c>
      <c r="B589" s="16">
        <v>46017</v>
      </c>
      <c r="C589" s="16">
        <v>6.0384615384615383</v>
      </c>
    </row>
    <row r="590" spans="1:3">
      <c r="A590">
        <v>46017</v>
      </c>
      <c r="B590" s="16">
        <v>46017</v>
      </c>
      <c r="C590" s="16">
        <v>6.0384615384615383</v>
      </c>
    </row>
    <row r="591" spans="1:3">
      <c r="A591">
        <v>46017</v>
      </c>
      <c r="B591" s="16">
        <v>46017</v>
      </c>
      <c r="C591" s="16">
        <v>6.0384615384615383</v>
      </c>
    </row>
    <row r="592" spans="1:3">
      <c r="A592">
        <v>46017</v>
      </c>
      <c r="B592" s="16">
        <v>46017</v>
      </c>
      <c r="C592" s="16">
        <v>6.0384615384615383</v>
      </c>
    </row>
    <row r="593" spans="1:3">
      <c r="A593">
        <v>46017</v>
      </c>
      <c r="B593" s="16">
        <v>46017</v>
      </c>
      <c r="C593" s="16">
        <v>6.0384615384615383</v>
      </c>
    </row>
    <row r="594" spans="1:3">
      <c r="A594" s="2">
        <v>46017</v>
      </c>
      <c r="B594" s="16">
        <v>46017</v>
      </c>
      <c r="C594" s="16">
        <v>6.0384615384615383</v>
      </c>
    </row>
    <row r="595" spans="1:3">
      <c r="A595" s="2">
        <v>46017</v>
      </c>
      <c r="B595" s="16">
        <v>46017</v>
      </c>
      <c r="C595" s="16">
        <v>6.0384615384615383</v>
      </c>
    </row>
    <row r="596" spans="1:3">
      <c r="A596" s="2">
        <v>46017</v>
      </c>
      <c r="B596" s="16">
        <v>46017</v>
      </c>
      <c r="C596" s="16">
        <v>6.0384615384615383</v>
      </c>
    </row>
    <row r="597" spans="1:3">
      <c r="A597" s="2">
        <v>46017</v>
      </c>
      <c r="B597" s="16">
        <v>46017</v>
      </c>
      <c r="C597" s="16">
        <v>6.0384615384615383</v>
      </c>
    </row>
    <row r="598" spans="1:3">
      <c r="A598" s="2">
        <v>46017</v>
      </c>
      <c r="B598" s="16">
        <v>46017</v>
      </c>
      <c r="C598" s="16">
        <v>6.0384615384615383</v>
      </c>
    </row>
    <row r="599" spans="1:3">
      <c r="A599" s="2">
        <v>46017</v>
      </c>
      <c r="B599" s="16">
        <v>46017</v>
      </c>
      <c r="C599" s="16">
        <v>6.0384615384615383</v>
      </c>
    </row>
    <row r="600" spans="1:3">
      <c r="A600" s="2">
        <v>46017</v>
      </c>
      <c r="B600" s="16">
        <v>46017</v>
      </c>
      <c r="C600" s="16">
        <v>6.0384615384615383</v>
      </c>
    </row>
    <row r="601" spans="1:3">
      <c r="A601" s="2">
        <v>46017</v>
      </c>
      <c r="B601" s="16">
        <v>46017</v>
      </c>
      <c r="C601" s="16">
        <v>6.0384615384615383</v>
      </c>
    </row>
    <row r="602" spans="1:3">
      <c r="A602" s="2">
        <v>46017</v>
      </c>
      <c r="B602" s="16">
        <v>46017</v>
      </c>
      <c r="C602" s="16">
        <v>6.0384615384615383</v>
      </c>
    </row>
    <row r="603" spans="1:3">
      <c r="A603" s="2">
        <v>46017</v>
      </c>
      <c r="B603" s="16">
        <v>46017</v>
      </c>
      <c r="C603" s="16">
        <v>6.0384615384615383</v>
      </c>
    </row>
    <row r="604" spans="1:3">
      <c r="A604" s="2">
        <v>46017</v>
      </c>
      <c r="B604" s="16">
        <v>46017</v>
      </c>
      <c r="C604" s="16">
        <v>6.0384615384615383</v>
      </c>
    </row>
    <row r="605" spans="1:3">
      <c r="A605" s="2">
        <v>46017</v>
      </c>
      <c r="B605" s="16">
        <v>46017</v>
      </c>
      <c r="C605" s="16">
        <v>6.0384615384615383</v>
      </c>
    </row>
    <row r="606" spans="1:3">
      <c r="A606" s="2">
        <v>46017</v>
      </c>
      <c r="B606" s="16">
        <v>46017</v>
      </c>
      <c r="C606" s="16">
        <v>6.0384615384615383</v>
      </c>
    </row>
    <row r="607" spans="1:3">
      <c r="A607" s="2">
        <v>46017</v>
      </c>
      <c r="B607" s="16">
        <v>46017</v>
      </c>
      <c r="C607" s="16">
        <v>6.0384615384615383</v>
      </c>
    </row>
    <row r="608" spans="1:3">
      <c r="A608">
        <v>46018</v>
      </c>
      <c r="B608" s="16">
        <v>46018</v>
      </c>
      <c r="C608" s="16">
        <v>7.6388888888888893</v>
      </c>
    </row>
    <row r="609" spans="1:3">
      <c r="A609">
        <v>46018</v>
      </c>
      <c r="B609" s="16">
        <v>46018</v>
      </c>
      <c r="C609" s="16">
        <v>7.6388888888888893</v>
      </c>
    </row>
    <row r="610" spans="1:3">
      <c r="A610">
        <v>46018</v>
      </c>
      <c r="B610" s="16">
        <v>46018</v>
      </c>
      <c r="C610" s="16">
        <v>7.6388888888888893</v>
      </c>
    </row>
    <row r="611" spans="1:3">
      <c r="A611">
        <v>46018</v>
      </c>
      <c r="B611" s="16">
        <v>46018</v>
      </c>
      <c r="C611" s="16">
        <v>7.6388888888888893</v>
      </c>
    </row>
    <row r="612" spans="1:3">
      <c r="A612">
        <v>46018</v>
      </c>
      <c r="B612" s="16">
        <v>46018</v>
      </c>
      <c r="C612" s="16">
        <v>7.6388888888888893</v>
      </c>
    </row>
    <row r="613" spans="1:3">
      <c r="A613">
        <v>46018</v>
      </c>
      <c r="B613" s="16">
        <v>46018</v>
      </c>
      <c r="C613" s="16">
        <v>7.6388888888888893</v>
      </c>
    </row>
    <row r="614" spans="1:3">
      <c r="A614">
        <v>46018</v>
      </c>
      <c r="B614" s="16">
        <v>46018</v>
      </c>
      <c r="C614" s="16">
        <v>7.6388888888888893</v>
      </c>
    </row>
    <row r="615" spans="1:3">
      <c r="A615">
        <v>46018</v>
      </c>
      <c r="B615" s="16">
        <v>46018</v>
      </c>
      <c r="C615" s="16">
        <v>7.6388888888888893</v>
      </c>
    </row>
    <row r="616" spans="1:3">
      <c r="A616">
        <v>46018</v>
      </c>
      <c r="B616" s="16">
        <v>46018</v>
      </c>
      <c r="C616" s="16">
        <v>7.6388888888888893</v>
      </c>
    </row>
    <row r="617" spans="1:3">
      <c r="A617">
        <v>46018</v>
      </c>
      <c r="B617" s="16">
        <v>46018</v>
      </c>
      <c r="C617" s="16">
        <v>7.6388888888888893</v>
      </c>
    </row>
    <row r="618" spans="1:3">
      <c r="A618">
        <v>46018</v>
      </c>
      <c r="B618" s="16">
        <v>46018</v>
      </c>
      <c r="C618" s="16">
        <v>7.6388888888888893</v>
      </c>
    </row>
    <row r="619" spans="1:3">
      <c r="A619">
        <v>46018</v>
      </c>
      <c r="B619" s="16">
        <v>46018</v>
      </c>
      <c r="C619" s="16">
        <v>7.6388888888888893</v>
      </c>
    </row>
    <row r="620" spans="1:3">
      <c r="A620">
        <v>46018</v>
      </c>
      <c r="B620" s="16">
        <v>46018</v>
      </c>
      <c r="C620" s="16">
        <v>7.6388888888888893</v>
      </c>
    </row>
    <row r="621" spans="1:3">
      <c r="A621">
        <v>46018</v>
      </c>
      <c r="B621" s="16">
        <v>46018</v>
      </c>
      <c r="C621" s="16">
        <v>7.6388888888888893</v>
      </c>
    </row>
    <row r="622" spans="1:3">
      <c r="A622">
        <v>46018</v>
      </c>
      <c r="B622" s="16">
        <v>46018</v>
      </c>
      <c r="C622" s="16">
        <v>7.6388888888888893</v>
      </c>
    </row>
    <row r="623" spans="1:3">
      <c r="A623" s="2">
        <v>46018</v>
      </c>
      <c r="B623" s="16">
        <v>46018</v>
      </c>
      <c r="C623" s="16">
        <v>7.6388888888888893</v>
      </c>
    </row>
    <row r="624" spans="1:3">
      <c r="A624" s="2">
        <v>46018</v>
      </c>
      <c r="B624" s="16">
        <v>46018</v>
      </c>
      <c r="C624" s="16">
        <v>7.6388888888888893</v>
      </c>
    </row>
    <row r="625" spans="1:3">
      <c r="A625" s="2">
        <v>46018</v>
      </c>
      <c r="B625" s="16">
        <v>46018</v>
      </c>
      <c r="C625" s="16">
        <v>7.6388888888888893</v>
      </c>
    </row>
    <row r="626" spans="1:3">
      <c r="A626" s="2">
        <v>46018</v>
      </c>
      <c r="B626" s="16">
        <v>46018</v>
      </c>
      <c r="C626" s="16">
        <v>7.6388888888888893</v>
      </c>
    </row>
    <row r="627" spans="1:3">
      <c r="A627" s="2">
        <v>46018</v>
      </c>
      <c r="B627" s="16">
        <v>46018</v>
      </c>
      <c r="C627" s="16">
        <v>7.6388888888888893</v>
      </c>
    </row>
    <row r="628" spans="1:3">
      <c r="A628" s="2">
        <v>46018</v>
      </c>
      <c r="B628" s="16">
        <v>46018</v>
      </c>
      <c r="C628" s="16">
        <v>7.6388888888888893</v>
      </c>
    </row>
    <row r="629" spans="1:3">
      <c r="A629" s="2">
        <v>46018</v>
      </c>
      <c r="B629" s="16">
        <v>46018</v>
      </c>
      <c r="C629" s="16">
        <v>7.6388888888888893</v>
      </c>
    </row>
    <row r="630" spans="1:3">
      <c r="A630" s="2">
        <v>46018</v>
      </c>
      <c r="B630" s="16">
        <v>46018</v>
      </c>
      <c r="C630" s="16">
        <v>7.6388888888888893</v>
      </c>
    </row>
    <row r="631" spans="1:3">
      <c r="A631" s="2">
        <v>46018</v>
      </c>
      <c r="B631" s="16">
        <v>46018</v>
      </c>
      <c r="C631" s="16">
        <v>7.6388888888888893</v>
      </c>
    </row>
    <row r="632" spans="1:3">
      <c r="A632" s="2">
        <v>46018</v>
      </c>
      <c r="B632" s="16">
        <v>46018</v>
      </c>
      <c r="C632" s="16">
        <v>7.6388888888888893</v>
      </c>
    </row>
    <row r="633" spans="1:3">
      <c r="A633" s="2">
        <v>46018</v>
      </c>
      <c r="B633" s="16">
        <v>46018</v>
      </c>
      <c r="C633" s="16">
        <v>7.6388888888888893</v>
      </c>
    </row>
    <row r="634" spans="1:3">
      <c r="A634" s="2">
        <v>46018</v>
      </c>
      <c r="B634" s="16">
        <v>46018</v>
      </c>
      <c r="C634" s="16">
        <v>7.6388888888888893</v>
      </c>
    </row>
    <row r="635" spans="1:3">
      <c r="A635" s="2">
        <v>46018</v>
      </c>
      <c r="B635" s="16">
        <v>46018</v>
      </c>
      <c r="C635" s="16">
        <v>7.6388888888888893</v>
      </c>
    </row>
    <row r="636" spans="1:3">
      <c r="A636" s="2">
        <v>46018</v>
      </c>
      <c r="B636" s="16">
        <v>46018</v>
      </c>
      <c r="C636" s="16">
        <v>7.6388888888888893</v>
      </c>
    </row>
    <row r="637" spans="1:3">
      <c r="A637" s="2">
        <v>46018</v>
      </c>
      <c r="B637" s="16">
        <v>46018</v>
      </c>
      <c r="C637" s="16">
        <v>7.6388888888888893</v>
      </c>
    </row>
    <row r="638" spans="1:3">
      <c r="A638" s="2">
        <v>46018</v>
      </c>
      <c r="B638" s="16">
        <v>46018</v>
      </c>
      <c r="C638" s="16">
        <v>7.6388888888888893</v>
      </c>
    </row>
    <row r="639" spans="1:3">
      <c r="A639" s="2">
        <v>46018</v>
      </c>
      <c r="B639" s="16">
        <v>46018</v>
      </c>
      <c r="C639" s="16">
        <v>7.6388888888888893</v>
      </c>
    </row>
    <row r="640" spans="1:3">
      <c r="A640" s="2">
        <v>46018</v>
      </c>
      <c r="B640" s="16">
        <v>46018</v>
      </c>
      <c r="C640" s="16">
        <v>7.6388888888888893</v>
      </c>
    </row>
    <row r="641" spans="1:3">
      <c r="A641" s="2">
        <v>46018</v>
      </c>
      <c r="B641" s="16">
        <v>46018</v>
      </c>
      <c r="C641" s="16">
        <v>7.6388888888888893</v>
      </c>
    </row>
    <row r="642" spans="1:3">
      <c r="A642" s="2">
        <v>46018</v>
      </c>
      <c r="B642" s="16">
        <v>46018</v>
      </c>
      <c r="C642" s="16">
        <v>7.6388888888888893</v>
      </c>
    </row>
    <row r="643" spans="1:3">
      <c r="A643" s="2">
        <v>46018</v>
      </c>
      <c r="B643" s="16">
        <v>46018</v>
      </c>
      <c r="C643" s="16">
        <v>7.6388888888888893</v>
      </c>
    </row>
    <row r="644" spans="1:3">
      <c r="A644">
        <v>46019</v>
      </c>
      <c r="B644" s="16">
        <v>46019</v>
      </c>
      <c r="C644" s="16">
        <v>3.9545454545454546</v>
      </c>
    </row>
    <row r="645" spans="1:3">
      <c r="A645">
        <v>46019</v>
      </c>
      <c r="B645" s="16">
        <v>46019</v>
      </c>
      <c r="C645" s="16">
        <v>3.9545454545454546</v>
      </c>
    </row>
    <row r="646" spans="1:3">
      <c r="A646">
        <v>46019</v>
      </c>
      <c r="B646" s="16">
        <v>46019</v>
      </c>
      <c r="C646" s="16">
        <v>3.9545454545454546</v>
      </c>
    </row>
    <row r="647" spans="1:3">
      <c r="A647">
        <v>46019</v>
      </c>
      <c r="B647" s="16">
        <v>46019</v>
      </c>
      <c r="C647" s="16">
        <v>3.9545454545454546</v>
      </c>
    </row>
    <row r="648" spans="1:3">
      <c r="A648">
        <v>46019</v>
      </c>
      <c r="B648" s="16">
        <v>46019</v>
      </c>
      <c r="C648" s="16">
        <v>3.9545454545454546</v>
      </c>
    </row>
    <row r="649" spans="1:3">
      <c r="A649">
        <v>46019</v>
      </c>
      <c r="B649" s="16">
        <v>46019</v>
      </c>
      <c r="C649" s="16">
        <v>3.9545454545454546</v>
      </c>
    </row>
    <row r="650" spans="1:3">
      <c r="A650">
        <v>46019</v>
      </c>
      <c r="B650" s="16">
        <v>46019</v>
      </c>
      <c r="C650" s="16">
        <v>3.9545454545454546</v>
      </c>
    </row>
    <row r="651" spans="1:3">
      <c r="A651">
        <v>46019</v>
      </c>
      <c r="B651" s="16">
        <v>46019</v>
      </c>
      <c r="C651" s="16">
        <v>3.9545454545454546</v>
      </c>
    </row>
    <row r="652" spans="1:3">
      <c r="A652">
        <v>46019</v>
      </c>
      <c r="B652" s="16">
        <v>46019</v>
      </c>
      <c r="C652" s="16">
        <v>3.9545454545454546</v>
      </c>
    </row>
    <row r="653" spans="1:3">
      <c r="A653">
        <v>46019</v>
      </c>
      <c r="B653" s="16">
        <v>46019</v>
      </c>
      <c r="C653" s="16">
        <v>3.9545454545454546</v>
      </c>
    </row>
    <row r="654" spans="1:3">
      <c r="A654">
        <v>46019</v>
      </c>
      <c r="B654" s="16">
        <v>46019</v>
      </c>
      <c r="C654" s="16">
        <v>3.9545454545454546</v>
      </c>
    </row>
    <row r="655" spans="1:3">
      <c r="A655">
        <v>46019</v>
      </c>
      <c r="B655" s="16">
        <v>46019</v>
      </c>
      <c r="C655" s="16">
        <v>3.9545454545454546</v>
      </c>
    </row>
    <row r="656" spans="1:3">
      <c r="A656">
        <v>46019</v>
      </c>
      <c r="B656" s="16">
        <v>46019</v>
      </c>
      <c r="C656" s="16">
        <v>3.9545454545454546</v>
      </c>
    </row>
    <row r="657" spans="1:3">
      <c r="A657">
        <v>46019</v>
      </c>
      <c r="B657" s="16">
        <v>46019</v>
      </c>
      <c r="C657" s="16">
        <v>3.9545454545454546</v>
      </c>
    </row>
    <row r="658" spans="1:3">
      <c r="A658">
        <v>46019</v>
      </c>
      <c r="B658" s="16">
        <v>46019</v>
      </c>
      <c r="C658" s="16">
        <v>3.9545454545454546</v>
      </c>
    </row>
    <row r="659" spans="1:3">
      <c r="A659">
        <v>46019</v>
      </c>
      <c r="B659" s="16">
        <v>46019</v>
      </c>
      <c r="C659" s="16">
        <v>3.9545454545454546</v>
      </c>
    </row>
    <row r="660" spans="1:3">
      <c r="A660">
        <v>46019</v>
      </c>
      <c r="B660" s="16">
        <v>46019</v>
      </c>
      <c r="C660" s="16">
        <v>3.9545454545454546</v>
      </c>
    </row>
    <row r="661" spans="1:3">
      <c r="A661">
        <v>46019</v>
      </c>
      <c r="B661" s="16">
        <v>46019</v>
      </c>
      <c r="C661" s="16">
        <v>3.9545454545454546</v>
      </c>
    </row>
    <row r="662" spans="1:3">
      <c r="A662">
        <v>46019</v>
      </c>
      <c r="B662" s="16">
        <v>46019</v>
      </c>
      <c r="C662" s="16">
        <v>3.9545454545454546</v>
      </c>
    </row>
    <row r="663" spans="1:3">
      <c r="A663">
        <v>46019</v>
      </c>
      <c r="B663" s="16">
        <v>46019</v>
      </c>
      <c r="C663" s="16">
        <v>3.9545454545454546</v>
      </c>
    </row>
    <row r="664" spans="1:3">
      <c r="A664">
        <v>46019</v>
      </c>
      <c r="B664" s="16">
        <v>46019</v>
      </c>
      <c r="C664" s="16">
        <v>3.9545454545454546</v>
      </c>
    </row>
    <row r="665" spans="1:3">
      <c r="A665">
        <v>46019</v>
      </c>
      <c r="B665" s="16">
        <v>46019</v>
      </c>
      <c r="C665" s="16">
        <v>3.9545454545454546</v>
      </c>
    </row>
    <row r="666" spans="1:3">
      <c r="A666">
        <v>46019</v>
      </c>
      <c r="B666" s="16">
        <v>46019</v>
      </c>
      <c r="C666" s="16">
        <v>3.9545454545454546</v>
      </c>
    </row>
    <row r="667" spans="1:3">
      <c r="A667">
        <v>46019</v>
      </c>
      <c r="B667" s="16">
        <v>46019</v>
      </c>
      <c r="C667" s="16">
        <v>3.9545454545454546</v>
      </c>
    </row>
    <row r="668" spans="1:3">
      <c r="A668" s="2">
        <v>46019</v>
      </c>
      <c r="B668" s="16">
        <v>46019</v>
      </c>
      <c r="C668" s="16">
        <v>3.9545454545454546</v>
      </c>
    </row>
    <row r="669" spans="1:3">
      <c r="A669" s="2">
        <v>46019</v>
      </c>
      <c r="B669" s="16">
        <v>46019</v>
      </c>
      <c r="C669" s="16">
        <v>3.9545454545454546</v>
      </c>
    </row>
    <row r="670" spans="1:3">
      <c r="A670" s="2">
        <v>46019</v>
      </c>
      <c r="B670" s="16">
        <v>46019</v>
      </c>
      <c r="C670" s="16">
        <v>3.9545454545454546</v>
      </c>
    </row>
    <row r="671" spans="1:3">
      <c r="A671" s="2">
        <v>46019</v>
      </c>
      <c r="B671" s="16">
        <v>46019</v>
      </c>
      <c r="C671" s="16">
        <v>3.9545454545454546</v>
      </c>
    </row>
    <row r="672" spans="1:3">
      <c r="A672" s="2">
        <v>46019</v>
      </c>
      <c r="B672" s="16">
        <v>46019</v>
      </c>
      <c r="C672" s="16">
        <v>3.9545454545454546</v>
      </c>
    </row>
    <row r="673" spans="1:3">
      <c r="A673" s="2">
        <v>46019</v>
      </c>
      <c r="B673" s="16">
        <v>46019</v>
      </c>
      <c r="C673" s="16">
        <v>3.9545454545454546</v>
      </c>
    </row>
    <row r="674" spans="1:3">
      <c r="A674" s="2">
        <v>46019</v>
      </c>
      <c r="B674" s="16">
        <v>46019</v>
      </c>
      <c r="C674" s="16">
        <v>3.9545454545454546</v>
      </c>
    </row>
    <row r="675" spans="1:3">
      <c r="A675" s="2">
        <v>46019</v>
      </c>
      <c r="B675" s="16">
        <v>46019</v>
      </c>
      <c r="C675" s="16">
        <v>3.9545454545454546</v>
      </c>
    </row>
    <row r="676" spans="1:3">
      <c r="A676" s="2">
        <v>46019</v>
      </c>
      <c r="B676" s="16">
        <v>46019</v>
      </c>
      <c r="C676" s="16">
        <v>3.9545454545454546</v>
      </c>
    </row>
    <row r="677" spans="1:3">
      <c r="A677" s="2">
        <v>46019</v>
      </c>
      <c r="B677" s="16">
        <v>46019</v>
      </c>
      <c r="C677" s="16">
        <v>3.9545454545454546</v>
      </c>
    </row>
    <row r="678" spans="1:3">
      <c r="A678" s="2">
        <v>46019</v>
      </c>
      <c r="B678" s="16">
        <v>46019</v>
      </c>
      <c r="C678" s="16">
        <v>3.9545454545454546</v>
      </c>
    </row>
    <row r="679" spans="1:3">
      <c r="A679" s="2">
        <v>46019</v>
      </c>
      <c r="B679" s="16">
        <v>46019</v>
      </c>
      <c r="C679" s="16">
        <v>3.9545454545454546</v>
      </c>
    </row>
    <row r="680" spans="1:3">
      <c r="A680" s="2">
        <v>46019</v>
      </c>
      <c r="B680" s="16">
        <v>46019</v>
      </c>
      <c r="C680" s="16">
        <v>3.9545454545454546</v>
      </c>
    </row>
    <row r="681" spans="1:3">
      <c r="A681" s="2">
        <v>46019</v>
      </c>
      <c r="B681" s="16">
        <v>46019</v>
      </c>
      <c r="C681" s="16">
        <v>3.9545454545454546</v>
      </c>
    </row>
    <row r="682" spans="1:3">
      <c r="A682" s="2">
        <v>46019</v>
      </c>
      <c r="B682" s="16">
        <v>46019</v>
      </c>
      <c r="C682" s="16">
        <v>3.9545454545454546</v>
      </c>
    </row>
    <row r="683" spans="1:3">
      <c r="A683" s="2">
        <v>46019</v>
      </c>
      <c r="B683" s="16">
        <v>46019</v>
      </c>
      <c r="C683" s="16">
        <v>3.9545454545454546</v>
      </c>
    </row>
    <row r="684" spans="1:3">
      <c r="A684" s="2">
        <v>46019</v>
      </c>
      <c r="B684" s="16">
        <v>46019</v>
      </c>
      <c r="C684" s="16">
        <v>3.9545454545454546</v>
      </c>
    </row>
    <row r="685" spans="1:3">
      <c r="A685" s="2">
        <v>46019</v>
      </c>
      <c r="B685" s="16">
        <v>46019</v>
      </c>
      <c r="C685" s="16">
        <v>3.9545454545454546</v>
      </c>
    </row>
    <row r="686" spans="1:3">
      <c r="A686" s="2">
        <v>46019</v>
      </c>
      <c r="B686" s="16">
        <v>46019</v>
      </c>
      <c r="C686" s="16">
        <v>3.9545454545454546</v>
      </c>
    </row>
    <row r="687" spans="1:3">
      <c r="A687" s="2">
        <v>46019</v>
      </c>
      <c r="B687" s="16">
        <v>46019</v>
      </c>
      <c r="C687" s="16">
        <v>3.9545454545454546</v>
      </c>
    </row>
    <row r="688" spans="1:3">
      <c r="A688">
        <v>46020</v>
      </c>
      <c r="B688" s="16">
        <v>46020</v>
      </c>
      <c r="C688" s="16">
        <v>5.6756756756756754</v>
      </c>
    </row>
    <row r="689" spans="1:3">
      <c r="A689">
        <v>46020</v>
      </c>
      <c r="B689" s="16">
        <v>46020</v>
      </c>
      <c r="C689" s="16">
        <v>5.6756756756756754</v>
      </c>
    </row>
    <row r="690" spans="1:3">
      <c r="A690">
        <v>46020</v>
      </c>
      <c r="B690" s="16">
        <v>46020</v>
      </c>
      <c r="C690" s="16">
        <v>5.6756756756756754</v>
      </c>
    </row>
    <row r="691" spans="1:3">
      <c r="A691">
        <v>46020</v>
      </c>
      <c r="B691" s="16">
        <v>46020</v>
      </c>
      <c r="C691" s="16">
        <v>5.6756756756756754</v>
      </c>
    </row>
    <row r="692" spans="1:3">
      <c r="A692">
        <v>46020</v>
      </c>
      <c r="B692" s="16">
        <v>46020</v>
      </c>
      <c r="C692" s="16">
        <v>5.6756756756756754</v>
      </c>
    </row>
    <row r="693" spans="1:3">
      <c r="A693">
        <v>46020</v>
      </c>
      <c r="B693" s="16">
        <v>46020</v>
      </c>
      <c r="C693" s="16">
        <v>5.6756756756756754</v>
      </c>
    </row>
    <row r="694" spans="1:3">
      <c r="A694">
        <v>46020</v>
      </c>
      <c r="B694" s="16">
        <v>46020</v>
      </c>
      <c r="C694" s="16">
        <v>5.6756756756756754</v>
      </c>
    </row>
    <row r="695" spans="1:3">
      <c r="A695">
        <v>46020</v>
      </c>
      <c r="B695" s="16">
        <v>46020</v>
      </c>
      <c r="C695" s="16">
        <v>5.6756756756756754</v>
      </c>
    </row>
    <row r="696" spans="1:3">
      <c r="A696">
        <v>46020</v>
      </c>
      <c r="B696" s="16">
        <v>46020</v>
      </c>
      <c r="C696" s="16">
        <v>5.6756756756756754</v>
      </c>
    </row>
    <row r="697" spans="1:3">
      <c r="A697">
        <v>46020</v>
      </c>
      <c r="B697" s="16">
        <v>46020</v>
      </c>
      <c r="C697" s="16">
        <v>5.6756756756756754</v>
      </c>
    </row>
    <row r="698" spans="1:3">
      <c r="A698">
        <v>46020</v>
      </c>
      <c r="B698" s="16">
        <v>46020</v>
      </c>
      <c r="C698" s="16">
        <v>5.6756756756756754</v>
      </c>
    </row>
    <row r="699" spans="1:3">
      <c r="A699">
        <v>46020</v>
      </c>
      <c r="B699" s="16">
        <v>46020</v>
      </c>
      <c r="C699" s="16">
        <v>5.6756756756756754</v>
      </c>
    </row>
    <row r="700" spans="1:3">
      <c r="A700">
        <v>46020</v>
      </c>
      <c r="B700" s="16">
        <v>46020</v>
      </c>
      <c r="C700" s="16">
        <v>5.6756756756756754</v>
      </c>
    </row>
    <row r="701" spans="1:3">
      <c r="A701">
        <v>46020</v>
      </c>
      <c r="B701" s="16">
        <v>46020</v>
      </c>
      <c r="C701" s="16">
        <v>5.6756756756756754</v>
      </c>
    </row>
    <row r="702" spans="1:3">
      <c r="A702">
        <v>46020</v>
      </c>
      <c r="B702" s="16">
        <v>46020</v>
      </c>
      <c r="C702" s="16">
        <v>5.6756756756756754</v>
      </c>
    </row>
    <row r="703" spans="1:3">
      <c r="A703">
        <v>46020</v>
      </c>
      <c r="B703" s="16">
        <v>46020</v>
      </c>
      <c r="C703" s="16">
        <v>5.6756756756756754</v>
      </c>
    </row>
    <row r="704" spans="1:3">
      <c r="A704">
        <v>46020</v>
      </c>
      <c r="B704" s="16">
        <v>46020</v>
      </c>
      <c r="C704" s="16">
        <v>5.6756756756756754</v>
      </c>
    </row>
    <row r="705" spans="1:3">
      <c r="A705">
        <v>46020</v>
      </c>
      <c r="B705" s="16">
        <v>46020</v>
      </c>
      <c r="C705" s="16">
        <v>5.6756756756756754</v>
      </c>
    </row>
    <row r="706" spans="1:3">
      <c r="A706">
        <v>46020</v>
      </c>
      <c r="B706" s="16">
        <v>46020</v>
      </c>
      <c r="C706" s="16">
        <v>5.6756756756756754</v>
      </c>
    </row>
    <row r="707" spans="1:3">
      <c r="A707">
        <v>46020</v>
      </c>
      <c r="B707" s="16">
        <v>46020</v>
      </c>
      <c r="C707" s="16">
        <v>5.6756756756756754</v>
      </c>
    </row>
    <row r="708" spans="1:3">
      <c r="A708" s="2">
        <v>46020</v>
      </c>
      <c r="B708" s="16">
        <v>46020</v>
      </c>
      <c r="C708" s="16">
        <v>5.6756756756756754</v>
      </c>
    </row>
    <row r="709" spans="1:3">
      <c r="A709" s="2">
        <v>46020</v>
      </c>
      <c r="B709" s="16">
        <v>46020</v>
      </c>
      <c r="C709" s="16">
        <v>5.6756756756756754</v>
      </c>
    </row>
    <row r="710" spans="1:3">
      <c r="A710" s="2">
        <v>46020</v>
      </c>
      <c r="B710" s="16">
        <v>46020</v>
      </c>
      <c r="C710" s="16">
        <v>5.6756756756756754</v>
      </c>
    </row>
    <row r="711" spans="1:3">
      <c r="A711" s="2">
        <v>46020</v>
      </c>
      <c r="B711" s="16">
        <v>46020</v>
      </c>
      <c r="C711" s="16">
        <v>5.6756756756756754</v>
      </c>
    </row>
    <row r="712" spans="1:3">
      <c r="A712" s="2">
        <v>46020</v>
      </c>
      <c r="B712" s="16">
        <v>46020</v>
      </c>
      <c r="C712" s="16">
        <v>5.6756756756756754</v>
      </c>
    </row>
    <row r="713" spans="1:3">
      <c r="A713" s="2">
        <v>46020</v>
      </c>
      <c r="B713" s="16">
        <v>46020</v>
      </c>
      <c r="C713" s="16">
        <v>5.6756756756756754</v>
      </c>
    </row>
    <row r="714" spans="1:3">
      <c r="A714" s="2">
        <v>46020</v>
      </c>
      <c r="B714" s="16">
        <v>46020</v>
      </c>
      <c r="C714" s="16">
        <v>5.6756756756756754</v>
      </c>
    </row>
    <row r="715" spans="1:3">
      <c r="A715" s="2">
        <v>46020</v>
      </c>
      <c r="B715" s="16">
        <v>46020</v>
      </c>
      <c r="C715" s="16">
        <v>5.6756756756756754</v>
      </c>
    </row>
    <row r="716" spans="1:3">
      <c r="A716" s="2">
        <v>46020</v>
      </c>
      <c r="B716" s="16">
        <v>46020</v>
      </c>
      <c r="C716" s="16">
        <v>5.6756756756756754</v>
      </c>
    </row>
    <row r="717" spans="1:3">
      <c r="A717" s="2">
        <v>46020</v>
      </c>
      <c r="B717" s="16">
        <v>46020</v>
      </c>
      <c r="C717" s="16">
        <v>5.6756756756756754</v>
      </c>
    </row>
    <row r="718" spans="1:3">
      <c r="A718" s="2">
        <v>46020</v>
      </c>
      <c r="B718" s="16">
        <v>46020</v>
      </c>
      <c r="C718" s="16">
        <v>5.6756756756756754</v>
      </c>
    </row>
    <row r="719" spans="1:3">
      <c r="A719" s="2">
        <v>46020</v>
      </c>
      <c r="B719" s="16">
        <v>46020</v>
      </c>
      <c r="C719" s="16">
        <v>5.6756756756756754</v>
      </c>
    </row>
    <row r="720" spans="1:3">
      <c r="A720" s="2">
        <v>46020</v>
      </c>
      <c r="B720" s="16">
        <v>46020</v>
      </c>
      <c r="C720" s="16">
        <v>5.6756756756756754</v>
      </c>
    </row>
    <row r="721" spans="1:3">
      <c r="A721" s="2">
        <v>46020</v>
      </c>
      <c r="B721" s="16">
        <v>46020</v>
      </c>
      <c r="C721" s="16">
        <v>5.6756756756756754</v>
      </c>
    </row>
    <row r="722" spans="1:3">
      <c r="A722" s="2">
        <v>46020</v>
      </c>
      <c r="B722" s="16">
        <v>46020</v>
      </c>
      <c r="C722" s="16">
        <v>5.6756756756756754</v>
      </c>
    </row>
    <row r="723" spans="1:3">
      <c r="A723" s="2">
        <v>46020</v>
      </c>
      <c r="B723" s="16">
        <v>46020</v>
      </c>
      <c r="C723" s="16">
        <v>5.6756756756756754</v>
      </c>
    </row>
    <row r="724" spans="1:3">
      <c r="A724" s="2">
        <v>46020</v>
      </c>
      <c r="B724" s="16">
        <v>46020</v>
      </c>
      <c r="C724" s="16">
        <v>5.6756756756756754</v>
      </c>
    </row>
    <row r="725" spans="1:3">
      <c r="A725">
        <v>46021</v>
      </c>
      <c r="B725" s="16">
        <v>46021</v>
      </c>
      <c r="C725" s="16">
        <v>8.0370370370370363</v>
      </c>
    </row>
    <row r="726" spans="1:3">
      <c r="A726">
        <v>46021</v>
      </c>
      <c r="B726" s="16">
        <v>46021</v>
      </c>
      <c r="C726" s="16">
        <v>8.0370370370370363</v>
      </c>
    </row>
    <row r="727" spans="1:3">
      <c r="A727">
        <v>46021</v>
      </c>
      <c r="B727" s="16">
        <v>46021</v>
      </c>
      <c r="C727" s="16">
        <v>8.0370370370370363</v>
      </c>
    </row>
    <row r="728" spans="1:3">
      <c r="A728">
        <v>46021</v>
      </c>
      <c r="B728" s="16">
        <v>46021</v>
      </c>
      <c r="C728" s="16">
        <v>8.0370370370370363</v>
      </c>
    </row>
    <row r="729" spans="1:3">
      <c r="A729">
        <v>46021</v>
      </c>
      <c r="B729" s="16">
        <v>46021</v>
      </c>
      <c r="C729" s="16">
        <v>8.0370370370370363</v>
      </c>
    </row>
    <row r="730" spans="1:3">
      <c r="A730">
        <v>46021</v>
      </c>
      <c r="B730" s="16">
        <v>46021</v>
      </c>
      <c r="C730" s="16">
        <v>8.0370370370370363</v>
      </c>
    </row>
    <row r="731" spans="1:3">
      <c r="A731">
        <v>46021</v>
      </c>
      <c r="B731" s="16">
        <v>46021</v>
      </c>
      <c r="C731" s="16">
        <v>8.0370370370370363</v>
      </c>
    </row>
    <row r="732" spans="1:3">
      <c r="A732">
        <v>46021</v>
      </c>
      <c r="B732" s="16">
        <v>46021</v>
      </c>
      <c r="C732" s="16">
        <v>8.0370370370370363</v>
      </c>
    </row>
    <row r="733" spans="1:3">
      <c r="A733">
        <v>46021</v>
      </c>
      <c r="B733" s="16">
        <v>46021</v>
      </c>
      <c r="C733" s="16">
        <v>8.0370370370370363</v>
      </c>
    </row>
    <row r="734" spans="1:3">
      <c r="A734">
        <v>46021</v>
      </c>
      <c r="B734" s="16">
        <v>46021</v>
      </c>
      <c r="C734" s="16">
        <v>8.0370370370370363</v>
      </c>
    </row>
    <row r="735" spans="1:3">
      <c r="A735">
        <v>46021</v>
      </c>
      <c r="B735" s="16">
        <v>46021</v>
      </c>
      <c r="C735" s="16">
        <v>8.0370370370370363</v>
      </c>
    </row>
    <row r="736" spans="1:3">
      <c r="A736">
        <v>46021</v>
      </c>
      <c r="B736" s="16">
        <v>46021</v>
      </c>
      <c r="C736" s="16">
        <v>8.0370370370370363</v>
      </c>
    </row>
    <row r="737" spans="1:3">
      <c r="A737">
        <v>46021</v>
      </c>
      <c r="B737" s="16">
        <v>46021</v>
      </c>
      <c r="C737" s="16">
        <v>8.0370370370370363</v>
      </c>
    </row>
    <row r="738" spans="1:3">
      <c r="A738">
        <v>46021</v>
      </c>
      <c r="B738" s="16">
        <v>46021</v>
      </c>
      <c r="C738" s="16">
        <v>8.0370370370370363</v>
      </c>
    </row>
    <row r="739" spans="1:3">
      <c r="A739">
        <v>46021</v>
      </c>
      <c r="B739" s="16">
        <v>46021</v>
      </c>
      <c r="C739" s="16">
        <v>8.0370370370370363</v>
      </c>
    </row>
    <row r="740" spans="1:3">
      <c r="A740">
        <v>46021</v>
      </c>
      <c r="B740" s="16">
        <v>46021</v>
      </c>
      <c r="C740" s="16">
        <v>8.0370370370370363</v>
      </c>
    </row>
    <row r="741" spans="1:3">
      <c r="A741">
        <v>46021</v>
      </c>
      <c r="B741" s="16">
        <v>46021</v>
      </c>
      <c r="C741" s="16">
        <v>8.0370370370370363</v>
      </c>
    </row>
    <row r="742" spans="1:3">
      <c r="A742">
        <v>46021</v>
      </c>
      <c r="B742" s="16">
        <v>46021</v>
      </c>
      <c r="C742" s="16">
        <v>8.0370370370370363</v>
      </c>
    </row>
    <row r="743" spans="1:3">
      <c r="A743" s="2">
        <v>46021</v>
      </c>
      <c r="B743" s="16">
        <v>46021</v>
      </c>
      <c r="C743" s="16">
        <v>8.0370370370370363</v>
      </c>
    </row>
    <row r="744" spans="1:3">
      <c r="A744" s="2">
        <v>46021</v>
      </c>
      <c r="B744" s="16">
        <v>46021</v>
      </c>
      <c r="C744" s="16">
        <v>8.0370370370370363</v>
      </c>
    </row>
    <row r="745" spans="1:3">
      <c r="A745" s="2">
        <v>46021</v>
      </c>
      <c r="B745" s="16">
        <v>46021</v>
      </c>
      <c r="C745" s="16">
        <v>8.0370370370370363</v>
      </c>
    </row>
    <row r="746" spans="1:3">
      <c r="A746" s="2">
        <v>46021</v>
      </c>
      <c r="B746" s="16">
        <v>46021</v>
      </c>
      <c r="C746" s="16">
        <v>8.0370370370370363</v>
      </c>
    </row>
    <row r="747" spans="1:3">
      <c r="A747" s="2">
        <v>46021</v>
      </c>
      <c r="B747" s="16">
        <v>46021</v>
      </c>
      <c r="C747" s="16">
        <v>8.0370370370370363</v>
      </c>
    </row>
    <row r="748" spans="1:3">
      <c r="A748" s="2">
        <v>46021</v>
      </c>
      <c r="B748" s="16">
        <v>46021</v>
      </c>
      <c r="C748" s="16">
        <v>8.0370370370370363</v>
      </c>
    </row>
    <row r="749" spans="1:3">
      <c r="A749" s="2">
        <v>46021</v>
      </c>
      <c r="B749" s="16">
        <v>46021</v>
      </c>
      <c r="C749" s="16">
        <v>8.0370370370370363</v>
      </c>
    </row>
    <row r="750" spans="1:3">
      <c r="A750" s="2">
        <v>46021</v>
      </c>
      <c r="B750" s="16">
        <v>46021</v>
      </c>
      <c r="C750" s="16">
        <v>8.0370370370370363</v>
      </c>
    </row>
    <row r="751" spans="1:3">
      <c r="A751" s="2">
        <v>46021</v>
      </c>
      <c r="B751" s="16">
        <v>46021</v>
      </c>
      <c r="C751" s="16">
        <v>8.0370370370370363</v>
      </c>
    </row>
    <row r="752" spans="1:3">
      <c r="A752">
        <v>46022</v>
      </c>
      <c r="B752" s="16">
        <v>46022</v>
      </c>
      <c r="C752" s="16">
        <v>6.1086956521739131</v>
      </c>
    </row>
    <row r="753" spans="1:3">
      <c r="A753">
        <v>46022</v>
      </c>
      <c r="B753" s="16">
        <v>46022</v>
      </c>
      <c r="C753" s="16">
        <v>6.1086956521739131</v>
      </c>
    </row>
    <row r="754" spans="1:3">
      <c r="A754">
        <v>46022</v>
      </c>
      <c r="B754" s="16">
        <v>46022</v>
      </c>
      <c r="C754" s="16">
        <v>6.1086956521739131</v>
      </c>
    </row>
    <row r="755" spans="1:3">
      <c r="A755">
        <v>46022</v>
      </c>
      <c r="B755" s="16">
        <v>46022</v>
      </c>
      <c r="C755" s="16">
        <v>6.1086956521739131</v>
      </c>
    </row>
    <row r="756" spans="1:3">
      <c r="A756">
        <v>46022</v>
      </c>
      <c r="B756" s="16">
        <v>46022</v>
      </c>
      <c r="C756" s="16">
        <v>6.1086956521739131</v>
      </c>
    </row>
    <row r="757" spans="1:3">
      <c r="A757">
        <v>46022</v>
      </c>
      <c r="B757" s="16">
        <v>46022</v>
      </c>
      <c r="C757" s="16">
        <v>6.1086956521739131</v>
      </c>
    </row>
    <row r="758" spans="1:3">
      <c r="A758">
        <v>46022</v>
      </c>
      <c r="B758" s="16">
        <v>46022</v>
      </c>
      <c r="C758" s="16">
        <v>6.1086956521739131</v>
      </c>
    </row>
    <row r="759" spans="1:3">
      <c r="A759">
        <v>46022</v>
      </c>
      <c r="B759" s="16">
        <v>46022</v>
      </c>
      <c r="C759" s="16">
        <v>6.1086956521739131</v>
      </c>
    </row>
    <row r="760" spans="1:3">
      <c r="A760">
        <v>46022</v>
      </c>
      <c r="B760" s="16">
        <v>46022</v>
      </c>
      <c r="C760" s="16">
        <v>6.1086956521739131</v>
      </c>
    </row>
    <row r="761" spans="1:3">
      <c r="A761">
        <v>46022</v>
      </c>
      <c r="B761" s="16">
        <v>46022</v>
      </c>
      <c r="C761" s="16">
        <v>6.1086956521739131</v>
      </c>
    </row>
    <row r="762" spans="1:3">
      <c r="A762">
        <v>46022</v>
      </c>
      <c r="B762" s="16">
        <v>46022</v>
      </c>
      <c r="C762" s="16">
        <v>6.1086956521739131</v>
      </c>
    </row>
    <row r="763" spans="1:3">
      <c r="A763">
        <v>46022</v>
      </c>
      <c r="B763" s="16">
        <v>46022</v>
      </c>
      <c r="C763" s="16">
        <v>6.1086956521739131</v>
      </c>
    </row>
    <row r="764" spans="1:3">
      <c r="A764">
        <v>46022</v>
      </c>
      <c r="B764" s="16">
        <v>46022</v>
      </c>
      <c r="C764" s="16">
        <v>6.1086956521739131</v>
      </c>
    </row>
    <row r="765" spans="1:3">
      <c r="A765">
        <v>46022</v>
      </c>
      <c r="B765" s="16">
        <v>46022</v>
      </c>
      <c r="C765" s="16">
        <v>6.1086956521739131</v>
      </c>
    </row>
    <row r="766" spans="1:3">
      <c r="A766">
        <v>46022</v>
      </c>
      <c r="B766" s="16">
        <v>46022</v>
      </c>
      <c r="C766" s="16">
        <v>6.1086956521739131</v>
      </c>
    </row>
    <row r="767" spans="1:3">
      <c r="A767">
        <v>46022</v>
      </c>
      <c r="B767" s="16">
        <v>46022</v>
      </c>
      <c r="C767" s="16">
        <v>6.1086956521739131</v>
      </c>
    </row>
    <row r="768" spans="1:3">
      <c r="A768">
        <v>46022</v>
      </c>
      <c r="B768" s="16">
        <v>46022</v>
      </c>
      <c r="C768" s="16">
        <v>6.1086956521739131</v>
      </c>
    </row>
    <row r="769" spans="1:3">
      <c r="A769">
        <v>46022</v>
      </c>
      <c r="B769" s="16">
        <v>46022</v>
      </c>
      <c r="C769" s="16">
        <v>6.1086956521739131</v>
      </c>
    </row>
    <row r="770" spans="1:3">
      <c r="A770">
        <v>46022</v>
      </c>
      <c r="B770" s="16">
        <v>46022</v>
      </c>
      <c r="C770" s="16">
        <v>6.1086956521739131</v>
      </c>
    </row>
    <row r="771" spans="1:3">
      <c r="A771">
        <v>46022</v>
      </c>
      <c r="B771" s="16">
        <v>46022</v>
      </c>
      <c r="C771" s="16">
        <v>6.1086956521739131</v>
      </c>
    </row>
    <row r="772" spans="1:3">
      <c r="A772">
        <v>46022</v>
      </c>
      <c r="B772" s="16">
        <v>46022</v>
      </c>
      <c r="C772" s="16">
        <v>6.1086956521739131</v>
      </c>
    </row>
    <row r="773" spans="1:3">
      <c r="A773">
        <v>46022</v>
      </c>
      <c r="B773" s="16">
        <v>46022</v>
      </c>
      <c r="C773" s="16">
        <v>6.1086956521739131</v>
      </c>
    </row>
    <row r="774" spans="1:3">
      <c r="A774">
        <v>46022</v>
      </c>
      <c r="B774" s="16">
        <v>46022</v>
      </c>
      <c r="C774" s="16">
        <v>6.1086956521739131</v>
      </c>
    </row>
    <row r="775" spans="1:3">
      <c r="A775">
        <v>46022</v>
      </c>
      <c r="B775" s="16">
        <v>46022</v>
      </c>
      <c r="C775" s="16">
        <v>6.1086956521739131</v>
      </c>
    </row>
    <row r="776" spans="1:3">
      <c r="A776">
        <v>46022</v>
      </c>
      <c r="B776" s="16">
        <v>46022</v>
      </c>
      <c r="C776" s="16">
        <v>6.1086956521739131</v>
      </c>
    </row>
    <row r="777" spans="1:3">
      <c r="A777">
        <v>46022</v>
      </c>
      <c r="B777" s="16">
        <v>46022</v>
      </c>
      <c r="C777" s="16">
        <v>6.1086956521739131</v>
      </c>
    </row>
    <row r="778" spans="1:3">
      <c r="A778">
        <v>46022</v>
      </c>
      <c r="B778" s="16">
        <v>46022</v>
      </c>
      <c r="C778" s="16">
        <v>6.1086956521739131</v>
      </c>
    </row>
    <row r="779" spans="1:3">
      <c r="A779" s="2">
        <v>46022</v>
      </c>
      <c r="B779" s="16">
        <v>46022</v>
      </c>
      <c r="C779" s="16">
        <v>6.1086956521739131</v>
      </c>
    </row>
    <row r="780" spans="1:3">
      <c r="A780" s="2">
        <v>46022</v>
      </c>
      <c r="B780" s="16">
        <v>46022</v>
      </c>
      <c r="C780" s="16">
        <v>6.1086956521739131</v>
      </c>
    </row>
    <row r="781" spans="1:3">
      <c r="A781" s="2">
        <v>46022</v>
      </c>
      <c r="B781" s="16">
        <v>46022</v>
      </c>
      <c r="C781" s="16">
        <v>6.1086956521739131</v>
      </c>
    </row>
    <row r="782" spans="1:3">
      <c r="A782" s="2">
        <v>46022</v>
      </c>
      <c r="B782" s="16">
        <v>46022</v>
      </c>
      <c r="C782" s="16">
        <v>6.1086956521739131</v>
      </c>
    </row>
    <row r="783" spans="1:3">
      <c r="A783" s="2">
        <v>46022</v>
      </c>
      <c r="B783" s="16">
        <v>46022</v>
      </c>
      <c r="C783" s="16">
        <v>6.1086956521739131</v>
      </c>
    </row>
    <row r="784" spans="1:3">
      <c r="A784" s="2">
        <v>46022</v>
      </c>
      <c r="B784" s="16">
        <v>46022</v>
      </c>
      <c r="C784" s="16">
        <v>6.1086956521739131</v>
      </c>
    </row>
    <row r="785" spans="1:3">
      <c r="A785" s="2">
        <v>46022</v>
      </c>
      <c r="B785" s="16">
        <v>46022</v>
      </c>
      <c r="C785" s="16">
        <v>6.1086956521739131</v>
      </c>
    </row>
    <row r="786" spans="1:3">
      <c r="A786" s="2">
        <v>46022</v>
      </c>
      <c r="B786" s="16">
        <v>46022</v>
      </c>
      <c r="C786" s="16">
        <v>6.1086956521739131</v>
      </c>
    </row>
    <row r="787" spans="1:3">
      <c r="A787" s="2">
        <v>46022</v>
      </c>
      <c r="B787" s="16">
        <v>46022</v>
      </c>
      <c r="C787" s="16">
        <v>6.1086956521739131</v>
      </c>
    </row>
    <row r="788" spans="1:3">
      <c r="A788" s="2">
        <v>46022</v>
      </c>
      <c r="B788" s="16">
        <v>46022</v>
      </c>
      <c r="C788" s="16">
        <v>6.1086956521739131</v>
      </c>
    </row>
    <row r="789" spans="1:3">
      <c r="A789" s="2">
        <v>46022</v>
      </c>
      <c r="B789" s="16">
        <v>46022</v>
      </c>
      <c r="C789" s="16">
        <v>6.1086956521739131</v>
      </c>
    </row>
    <row r="790" spans="1:3">
      <c r="A790" s="2">
        <v>46022</v>
      </c>
      <c r="B790" s="16">
        <v>46022</v>
      </c>
      <c r="C790" s="16">
        <v>6.1086956521739131</v>
      </c>
    </row>
    <row r="791" spans="1:3">
      <c r="A791" s="2">
        <v>46022</v>
      </c>
      <c r="B791" s="16">
        <v>46022</v>
      </c>
      <c r="C791" s="16">
        <v>6.1086956521739131</v>
      </c>
    </row>
    <row r="792" spans="1:3">
      <c r="A792" s="2">
        <v>46022</v>
      </c>
      <c r="B792" s="16">
        <v>46022</v>
      </c>
      <c r="C792" s="16">
        <v>6.1086956521739131</v>
      </c>
    </row>
    <row r="793" spans="1:3">
      <c r="A793" s="2">
        <v>46022</v>
      </c>
      <c r="B793" s="16">
        <v>46022</v>
      </c>
      <c r="C793" s="16">
        <v>6.1086956521739131</v>
      </c>
    </row>
    <row r="794" spans="1:3">
      <c r="A794" s="2">
        <v>46022</v>
      </c>
      <c r="B794" s="16">
        <v>46022</v>
      </c>
      <c r="C794" s="16">
        <v>6.1086956521739131</v>
      </c>
    </row>
    <row r="795" spans="1:3">
      <c r="A795" s="2">
        <v>46022</v>
      </c>
      <c r="B795" s="16">
        <v>46022</v>
      </c>
      <c r="C795" s="16">
        <v>6.1086956521739131</v>
      </c>
    </row>
    <row r="796" spans="1:3">
      <c r="A796" s="2">
        <v>46022</v>
      </c>
      <c r="B796" s="16">
        <v>46022</v>
      </c>
      <c r="C796" s="16">
        <v>6.1086956521739131</v>
      </c>
    </row>
    <row r="797" spans="1:3">
      <c r="A797" s="2">
        <v>46022</v>
      </c>
      <c r="B797" s="16">
        <v>46022</v>
      </c>
      <c r="C797" s="16">
        <v>6.1086956521739131</v>
      </c>
    </row>
    <row r="798" spans="1:3">
      <c r="A798">
        <v>46023</v>
      </c>
      <c r="B798" s="16">
        <v>46023</v>
      </c>
      <c r="C798" s="16">
        <v>4.387096774193548</v>
      </c>
    </row>
    <row r="799" spans="1:3">
      <c r="A799">
        <v>46023</v>
      </c>
      <c r="B799" s="16">
        <v>46023</v>
      </c>
      <c r="C799" s="16">
        <v>4.387096774193548</v>
      </c>
    </row>
    <row r="800" spans="1:3">
      <c r="A800">
        <v>46023</v>
      </c>
      <c r="B800" s="16">
        <v>46023</v>
      </c>
      <c r="C800" s="16">
        <v>4.387096774193548</v>
      </c>
    </row>
    <row r="801" spans="1:3">
      <c r="A801">
        <v>46023</v>
      </c>
      <c r="B801" s="16">
        <v>46023</v>
      </c>
      <c r="C801" s="16">
        <v>4.387096774193548</v>
      </c>
    </row>
    <row r="802" spans="1:3">
      <c r="A802">
        <v>46023</v>
      </c>
      <c r="B802" s="16">
        <v>46023</v>
      </c>
      <c r="C802" s="16">
        <v>4.387096774193548</v>
      </c>
    </row>
    <row r="803" spans="1:3">
      <c r="A803">
        <v>46023</v>
      </c>
      <c r="B803" s="16">
        <v>46023</v>
      </c>
      <c r="C803" s="16">
        <v>4.387096774193548</v>
      </c>
    </row>
    <row r="804" spans="1:3">
      <c r="A804">
        <v>46023</v>
      </c>
      <c r="B804" s="16">
        <v>46023</v>
      </c>
      <c r="C804" s="16">
        <v>4.387096774193548</v>
      </c>
    </row>
    <row r="805" spans="1:3">
      <c r="A805">
        <v>46023</v>
      </c>
      <c r="B805" s="16">
        <v>46023</v>
      </c>
      <c r="C805" s="16">
        <v>4.387096774193548</v>
      </c>
    </row>
    <row r="806" spans="1:3">
      <c r="A806">
        <v>46023</v>
      </c>
      <c r="B806" s="16">
        <v>46023</v>
      </c>
      <c r="C806" s="16">
        <v>4.387096774193548</v>
      </c>
    </row>
    <row r="807" spans="1:3">
      <c r="A807">
        <v>46023</v>
      </c>
      <c r="B807" s="16">
        <v>46023</v>
      </c>
      <c r="C807" s="16">
        <v>4.387096774193548</v>
      </c>
    </row>
    <row r="808" spans="1:3">
      <c r="A808">
        <v>46023</v>
      </c>
      <c r="B808" s="16">
        <v>46023</v>
      </c>
      <c r="C808" s="16">
        <v>4.387096774193548</v>
      </c>
    </row>
    <row r="809" spans="1:3">
      <c r="A809">
        <v>46023</v>
      </c>
      <c r="B809" s="16">
        <v>46023</v>
      </c>
      <c r="C809" s="16">
        <v>4.387096774193548</v>
      </c>
    </row>
    <row r="810" spans="1:3">
      <c r="A810">
        <v>46023</v>
      </c>
      <c r="B810" s="16">
        <v>46023</v>
      </c>
      <c r="C810" s="16">
        <v>4.387096774193548</v>
      </c>
    </row>
    <row r="811" spans="1:3">
      <c r="A811">
        <v>46023</v>
      </c>
      <c r="B811" s="16">
        <v>46023</v>
      </c>
      <c r="C811" s="16">
        <v>4.387096774193548</v>
      </c>
    </row>
    <row r="812" spans="1:3">
      <c r="A812">
        <v>46023</v>
      </c>
      <c r="B812" s="16">
        <v>46023</v>
      </c>
      <c r="C812" s="16">
        <v>4.387096774193548</v>
      </c>
    </row>
    <row r="813" spans="1:3">
      <c r="A813">
        <v>46023</v>
      </c>
      <c r="B813" s="16">
        <v>46023</v>
      </c>
      <c r="C813" s="16">
        <v>4.387096774193548</v>
      </c>
    </row>
    <row r="814" spans="1:3">
      <c r="A814">
        <v>46023</v>
      </c>
      <c r="B814" s="16">
        <v>46023</v>
      </c>
      <c r="C814" s="16">
        <v>4.387096774193548</v>
      </c>
    </row>
    <row r="815" spans="1:3">
      <c r="A815">
        <v>46023</v>
      </c>
      <c r="B815" s="16">
        <v>46023</v>
      </c>
      <c r="C815" s="16">
        <v>4.387096774193548</v>
      </c>
    </row>
    <row r="816" spans="1:3">
      <c r="A816">
        <v>46023</v>
      </c>
      <c r="B816" s="16">
        <v>46023</v>
      </c>
      <c r="C816" s="16">
        <v>4.387096774193548</v>
      </c>
    </row>
    <row r="817" spans="1:3">
      <c r="A817">
        <v>46023</v>
      </c>
      <c r="B817" s="16">
        <v>46023</v>
      </c>
      <c r="C817" s="16">
        <v>4.387096774193548</v>
      </c>
    </row>
    <row r="818" spans="1:3">
      <c r="A818" s="2">
        <v>46023</v>
      </c>
      <c r="B818" s="16">
        <v>46023</v>
      </c>
      <c r="C818" s="16">
        <v>4.387096774193548</v>
      </c>
    </row>
    <row r="819" spans="1:3">
      <c r="A819" s="2">
        <v>46023</v>
      </c>
      <c r="B819" s="16">
        <v>46023</v>
      </c>
      <c r="C819" s="16">
        <v>4.387096774193548</v>
      </c>
    </row>
    <row r="820" spans="1:3">
      <c r="A820" s="2">
        <v>46023</v>
      </c>
      <c r="B820" s="16">
        <v>46023</v>
      </c>
      <c r="C820" s="16">
        <v>4.387096774193548</v>
      </c>
    </row>
    <row r="821" spans="1:3">
      <c r="A821" s="2">
        <v>46023</v>
      </c>
      <c r="B821" s="16">
        <v>46023</v>
      </c>
      <c r="C821" s="16">
        <v>4.387096774193548</v>
      </c>
    </row>
    <row r="822" spans="1:3">
      <c r="A822" s="2">
        <v>46023</v>
      </c>
      <c r="B822" s="16">
        <v>46023</v>
      </c>
      <c r="C822" s="16">
        <v>4.387096774193548</v>
      </c>
    </row>
    <row r="823" spans="1:3">
      <c r="A823" s="2">
        <v>46023</v>
      </c>
      <c r="B823" s="16">
        <v>46023</v>
      </c>
      <c r="C823" s="16">
        <v>4.387096774193548</v>
      </c>
    </row>
    <row r="824" spans="1:3">
      <c r="A824" s="2">
        <v>46023</v>
      </c>
      <c r="B824" s="16">
        <v>46023</v>
      </c>
      <c r="C824" s="16">
        <v>4.387096774193548</v>
      </c>
    </row>
    <row r="825" spans="1:3">
      <c r="A825" s="2">
        <v>46023</v>
      </c>
      <c r="B825" s="16">
        <v>46023</v>
      </c>
      <c r="C825" s="16">
        <v>4.387096774193548</v>
      </c>
    </row>
    <row r="826" spans="1:3">
      <c r="A826" s="2">
        <v>46023</v>
      </c>
      <c r="B826" s="16">
        <v>46023</v>
      </c>
      <c r="C826" s="16">
        <v>4.387096774193548</v>
      </c>
    </row>
    <row r="827" spans="1:3">
      <c r="A827" s="2">
        <v>46023</v>
      </c>
      <c r="B827" s="16">
        <v>46023</v>
      </c>
      <c r="C827" s="16">
        <v>4.387096774193548</v>
      </c>
    </row>
    <row r="828" spans="1:3">
      <c r="A828" s="2">
        <v>46023</v>
      </c>
      <c r="B828" s="16">
        <v>46023</v>
      </c>
      <c r="C828" s="16">
        <v>4.387096774193548</v>
      </c>
    </row>
    <row r="829" spans="1:3">
      <c r="A829" s="2">
        <v>46024</v>
      </c>
      <c r="B829" s="16">
        <v>46024</v>
      </c>
      <c r="C829" s="16">
        <v>2.4444444444444446</v>
      </c>
    </row>
    <row r="830" spans="1:3">
      <c r="A830" s="2">
        <v>46024</v>
      </c>
      <c r="B830" s="16">
        <v>46024</v>
      </c>
      <c r="C830" s="16">
        <v>2.4444444444444446</v>
      </c>
    </row>
    <row r="831" spans="1:3">
      <c r="A831" s="2">
        <v>46024</v>
      </c>
      <c r="B831" s="16">
        <v>46024</v>
      </c>
      <c r="C831" s="16">
        <v>2.4444444444444446</v>
      </c>
    </row>
    <row r="832" spans="1:3">
      <c r="A832" s="2">
        <v>46024</v>
      </c>
      <c r="B832" s="16">
        <v>46024</v>
      </c>
      <c r="C832" s="16">
        <v>2.4444444444444446</v>
      </c>
    </row>
    <row r="833" spans="1:3">
      <c r="A833" s="2">
        <v>46024</v>
      </c>
      <c r="B833" s="16">
        <v>46024</v>
      </c>
      <c r="C833" s="16">
        <v>2.4444444444444446</v>
      </c>
    </row>
    <row r="834" spans="1:3">
      <c r="A834" s="2">
        <v>46024</v>
      </c>
      <c r="B834" s="16">
        <v>46024</v>
      </c>
      <c r="C834" s="16">
        <v>2.4444444444444446</v>
      </c>
    </row>
    <row r="835" spans="1:3">
      <c r="A835" s="2">
        <v>46024</v>
      </c>
      <c r="B835" s="16">
        <v>46024</v>
      </c>
      <c r="C835" s="16">
        <v>2.4444444444444446</v>
      </c>
    </row>
    <row r="836" spans="1:3">
      <c r="A836" s="2">
        <v>46024</v>
      </c>
      <c r="B836" s="16">
        <v>46024</v>
      </c>
      <c r="C836" s="16">
        <v>2.4444444444444446</v>
      </c>
    </row>
    <row r="837" spans="1:3">
      <c r="A837" s="2">
        <v>46024</v>
      </c>
      <c r="B837" s="16">
        <v>46024</v>
      </c>
      <c r="C837" s="16">
        <v>2.4444444444444446</v>
      </c>
    </row>
    <row r="838" spans="1:3">
      <c r="A838">
        <v>46025</v>
      </c>
      <c r="B838" s="16">
        <v>46025</v>
      </c>
      <c r="C838" s="16">
        <v>5.0185185185185182</v>
      </c>
    </row>
    <row r="839" spans="1:3">
      <c r="A839">
        <v>46025</v>
      </c>
      <c r="B839" s="16">
        <v>46025</v>
      </c>
      <c r="C839" s="16">
        <v>5.0185185185185182</v>
      </c>
    </row>
    <row r="840" spans="1:3">
      <c r="A840">
        <v>46025</v>
      </c>
      <c r="B840" s="16">
        <v>46025</v>
      </c>
      <c r="C840" s="16">
        <v>5.0185185185185182</v>
      </c>
    </row>
    <row r="841" spans="1:3">
      <c r="A841">
        <v>46025</v>
      </c>
      <c r="B841" s="16">
        <v>46025</v>
      </c>
      <c r="C841" s="16">
        <v>5.0185185185185182</v>
      </c>
    </row>
    <row r="842" spans="1:3">
      <c r="A842">
        <v>46025</v>
      </c>
      <c r="B842" s="16">
        <v>46025</v>
      </c>
      <c r="C842" s="16">
        <v>5.0185185185185182</v>
      </c>
    </row>
    <row r="843" spans="1:3">
      <c r="A843">
        <v>46025</v>
      </c>
      <c r="B843" s="16">
        <v>46025</v>
      </c>
      <c r="C843" s="16">
        <v>5.0185185185185182</v>
      </c>
    </row>
    <row r="844" spans="1:3">
      <c r="A844">
        <v>46025</v>
      </c>
      <c r="B844" s="16">
        <v>46025</v>
      </c>
      <c r="C844" s="16">
        <v>5.0185185185185182</v>
      </c>
    </row>
    <row r="845" spans="1:3">
      <c r="A845">
        <v>46025</v>
      </c>
      <c r="B845" s="16">
        <v>46025</v>
      </c>
      <c r="C845" s="16">
        <v>5.0185185185185182</v>
      </c>
    </row>
    <row r="846" spans="1:3">
      <c r="A846">
        <v>46025</v>
      </c>
      <c r="B846" s="16">
        <v>46025</v>
      </c>
      <c r="C846" s="16">
        <v>5.0185185185185182</v>
      </c>
    </row>
    <row r="847" spans="1:3">
      <c r="A847">
        <v>46025</v>
      </c>
      <c r="B847" s="16">
        <v>46025</v>
      </c>
      <c r="C847" s="16">
        <v>5.0185185185185182</v>
      </c>
    </row>
    <row r="848" spans="1:3">
      <c r="A848">
        <v>46025</v>
      </c>
      <c r="B848" s="16">
        <v>46025</v>
      </c>
      <c r="C848" s="16">
        <v>5.0185185185185182</v>
      </c>
    </row>
    <row r="849" spans="1:3">
      <c r="A849">
        <v>46025</v>
      </c>
      <c r="B849" s="16">
        <v>46025</v>
      </c>
      <c r="C849" s="16">
        <v>5.0185185185185182</v>
      </c>
    </row>
    <row r="850" spans="1:3">
      <c r="A850">
        <v>46025</v>
      </c>
      <c r="B850" s="16">
        <v>46025</v>
      </c>
      <c r="C850" s="16">
        <v>5.0185185185185182</v>
      </c>
    </row>
    <row r="851" spans="1:3">
      <c r="A851">
        <v>46025</v>
      </c>
      <c r="B851" s="16">
        <v>46025</v>
      </c>
      <c r="C851" s="16">
        <v>5.0185185185185182</v>
      </c>
    </row>
    <row r="852" spans="1:3">
      <c r="A852">
        <v>46025</v>
      </c>
      <c r="B852" s="16">
        <v>46025</v>
      </c>
      <c r="C852" s="16">
        <v>5.0185185185185182</v>
      </c>
    </row>
    <row r="853" spans="1:3">
      <c r="A853">
        <v>46025</v>
      </c>
      <c r="B853" s="16">
        <v>46025</v>
      </c>
      <c r="C853" s="16">
        <v>5.0185185185185182</v>
      </c>
    </row>
    <row r="854" spans="1:3">
      <c r="A854">
        <v>46025</v>
      </c>
      <c r="B854" s="16">
        <v>46025</v>
      </c>
      <c r="C854" s="16">
        <v>5.0185185185185182</v>
      </c>
    </row>
    <row r="855" spans="1:3">
      <c r="A855">
        <v>46025</v>
      </c>
      <c r="B855" s="16">
        <v>46025</v>
      </c>
      <c r="C855" s="16">
        <v>5.0185185185185182</v>
      </c>
    </row>
    <row r="856" spans="1:3">
      <c r="A856">
        <v>46025</v>
      </c>
      <c r="B856" s="16">
        <v>46025</v>
      </c>
      <c r="C856" s="16">
        <v>5.0185185185185182</v>
      </c>
    </row>
    <row r="857" spans="1:3">
      <c r="A857">
        <v>46025</v>
      </c>
      <c r="B857" s="16">
        <v>46025</v>
      </c>
      <c r="C857" s="16">
        <v>5.0185185185185182</v>
      </c>
    </row>
    <row r="858" spans="1:3">
      <c r="A858">
        <v>46025</v>
      </c>
      <c r="B858" s="16">
        <v>46025</v>
      </c>
      <c r="C858" s="16">
        <v>5.0185185185185182</v>
      </c>
    </row>
    <row r="859" spans="1:3">
      <c r="A859">
        <v>46025</v>
      </c>
      <c r="B859" s="16">
        <v>46025</v>
      </c>
      <c r="C859" s="16">
        <v>5.0185185185185182</v>
      </c>
    </row>
    <row r="860" spans="1:3">
      <c r="A860">
        <v>46025</v>
      </c>
      <c r="B860" s="16">
        <v>46025</v>
      </c>
      <c r="C860" s="16">
        <v>5.0185185185185182</v>
      </c>
    </row>
    <row r="861" spans="1:3">
      <c r="A861">
        <v>46025</v>
      </c>
      <c r="B861" s="16">
        <v>46025</v>
      </c>
      <c r="C861" s="16">
        <v>5.0185185185185182</v>
      </c>
    </row>
    <row r="862" spans="1:3">
      <c r="A862">
        <v>46025</v>
      </c>
      <c r="B862" s="16">
        <v>46025</v>
      </c>
      <c r="C862" s="16">
        <v>5.0185185185185182</v>
      </c>
    </row>
    <row r="863" spans="1:3">
      <c r="A863">
        <v>46025</v>
      </c>
      <c r="B863" s="16">
        <v>46025</v>
      </c>
      <c r="C863" s="16">
        <v>5.0185185185185182</v>
      </c>
    </row>
    <row r="864" spans="1:3">
      <c r="A864">
        <v>46025</v>
      </c>
      <c r="B864" s="16">
        <v>46025</v>
      </c>
      <c r="C864" s="16">
        <v>5.0185185185185182</v>
      </c>
    </row>
    <row r="865" spans="1:3">
      <c r="A865" s="2">
        <v>46025</v>
      </c>
      <c r="B865" s="16">
        <v>46025</v>
      </c>
      <c r="C865" s="16">
        <v>5.0185185185185182</v>
      </c>
    </row>
    <row r="866" spans="1:3">
      <c r="A866" s="2">
        <v>46025</v>
      </c>
      <c r="B866" s="16">
        <v>46025</v>
      </c>
      <c r="C866" s="16">
        <v>5.0185185185185182</v>
      </c>
    </row>
    <row r="867" spans="1:3">
      <c r="A867" s="2">
        <v>46025</v>
      </c>
      <c r="B867" s="16">
        <v>46025</v>
      </c>
      <c r="C867" s="16">
        <v>5.0185185185185182</v>
      </c>
    </row>
    <row r="868" spans="1:3">
      <c r="A868" s="2">
        <v>46025</v>
      </c>
      <c r="B868" s="16">
        <v>46025</v>
      </c>
      <c r="C868" s="16">
        <v>5.0185185185185182</v>
      </c>
    </row>
    <row r="869" spans="1:3">
      <c r="A869" s="2">
        <v>46025</v>
      </c>
      <c r="B869" s="16">
        <v>46025</v>
      </c>
      <c r="C869" s="16">
        <v>5.0185185185185182</v>
      </c>
    </row>
    <row r="870" spans="1:3">
      <c r="A870" s="2">
        <v>46025</v>
      </c>
      <c r="B870" s="16">
        <v>46025</v>
      </c>
      <c r="C870" s="16">
        <v>5.0185185185185182</v>
      </c>
    </row>
    <row r="871" spans="1:3">
      <c r="A871" s="2">
        <v>46025</v>
      </c>
      <c r="B871" s="16">
        <v>46025</v>
      </c>
      <c r="C871" s="16">
        <v>5.0185185185185182</v>
      </c>
    </row>
    <row r="872" spans="1:3">
      <c r="A872" s="2">
        <v>46025</v>
      </c>
      <c r="B872" s="16">
        <v>46025</v>
      </c>
      <c r="C872" s="16">
        <v>5.0185185185185182</v>
      </c>
    </row>
    <row r="873" spans="1:3">
      <c r="A873" s="2">
        <v>46025</v>
      </c>
      <c r="B873" s="16">
        <v>46025</v>
      </c>
      <c r="C873" s="16">
        <v>5.0185185185185182</v>
      </c>
    </row>
    <row r="874" spans="1:3">
      <c r="A874" s="2">
        <v>46025</v>
      </c>
      <c r="B874" s="16">
        <v>46025</v>
      </c>
      <c r="C874" s="16">
        <v>5.0185185185185182</v>
      </c>
    </row>
    <row r="875" spans="1:3">
      <c r="A875" s="2">
        <v>46025</v>
      </c>
      <c r="B875" s="16">
        <v>46025</v>
      </c>
      <c r="C875" s="16">
        <v>5.0185185185185182</v>
      </c>
    </row>
    <row r="876" spans="1:3">
      <c r="A876" s="2">
        <v>46025</v>
      </c>
      <c r="B876" s="16">
        <v>46025</v>
      </c>
      <c r="C876" s="16">
        <v>5.0185185185185182</v>
      </c>
    </row>
    <row r="877" spans="1:3">
      <c r="A877" s="2">
        <v>46025</v>
      </c>
      <c r="B877" s="16">
        <v>46025</v>
      </c>
      <c r="C877" s="16">
        <v>5.0185185185185182</v>
      </c>
    </row>
    <row r="878" spans="1:3">
      <c r="A878" s="2">
        <v>46025</v>
      </c>
      <c r="B878" s="16">
        <v>46025</v>
      </c>
      <c r="C878" s="16">
        <v>5.0185185185185182</v>
      </c>
    </row>
    <row r="879" spans="1:3">
      <c r="A879" s="2">
        <v>46025</v>
      </c>
      <c r="B879" s="16">
        <v>46025</v>
      </c>
      <c r="C879" s="16">
        <v>5.0185185185185182</v>
      </c>
    </row>
    <row r="880" spans="1:3">
      <c r="A880" s="2">
        <v>46025</v>
      </c>
      <c r="B880" s="16">
        <v>46025</v>
      </c>
      <c r="C880" s="16">
        <v>5.0185185185185182</v>
      </c>
    </row>
    <row r="881" spans="1:3">
      <c r="A881" s="2">
        <v>46025</v>
      </c>
      <c r="B881" s="16">
        <v>46025</v>
      </c>
      <c r="C881" s="16">
        <v>5.0185185185185182</v>
      </c>
    </row>
    <row r="882" spans="1:3">
      <c r="A882" s="2">
        <v>46025</v>
      </c>
      <c r="B882" s="16">
        <v>46025</v>
      </c>
      <c r="C882" s="16">
        <v>5.0185185185185182</v>
      </c>
    </row>
    <row r="883" spans="1:3">
      <c r="A883" s="2">
        <v>46025</v>
      </c>
      <c r="B883" s="16">
        <v>46025</v>
      </c>
      <c r="C883" s="16">
        <v>5.0185185185185182</v>
      </c>
    </row>
    <row r="884" spans="1:3">
      <c r="A884" s="2">
        <v>46025</v>
      </c>
      <c r="B884" s="16">
        <v>46025</v>
      </c>
      <c r="C884" s="16">
        <v>5.0185185185185182</v>
      </c>
    </row>
    <row r="885" spans="1:3">
      <c r="A885" s="2">
        <v>46025</v>
      </c>
      <c r="B885" s="16">
        <v>46025</v>
      </c>
      <c r="C885" s="16">
        <v>5.0185185185185182</v>
      </c>
    </row>
    <row r="886" spans="1:3">
      <c r="A886" s="2">
        <v>46025</v>
      </c>
      <c r="B886" s="16">
        <v>46025</v>
      </c>
      <c r="C886" s="16">
        <v>5.0185185185185182</v>
      </c>
    </row>
    <row r="887" spans="1:3">
      <c r="A887" s="2">
        <v>46025</v>
      </c>
      <c r="B887" s="16">
        <v>46025</v>
      </c>
      <c r="C887" s="16">
        <v>5.0185185185185182</v>
      </c>
    </row>
    <row r="888" spans="1:3">
      <c r="A888" s="2">
        <v>46025</v>
      </c>
      <c r="B888" s="16">
        <v>46025</v>
      </c>
      <c r="C888" s="16">
        <v>5.0185185185185182</v>
      </c>
    </row>
    <row r="889" spans="1:3">
      <c r="A889" s="2">
        <v>46025</v>
      </c>
      <c r="B889" s="16">
        <v>46025</v>
      </c>
      <c r="C889" s="16">
        <v>5.0185185185185182</v>
      </c>
    </row>
    <row r="890" spans="1:3">
      <c r="A890" s="2">
        <v>46025</v>
      </c>
      <c r="B890" s="16">
        <v>46025</v>
      </c>
      <c r="C890" s="16">
        <v>5.0185185185185182</v>
      </c>
    </row>
    <row r="891" spans="1:3">
      <c r="A891" s="2">
        <v>46025</v>
      </c>
      <c r="B891" s="16">
        <v>46025</v>
      </c>
      <c r="C891" s="16">
        <v>5.0185185185185182</v>
      </c>
    </row>
    <row r="892" spans="1:3">
      <c r="A892">
        <v>46026</v>
      </c>
      <c r="B892" s="16">
        <v>46026</v>
      </c>
      <c r="C892" s="16">
        <v>19</v>
      </c>
    </row>
    <row r="893" spans="1:3">
      <c r="A893">
        <v>46026</v>
      </c>
      <c r="B893" s="16">
        <v>46026</v>
      </c>
      <c r="C893" s="16">
        <v>19</v>
      </c>
    </row>
    <row r="894" spans="1:3">
      <c r="A894">
        <v>46026</v>
      </c>
      <c r="B894" s="16">
        <v>46026</v>
      </c>
      <c r="C894" s="16">
        <v>19</v>
      </c>
    </row>
    <row r="895" spans="1:3">
      <c r="A895">
        <v>46026</v>
      </c>
      <c r="B895" s="16">
        <v>46026</v>
      </c>
      <c r="C895" s="16">
        <v>19</v>
      </c>
    </row>
    <row r="896" spans="1:3">
      <c r="A896">
        <v>46032</v>
      </c>
      <c r="B896" s="16">
        <v>46035</v>
      </c>
      <c r="C896" s="16">
        <v>7</v>
      </c>
    </row>
    <row r="897" spans="1:3">
      <c r="A897">
        <v>46035</v>
      </c>
      <c r="B897" s="16">
        <v>46035</v>
      </c>
      <c r="C897" s="16">
        <v>7</v>
      </c>
    </row>
    <row r="898" spans="1:3">
      <c r="A898">
        <v>46035</v>
      </c>
      <c r="B898" s="16">
        <v>46035</v>
      </c>
      <c r="C898" s="16">
        <v>7</v>
      </c>
    </row>
    <row r="899" spans="1:3">
      <c r="A899" s="2">
        <v>46035</v>
      </c>
      <c r="B899" s="16">
        <v>46035</v>
      </c>
      <c r="C899" s="16">
        <v>7</v>
      </c>
    </row>
    <row r="900" spans="1:3">
      <c r="A900" s="2">
        <v>46035</v>
      </c>
      <c r="B900" s="16">
        <v>46035</v>
      </c>
      <c r="C900" s="16">
        <v>7</v>
      </c>
    </row>
    <row r="901" spans="1:3">
      <c r="A901" s="2">
        <v>46035</v>
      </c>
      <c r="B901" s="16">
        <v>46100</v>
      </c>
      <c r="C901" s="16">
        <v>3</v>
      </c>
    </row>
    <row r="902" spans="1:3">
      <c r="A902">
        <v>46100</v>
      </c>
      <c r="B902" s="16">
        <v>46100</v>
      </c>
      <c r="C902" s="16">
        <v>3</v>
      </c>
    </row>
    <row r="903" spans="1:3">
      <c r="A903">
        <v>46100</v>
      </c>
      <c r="B903" s="16">
        <v>46100</v>
      </c>
      <c r="C903" s="16">
        <v>3</v>
      </c>
    </row>
    <row r="904" spans="1:3">
      <c r="A904">
        <v>46100</v>
      </c>
      <c r="B904" s="16">
        <v>46100</v>
      </c>
      <c r="C904" s="16">
        <v>3</v>
      </c>
    </row>
    <row r="905" spans="1:3">
      <c r="A905">
        <v>46100</v>
      </c>
      <c r="B905" s="16">
        <v>46100</v>
      </c>
      <c r="C905" s="16">
        <v>3</v>
      </c>
    </row>
    <row r="906" spans="1:3">
      <c r="A906">
        <v>46100</v>
      </c>
      <c r="B906" s="16">
        <v>46100</v>
      </c>
      <c r="C906" s="16">
        <v>3</v>
      </c>
    </row>
    <row r="907" spans="1:3">
      <c r="A907">
        <v>46100</v>
      </c>
      <c r="B907" s="16">
        <v>46100</v>
      </c>
      <c r="C907" s="16">
        <v>3</v>
      </c>
    </row>
    <row r="908" spans="1:3">
      <c r="A908">
        <v>46100</v>
      </c>
      <c r="B908" s="16">
        <v>46100</v>
      </c>
      <c r="C908" s="16">
        <v>3</v>
      </c>
    </row>
    <row r="909" spans="1:3">
      <c r="A909">
        <v>46100</v>
      </c>
      <c r="B909" s="16">
        <v>46100</v>
      </c>
      <c r="C909" s="16">
        <v>3</v>
      </c>
    </row>
    <row r="910" spans="1:3">
      <c r="A910">
        <v>46100</v>
      </c>
      <c r="B910" s="16">
        <v>46100</v>
      </c>
      <c r="C910" s="16">
        <v>3</v>
      </c>
    </row>
    <row r="911" spans="1:3">
      <c r="A911">
        <v>46100</v>
      </c>
      <c r="B911" s="16">
        <v>46100</v>
      </c>
      <c r="C911" s="16">
        <v>3</v>
      </c>
    </row>
    <row r="912" spans="1:3">
      <c r="A912">
        <v>46100</v>
      </c>
      <c r="B912" s="16">
        <v>46100</v>
      </c>
      <c r="C912" s="16">
        <v>3</v>
      </c>
    </row>
    <row r="913" spans="1:3">
      <c r="A913">
        <v>46100</v>
      </c>
      <c r="B913" s="16">
        <v>46100</v>
      </c>
      <c r="C913" s="16">
        <v>3</v>
      </c>
    </row>
    <row r="914" spans="1:3">
      <c r="A914">
        <v>46100</v>
      </c>
      <c r="B914" s="16">
        <v>46100</v>
      </c>
      <c r="C914" s="16">
        <v>3</v>
      </c>
    </row>
    <row r="915" spans="1:3">
      <c r="A915" s="2">
        <v>46100</v>
      </c>
      <c r="B915" s="16">
        <v>46100</v>
      </c>
      <c r="C915" s="16">
        <v>3</v>
      </c>
    </row>
    <row r="916" spans="1:3">
      <c r="A916" s="2">
        <v>46100</v>
      </c>
      <c r="B916" s="16">
        <v>46100</v>
      </c>
      <c r="C916" s="16">
        <v>3</v>
      </c>
    </row>
    <row r="917" spans="1:3">
      <c r="A917" s="2">
        <v>46100</v>
      </c>
      <c r="B917" s="16">
        <v>46100</v>
      </c>
      <c r="C917" s="16">
        <v>3</v>
      </c>
    </row>
    <row r="918" spans="1:3">
      <c r="A918" s="2">
        <v>46100</v>
      </c>
      <c r="B918" s="16">
        <v>46100</v>
      </c>
      <c r="C918" s="16">
        <v>3</v>
      </c>
    </row>
    <row r="919" spans="1:3">
      <c r="A919" s="2">
        <v>46100</v>
      </c>
      <c r="B919" s="16">
        <v>46100</v>
      </c>
      <c r="C919" s="16">
        <v>3</v>
      </c>
    </row>
    <row r="920" spans="1:3">
      <c r="A920" s="2">
        <v>46100</v>
      </c>
      <c r="B920" s="16">
        <v>46100</v>
      </c>
      <c r="C920" s="16">
        <v>3</v>
      </c>
    </row>
    <row r="921" spans="1:3">
      <c r="A921" s="2">
        <v>46100</v>
      </c>
      <c r="B921" s="16">
        <v>46100</v>
      </c>
      <c r="C921" s="16">
        <v>3</v>
      </c>
    </row>
    <row r="922" spans="1:3">
      <c r="A922" s="2">
        <v>46100</v>
      </c>
      <c r="B922" s="16">
        <v>46100</v>
      </c>
      <c r="C922" s="16">
        <v>3</v>
      </c>
    </row>
    <row r="923" spans="1:3">
      <c r="A923" s="2">
        <v>46100</v>
      </c>
      <c r="B923" s="16">
        <v>46100</v>
      </c>
      <c r="C923" s="16">
        <v>3</v>
      </c>
    </row>
    <row r="924" spans="1:3">
      <c r="A924" s="2">
        <v>46100</v>
      </c>
      <c r="B924" s="16">
        <v>46100</v>
      </c>
      <c r="C924" s="16">
        <v>3</v>
      </c>
    </row>
    <row r="925" spans="1:3">
      <c r="A925" s="2">
        <v>46100</v>
      </c>
      <c r="B925" s="16">
        <v>46100</v>
      </c>
      <c r="C925" s="16">
        <v>3</v>
      </c>
    </row>
    <row r="926" spans="1:3">
      <c r="A926" s="2">
        <v>46100</v>
      </c>
      <c r="B926" s="16">
        <v>46100</v>
      </c>
      <c r="C926" s="16">
        <v>3</v>
      </c>
    </row>
    <row r="927" spans="1:3">
      <c r="A927" s="2">
        <v>46100</v>
      </c>
      <c r="B927" s="16">
        <v>46100</v>
      </c>
      <c r="C927" s="16">
        <v>3</v>
      </c>
    </row>
    <row r="928" spans="1:3">
      <c r="A928" s="2">
        <v>46100</v>
      </c>
      <c r="B928" s="16">
        <v>46100</v>
      </c>
      <c r="C928" s="16">
        <v>3</v>
      </c>
    </row>
    <row r="929" spans="1:3">
      <c r="A929" s="2">
        <v>46100</v>
      </c>
      <c r="B929" s="16">
        <v>46100</v>
      </c>
      <c r="C929" s="16">
        <v>3</v>
      </c>
    </row>
    <row r="930" spans="1:3">
      <c r="A930" s="2">
        <v>46100</v>
      </c>
      <c r="B930" s="16">
        <v>46100</v>
      </c>
      <c r="C930" s="16">
        <v>3</v>
      </c>
    </row>
    <row r="931" spans="1:3">
      <c r="A931" s="2">
        <v>46100</v>
      </c>
      <c r="B931" s="16">
        <v>46100</v>
      </c>
      <c r="C931" s="16">
        <v>3</v>
      </c>
    </row>
    <row r="932" spans="1:3">
      <c r="A932" s="2">
        <v>46100</v>
      </c>
      <c r="B932" s="16">
        <v>46100</v>
      </c>
      <c r="C932" s="16">
        <v>3</v>
      </c>
    </row>
    <row r="933" spans="1:3">
      <c r="A933" s="2">
        <v>46100</v>
      </c>
      <c r="B933" s="16">
        <v>46100</v>
      </c>
      <c r="C933" s="16">
        <v>3</v>
      </c>
    </row>
    <row r="934" spans="1:3">
      <c r="A934" s="2">
        <v>46100</v>
      </c>
      <c r="B934" s="16">
        <v>46100</v>
      </c>
      <c r="C934" s="16">
        <v>3</v>
      </c>
    </row>
    <row r="935" spans="1:3">
      <c r="A935">
        <v>46109</v>
      </c>
      <c r="C935" s="17">
        <v>1</v>
      </c>
    </row>
    <row r="936" spans="1:3">
      <c r="A936">
        <v>46110</v>
      </c>
      <c r="B936" s="16">
        <v>46110</v>
      </c>
      <c r="C936" s="16">
        <v>6.3529411764705879</v>
      </c>
    </row>
    <row r="937" spans="1:3">
      <c r="A937">
        <v>46110</v>
      </c>
      <c r="B937" s="16">
        <v>46110</v>
      </c>
      <c r="C937" s="16">
        <v>6.3529411764705879</v>
      </c>
    </row>
    <row r="938" spans="1:3">
      <c r="A938">
        <v>46110</v>
      </c>
      <c r="B938" s="16">
        <v>46110</v>
      </c>
      <c r="C938" s="16">
        <v>6.3529411764705879</v>
      </c>
    </row>
    <row r="939" spans="1:3">
      <c r="A939">
        <v>46110</v>
      </c>
      <c r="B939" s="16">
        <v>46110</v>
      </c>
      <c r="C939" s="16">
        <v>6.3529411764705879</v>
      </c>
    </row>
    <row r="940" spans="1:3">
      <c r="A940">
        <v>46110</v>
      </c>
      <c r="B940" s="16">
        <v>46110</v>
      </c>
      <c r="C940" s="16">
        <v>6.3529411764705879</v>
      </c>
    </row>
    <row r="941" spans="1:3">
      <c r="A941">
        <v>46110</v>
      </c>
      <c r="B941" s="16">
        <v>46110</v>
      </c>
      <c r="C941" s="16">
        <v>6.3529411764705879</v>
      </c>
    </row>
    <row r="942" spans="1:3">
      <c r="A942">
        <v>46110</v>
      </c>
      <c r="B942" s="16">
        <v>46110</v>
      </c>
      <c r="C942" s="16">
        <v>6.3529411764705879</v>
      </c>
    </row>
    <row r="943" spans="1:3">
      <c r="A943">
        <v>46110</v>
      </c>
      <c r="B943" s="16">
        <v>46110</v>
      </c>
      <c r="C943" s="16">
        <v>6.3529411764705879</v>
      </c>
    </row>
    <row r="944" spans="1:3">
      <c r="A944">
        <v>46110</v>
      </c>
      <c r="B944" s="16">
        <v>46110</v>
      </c>
      <c r="C944" s="16">
        <v>6.3529411764705879</v>
      </c>
    </row>
    <row r="945" spans="1:3">
      <c r="A945">
        <v>46110</v>
      </c>
      <c r="B945" s="16">
        <v>46110</v>
      </c>
      <c r="C945" s="16">
        <v>6.3529411764705879</v>
      </c>
    </row>
    <row r="946" spans="1:3">
      <c r="A946" s="2">
        <v>46110</v>
      </c>
      <c r="B946" s="16">
        <v>46110</v>
      </c>
      <c r="C946" s="16">
        <v>6.3529411764705879</v>
      </c>
    </row>
    <row r="947" spans="1:3">
      <c r="A947" s="2">
        <v>46110</v>
      </c>
      <c r="B947" s="16">
        <v>46110</v>
      </c>
      <c r="C947" s="16">
        <v>6.3529411764705879</v>
      </c>
    </row>
    <row r="948" spans="1:3">
      <c r="A948" s="2">
        <v>46110</v>
      </c>
      <c r="B948" s="16">
        <v>46110</v>
      </c>
      <c r="C948" s="16">
        <v>6.3529411764705879</v>
      </c>
    </row>
    <row r="949" spans="1:3">
      <c r="A949" s="2">
        <v>46110</v>
      </c>
      <c r="B949" s="16">
        <v>46110</v>
      </c>
      <c r="C949" s="16">
        <v>6.3529411764705879</v>
      </c>
    </row>
    <row r="950" spans="1:3">
      <c r="A950" s="2">
        <v>46110</v>
      </c>
      <c r="B950" s="16">
        <v>46110</v>
      </c>
      <c r="C950" s="16">
        <v>6.3529411764705879</v>
      </c>
    </row>
    <row r="951" spans="1:3">
      <c r="A951" s="2">
        <v>46110</v>
      </c>
      <c r="B951" s="16">
        <v>46110</v>
      </c>
      <c r="C951" s="16">
        <v>6.3529411764705879</v>
      </c>
    </row>
    <row r="952" spans="1:3">
      <c r="A952" s="2">
        <v>46110</v>
      </c>
      <c r="B952" s="16">
        <v>46110</v>
      </c>
      <c r="C952" s="16">
        <v>6.3529411764705879</v>
      </c>
    </row>
    <row r="953" spans="1:3">
      <c r="A953">
        <v>46111</v>
      </c>
      <c r="B953" s="16">
        <v>46111</v>
      </c>
      <c r="C953" s="16">
        <v>4.333333333333333</v>
      </c>
    </row>
    <row r="954" spans="1:3">
      <c r="A954">
        <v>46111</v>
      </c>
      <c r="B954" s="16">
        <v>46111</v>
      </c>
      <c r="C954" s="16">
        <v>4.333333333333333</v>
      </c>
    </row>
    <row r="955" spans="1:3">
      <c r="A955">
        <v>46111</v>
      </c>
      <c r="B955" s="16">
        <v>46111</v>
      </c>
      <c r="C955" s="16">
        <v>4.333333333333333</v>
      </c>
    </row>
    <row r="956" spans="1:3">
      <c r="A956">
        <v>46111</v>
      </c>
      <c r="B956" s="16">
        <v>46111</v>
      </c>
      <c r="C956" s="16">
        <v>4.333333333333333</v>
      </c>
    </row>
    <row r="957" spans="1:3">
      <c r="A957">
        <v>46111</v>
      </c>
      <c r="B957" s="16">
        <v>46111</v>
      </c>
      <c r="C957" s="16">
        <v>4.333333333333333</v>
      </c>
    </row>
    <row r="958" spans="1:3">
      <c r="A958">
        <v>46111</v>
      </c>
      <c r="B958" s="16">
        <v>46111</v>
      </c>
      <c r="C958" s="16">
        <v>4.333333333333333</v>
      </c>
    </row>
    <row r="959" spans="1:3">
      <c r="A959" s="2">
        <v>46111</v>
      </c>
      <c r="B959" s="16">
        <v>46111</v>
      </c>
      <c r="C959" s="16">
        <v>4.333333333333333</v>
      </c>
    </row>
    <row r="960" spans="1:3">
      <c r="A960" s="2">
        <v>46111</v>
      </c>
      <c r="B960" s="16">
        <v>46111</v>
      </c>
      <c r="C960" s="16">
        <v>4.333333333333333</v>
      </c>
    </row>
    <row r="961" spans="1:3">
      <c r="A961" s="2">
        <v>46111</v>
      </c>
      <c r="B961" s="16">
        <v>46111</v>
      </c>
      <c r="C961" s="16">
        <v>4.333333333333333</v>
      </c>
    </row>
    <row r="962" spans="1:3">
      <c r="A962">
        <v>46112</v>
      </c>
      <c r="B962" s="16">
        <v>46112</v>
      </c>
      <c r="C962" s="16">
        <v>2.75</v>
      </c>
    </row>
    <row r="963" spans="1:3">
      <c r="A963">
        <v>46112</v>
      </c>
      <c r="B963" s="16">
        <v>46112</v>
      </c>
      <c r="C963" s="16">
        <v>2.75</v>
      </c>
    </row>
    <row r="964" spans="1:3">
      <c r="A964">
        <v>46112</v>
      </c>
      <c r="B964" s="16">
        <v>46112</v>
      </c>
      <c r="C964" s="16">
        <v>2.75</v>
      </c>
    </row>
    <row r="965" spans="1:3">
      <c r="A965" s="2">
        <v>46112</v>
      </c>
      <c r="B965" s="16">
        <v>46112</v>
      </c>
      <c r="C965" s="16">
        <v>2.75</v>
      </c>
    </row>
    <row r="966" spans="1:3">
      <c r="A966">
        <v>46113</v>
      </c>
      <c r="B966" s="16">
        <v>46113</v>
      </c>
      <c r="C966" s="16">
        <v>5.9</v>
      </c>
    </row>
    <row r="967" spans="1:3">
      <c r="A967">
        <v>46113</v>
      </c>
      <c r="B967" s="16">
        <v>46113</v>
      </c>
      <c r="C967" s="16">
        <v>5.9</v>
      </c>
    </row>
    <row r="968" spans="1:3">
      <c r="A968" s="2">
        <v>46113</v>
      </c>
      <c r="B968" s="16">
        <v>46113</v>
      </c>
      <c r="C968" s="16">
        <v>5.9</v>
      </c>
    </row>
    <row r="969" spans="1:3">
      <c r="A969" s="2">
        <v>46113</v>
      </c>
      <c r="B969" s="16">
        <v>46113</v>
      </c>
      <c r="C969" s="16">
        <v>5.9</v>
      </c>
    </row>
    <row r="970" spans="1:3">
      <c r="A970" s="2">
        <v>46113</v>
      </c>
      <c r="B970" s="16">
        <v>46113</v>
      </c>
      <c r="C970" s="16">
        <v>5.9</v>
      </c>
    </row>
    <row r="971" spans="1:3">
      <c r="A971" s="2">
        <v>46113</v>
      </c>
      <c r="B971" s="16">
        <v>46113</v>
      </c>
      <c r="C971" s="16">
        <v>5.9</v>
      </c>
    </row>
    <row r="972" spans="1:3">
      <c r="A972" s="2">
        <v>46113</v>
      </c>
      <c r="B972" s="16">
        <v>46113</v>
      </c>
      <c r="C972" s="16">
        <v>5.9</v>
      </c>
    </row>
    <row r="973" spans="1:3">
      <c r="A973" s="2">
        <v>46113</v>
      </c>
      <c r="B973" s="16">
        <v>46113</v>
      </c>
      <c r="C973" s="16">
        <v>5.9</v>
      </c>
    </row>
    <row r="974" spans="1:3">
      <c r="A974" s="2">
        <v>46113</v>
      </c>
      <c r="B974" s="16">
        <v>46113</v>
      </c>
      <c r="C974" s="16">
        <v>5.9</v>
      </c>
    </row>
    <row r="975" spans="1:3">
      <c r="A975" s="2">
        <v>46113</v>
      </c>
      <c r="B975" s="16">
        <v>46113</v>
      </c>
      <c r="C975" s="16">
        <v>5.9</v>
      </c>
    </row>
    <row r="976" spans="1:3">
      <c r="A976">
        <v>46114</v>
      </c>
      <c r="C976" s="17">
        <v>1</v>
      </c>
    </row>
    <row r="977" spans="1:3">
      <c r="A977">
        <v>46114</v>
      </c>
      <c r="C977" s="17">
        <v>1</v>
      </c>
    </row>
    <row r="978" spans="1:3">
      <c r="A978">
        <v>46115</v>
      </c>
      <c r="B978" s="16">
        <v>46115</v>
      </c>
      <c r="C978" s="16">
        <v>4.5</v>
      </c>
    </row>
    <row r="979" spans="1:3">
      <c r="A979" s="2">
        <v>46115</v>
      </c>
      <c r="B979" s="16">
        <v>46115</v>
      </c>
      <c r="C979" s="16">
        <v>4.5</v>
      </c>
    </row>
    <row r="980" spans="1:3">
      <c r="A980">
        <v>46116</v>
      </c>
      <c r="B980" s="16">
        <v>46116</v>
      </c>
      <c r="C980" s="16">
        <v>4.5</v>
      </c>
    </row>
    <row r="981" spans="1:3">
      <c r="A981" s="2">
        <v>46116</v>
      </c>
      <c r="B981" s="16">
        <v>46116</v>
      </c>
      <c r="C981" s="16">
        <v>4.5</v>
      </c>
    </row>
    <row r="982" spans="1:3">
      <c r="A982">
        <v>46117</v>
      </c>
      <c r="B982" s="16">
        <v>46117</v>
      </c>
      <c r="C982" s="16">
        <v>3.8823529411764706</v>
      </c>
    </row>
    <row r="983" spans="1:3">
      <c r="A983">
        <v>46117</v>
      </c>
      <c r="B983" s="16">
        <v>46117</v>
      </c>
      <c r="C983" s="16">
        <v>3.8823529411764706</v>
      </c>
    </row>
    <row r="984" spans="1:3">
      <c r="A984">
        <v>46117</v>
      </c>
      <c r="B984" s="16">
        <v>46117</v>
      </c>
      <c r="C984" s="16">
        <v>3.8823529411764706</v>
      </c>
    </row>
    <row r="985" spans="1:3">
      <c r="A985">
        <v>46117</v>
      </c>
      <c r="B985" s="16">
        <v>46117</v>
      </c>
      <c r="C985" s="16">
        <v>3.8823529411764706</v>
      </c>
    </row>
    <row r="986" spans="1:3">
      <c r="A986">
        <v>46117</v>
      </c>
      <c r="B986" s="16">
        <v>46117</v>
      </c>
      <c r="C986" s="16">
        <v>3.8823529411764706</v>
      </c>
    </row>
    <row r="987" spans="1:3">
      <c r="A987">
        <v>46117</v>
      </c>
      <c r="B987" s="16">
        <v>46117</v>
      </c>
      <c r="C987" s="16">
        <v>3.8823529411764706</v>
      </c>
    </row>
    <row r="988" spans="1:3">
      <c r="A988">
        <v>46117</v>
      </c>
      <c r="B988" s="16">
        <v>46117</v>
      </c>
      <c r="C988" s="16">
        <v>3.8823529411764706</v>
      </c>
    </row>
    <row r="989" spans="1:3">
      <c r="A989">
        <v>46117</v>
      </c>
      <c r="B989" s="16">
        <v>46117</v>
      </c>
      <c r="C989" s="16">
        <v>3.8823529411764706</v>
      </c>
    </row>
    <row r="990" spans="1:3">
      <c r="A990">
        <v>46117</v>
      </c>
      <c r="B990" s="16">
        <v>46117</v>
      </c>
      <c r="C990" s="16">
        <v>3.8823529411764706</v>
      </c>
    </row>
    <row r="991" spans="1:3">
      <c r="A991">
        <v>46117</v>
      </c>
      <c r="B991" s="16">
        <v>46117</v>
      </c>
      <c r="C991" s="16">
        <v>3.8823529411764706</v>
      </c>
    </row>
    <row r="992" spans="1:3">
      <c r="A992">
        <v>46117</v>
      </c>
      <c r="B992" s="16">
        <v>46117</v>
      </c>
      <c r="C992" s="16">
        <v>3.8823529411764706</v>
      </c>
    </row>
    <row r="993" spans="1:3">
      <c r="A993">
        <v>46117</v>
      </c>
      <c r="B993" s="16">
        <v>46117</v>
      </c>
      <c r="C993" s="16">
        <v>3.8823529411764706</v>
      </c>
    </row>
    <row r="994" spans="1:3">
      <c r="A994" s="2">
        <v>46117</v>
      </c>
      <c r="B994" s="16">
        <v>46117</v>
      </c>
      <c r="C994" s="16">
        <v>3.8823529411764706</v>
      </c>
    </row>
    <row r="995" spans="1:3">
      <c r="A995" s="2">
        <v>46117</v>
      </c>
      <c r="B995" s="16">
        <v>46117</v>
      </c>
      <c r="C995" s="16">
        <v>3.8823529411764706</v>
      </c>
    </row>
    <row r="996" spans="1:3">
      <c r="A996" s="2">
        <v>46117</v>
      </c>
      <c r="B996" s="16">
        <v>46117</v>
      </c>
      <c r="C996" s="16">
        <v>3.8823529411764706</v>
      </c>
    </row>
    <row r="997" spans="1:3">
      <c r="A997" s="2">
        <v>46117</v>
      </c>
      <c r="B997" s="16">
        <v>46117</v>
      </c>
      <c r="C997" s="16">
        <v>3.8823529411764706</v>
      </c>
    </row>
    <row r="998" spans="1:3">
      <c r="A998" s="2">
        <v>46117</v>
      </c>
      <c r="B998" s="16">
        <v>46117</v>
      </c>
      <c r="C998" s="16">
        <v>3.8823529411764706</v>
      </c>
    </row>
    <row r="999" spans="1:3">
      <c r="A999" s="2">
        <v>46119</v>
      </c>
      <c r="C999" s="17">
        <v>1</v>
      </c>
    </row>
    <row r="1000" spans="1:3">
      <c r="A1000" s="2">
        <v>46119</v>
      </c>
      <c r="C1000" s="17">
        <v>1</v>
      </c>
    </row>
    <row r="1001" spans="1:3">
      <c r="A1001">
        <v>46120</v>
      </c>
      <c r="B1001" s="16">
        <v>46120</v>
      </c>
      <c r="C1001" s="16">
        <v>4.3125</v>
      </c>
    </row>
    <row r="1002" spans="1:3">
      <c r="A1002">
        <v>46120</v>
      </c>
      <c r="B1002" s="16">
        <v>46120</v>
      </c>
      <c r="C1002" s="16">
        <v>4.3125</v>
      </c>
    </row>
    <row r="1003" spans="1:3">
      <c r="A1003">
        <v>46120</v>
      </c>
      <c r="B1003" s="16">
        <v>46120</v>
      </c>
      <c r="C1003" s="16">
        <v>4.3125</v>
      </c>
    </row>
    <row r="1004" spans="1:3">
      <c r="A1004">
        <v>46120</v>
      </c>
      <c r="B1004" s="16">
        <v>46120</v>
      </c>
      <c r="C1004" s="16">
        <v>4.3125</v>
      </c>
    </row>
    <row r="1005" spans="1:3">
      <c r="A1005">
        <v>46120</v>
      </c>
      <c r="B1005" s="16">
        <v>46120</v>
      </c>
      <c r="C1005" s="16">
        <v>4.3125</v>
      </c>
    </row>
    <row r="1006" spans="1:3">
      <c r="A1006">
        <v>46120</v>
      </c>
      <c r="B1006" s="16">
        <v>46120</v>
      </c>
      <c r="C1006" s="16">
        <v>4.3125</v>
      </c>
    </row>
    <row r="1007" spans="1:3">
      <c r="A1007">
        <v>46120</v>
      </c>
      <c r="B1007" s="16">
        <v>46120</v>
      </c>
      <c r="C1007" s="16">
        <v>4.3125</v>
      </c>
    </row>
    <row r="1008" spans="1:3">
      <c r="A1008">
        <v>46120</v>
      </c>
      <c r="B1008" s="16">
        <v>46120</v>
      </c>
      <c r="C1008" s="16">
        <v>4.3125</v>
      </c>
    </row>
    <row r="1009" spans="1:3">
      <c r="A1009">
        <v>46120</v>
      </c>
      <c r="B1009" s="16">
        <v>46120</v>
      </c>
      <c r="C1009" s="16">
        <v>4.3125</v>
      </c>
    </row>
    <row r="1010" spans="1:3">
      <c r="A1010">
        <v>46120</v>
      </c>
      <c r="B1010" s="16">
        <v>46120</v>
      </c>
      <c r="C1010" s="16">
        <v>4.3125</v>
      </c>
    </row>
    <row r="1011" spans="1:3">
      <c r="A1011">
        <v>46120</v>
      </c>
      <c r="B1011" s="16">
        <v>46120</v>
      </c>
      <c r="C1011" s="16">
        <v>4.3125</v>
      </c>
    </row>
    <row r="1012" spans="1:3">
      <c r="A1012">
        <v>46120</v>
      </c>
      <c r="B1012" s="16">
        <v>46120</v>
      </c>
      <c r="C1012" s="16">
        <v>4.3125</v>
      </c>
    </row>
    <row r="1013" spans="1:3">
      <c r="A1013" s="2">
        <v>46120</v>
      </c>
      <c r="B1013" s="16">
        <v>46120</v>
      </c>
      <c r="C1013" s="16">
        <v>4.3125</v>
      </c>
    </row>
    <row r="1014" spans="1:3">
      <c r="A1014" s="2">
        <v>46120</v>
      </c>
      <c r="B1014" s="16">
        <v>46120</v>
      </c>
      <c r="C1014" s="16">
        <v>4.3125</v>
      </c>
    </row>
    <row r="1015" spans="1:3">
      <c r="A1015" s="2">
        <v>46120</v>
      </c>
      <c r="B1015" s="16">
        <v>46120</v>
      </c>
      <c r="C1015" s="16">
        <v>4.3125</v>
      </c>
    </row>
    <row r="1016" spans="1:3">
      <c r="A1016" s="2">
        <v>46120</v>
      </c>
      <c r="B1016" s="16">
        <v>46120</v>
      </c>
      <c r="C1016" s="16">
        <v>4.3125</v>
      </c>
    </row>
    <row r="1017" spans="1:3">
      <c r="A1017">
        <v>46130</v>
      </c>
      <c r="B1017" s="16">
        <v>46130</v>
      </c>
      <c r="C1017" s="16">
        <v>12</v>
      </c>
    </row>
    <row r="1018" spans="1:3">
      <c r="A1018">
        <v>46131</v>
      </c>
      <c r="B1018" s="16">
        <v>46131</v>
      </c>
      <c r="C1018" s="16">
        <v>6.666666666666667</v>
      </c>
    </row>
    <row r="1019" spans="1:3">
      <c r="A1019" s="2">
        <v>46131</v>
      </c>
      <c r="B1019" s="16">
        <v>46131</v>
      </c>
      <c r="C1019" s="16">
        <v>6.666666666666667</v>
      </c>
    </row>
    <row r="1020" spans="1:3">
      <c r="A1020" s="2">
        <v>46131</v>
      </c>
      <c r="B1020" s="16">
        <v>46131</v>
      </c>
      <c r="C1020" s="16">
        <v>6.666666666666667</v>
      </c>
    </row>
    <row r="1021" spans="1:3">
      <c r="A1021">
        <v>46132</v>
      </c>
      <c r="C1021" s="17">
        <v>1</v>
      </c>
    </row>
    <row r="1022" spans="1:3">
      <c r="A1022">
        <v>46132</v>
      </c>
      <c r="C1022" s="17">
        <v>1</v>
      </c>
    </row>
    <row r="1023" spans="1:3">
      <c r="A1023" s="2">
        <v>46132</v>
      </c>
      <c r="C1023" s="17">
        <v>1</v>
      </c>
    </row>
    <row r="1024" spans="1:3">
      <c r="A1024" s="2">
        <v>46132</v>
      </c>
      <c r="C1024" s="17">
        <v>1</v>
      </c>
    </row>
    <row r="1025" spans="1:3">
      <c r="A1025" s="2">
        <v>46132</v>
      </c>
      <c r="C1025" s="17">
        <v>1</v>
      </c>
    </row>
    <row r="1026" spans="1:3">
      <c r="A1026" s="2">
        <v>46132</v>
      </c>
      <c r="C1026" s="17">
        <v>1</v>
      </c>
    </row>
    <row r="1027" spans="1:3">
      <c r="A1027">
        <v>46133</v>
      </c>
      <c r="B1027" s="16">
        <v>46133</v>
      </c>
      <c r="C1027" s="16">
        <v>6</v>
      </c>
    </row>
    <row r="1028" spans="1:3">
      <c r="A1028">
        <v>46133</v>
      </c>
      <c r="B1028" s="16">
        <v>46133</v>
      </c>
      <c r="C1028" s="16">
        <v>6</v>
      </c>
    </row>
    <row r="1029" spans="1:3">
      <c r="A1029">
        <v>46133</v>
      </c>
      <c r="B1029" s="16">
        <v>46133</v>
      </c>
      <c r="C1029" s="16">
        <v>6</v>
      </c>
    </row>
    <row r="1030" spans="1:3">
      <c r="A1030">
        <v>46134</v>
      </c>
      <c r="B1030" s="16">
        <v>46134</v>
      </c>
      <c r="C1030" s="16">
        <v>10</v>
      </c>
    </row>
    <row r="1031" spans="1:3">
      <c r="A1031">
        <v>46134</v>
      </c>
      <c r="B1031" s="16">
        <v>46134</v>
      </c>
      <c r="C1031" s="16">
        <v>10</v>
      </c>
    </row>
    <row r="1032" spans="1:3">
      <c r="A1032">
        <v>46136</v>
      </c>
      <c r="C1032" s="17">
        <v>1</v>
      </c>
    </row>
    <row r="1033" spans="1:3">
      <c r="A1033" s="2">
        <v>46136</v>
      </c>
      <c r="C1033" s="17">
        <v>1</v>
      </c>
    </row>
    <row r="1034" spans="1:3">
      <c r="A1034">
        <v>46137</v>
      </c>
      <c r="C1034" s="17">
        <v>1</v>
      </c>
    </row>
    <row r="1035" spans="1:3">
      <c r="A1035">
        <v>46137</v>
      </c>
      <c r="C1035" s="17">
        <v>1</v>
      </c>
    </row>
    <row r="1036" spans="1:3">
      <c r="A1036">
        <v>46137</v>
      </c>
      <c r="C1036" s="17">
        <v>1</v>
      </c>
    </row>
    <row r="1037" spans="1:3">
      <c r="A1037" s="2">
        <v>46137</v>
      </c>
      <c r="C1037" s="17">
        <v>1</v>
      </c>
    </row>
    <row r="1038" spans="1:3">
      <c r="A1038" s="2">
        <v>46137</v>
      </c>
      <c r="C1038" s="17">
        <v>1</v>
      </c>
    </row>
    <row r="1039" spans="1:3">
      <c r="A1039">
        <v>46138</v>
      </c>
      <c r="B1039" s="16">
        <v>46138</v>
      </c>
      <c r="C1039" s="16">
        <v>15</v>
      </c>
    </row>
    <row r="1040" spans="1:3">
      <c r="A1040" s="2">
        <v>46139</v>
      </c>
      <c r="B1040" s="16">
        <v>46139</v>
      </c>
      <c r="C1040" s="16">
        <v>4</v>
      </c>
    </row>
    <row r="1041" spans="1:3">
      <c r="A1041" s="2">
        <v>46149</v>
      </c>
      <c r="C1041" s="17">
        <v>1</v>
      </c>
    </row>
    <row r="1042" spans="1:3">
      <c r="A1042">
        <v>46160</v>
      </c>
      <c r="B1042" s="16">
        <v>46160</v>
      </c>
      <c r="C1042" s="16">
        <v>4.875</v>
      </c>
    </row>
    <row r="1043" spans="1:3">
      <c r="A1043">
        <v>46160</v>
      </c>
      <c r="B1043" s="16">
        <v>46160</v>
      </c>
      <c r="C1043" s="16">
        <v>4.875</v>
      </c>
    </row>
    <row r="1044" spans="1:3">
      <c r="A1044">
        <v>46160</v>
      </c>
      <c r="B1044" s="16">
        <v>46160</v>
      </c>
      <c r="C1044" s="16">
        <v>4.875</v>
      </c>
    </row>
    <row r="1045" spans="1:3">
      <c r="A1045">
        <v>46160</v>
      </c>
      <c r="B1045" s="16">
        <v>46160</v>
      </c>
      <c r="C1045" s="16">
        <v>4.875</v>
      </c>
    </row>
    <row r="1046" spans="1:3">
      <c r="A1046" s="2">
        <v>46160</v>
      </c>
      <c r="B1046" s="16">
        <v>46160</v>
      </c>
      <c r="C1046" s="16">
        <v>4.875</v>
      </c>
    </row>
    <row r="1047" spans="1:3">
      <c r="A1047" s="2">
        <v>46160</v>
      </c>
      <c r="B1047" s="16">
        <v>46160</v>
      </c>
      <c r="C1047" s="16">
        <v>4.875</v>
      </c>
    </row>
    <row r="1048" spans="1:3">
      <c r="A1048" s="2">
        <v>46160</v>
      </c>
      <c r="B1048" s="16">
        <v>46160</v>
      </c>
      <c r="C1048" s="16">
        <v>4.875</v>
      </c>
    </row>
    <row r="1049" spans="1:3">
      <c r="A1049" s="2">
        <v>46160</v>
      </c>
      <c r="B1049" s="16">
        <v>46160</v>
      </c>
      <c r="C1049" s="16">
        <v>4.875</v>
      </c>
    </row>
    <row r="1050" spans="1:3">
      <c r="A1050">
        <v>46170</v>
      </c>
      <c r="C1050" s="17">
        <v>1</v>
      </c>
    </row>
    <row r="1051" spans="1:3">
      <c r="A1051" s="2">
        <v>46171</v>
      </c>
      <c r="C1051" s="17">
        <v>1</v>
      </c>
    </row>
    <row r="1052" spans="1:3">
      <c r="A1052">
        <v>46182</v>
      </c>
      <c r="B1052" s="16">
        <v>46182</v>
      </c>
      <c r="C1052" s="16">
        <v>7.333333333333333</v>
      </c>
    </row>
    <row r="1053" spans="1:3">
      <c r="A1053">
        <v>46182</v>
      </c>
      <c r="B1053" s="16">
        <v>46182</v>
      </c>
      <c r="C1053" s="16">
        <v>7.333333333333333</v>
      </c>
    </row>
    <row r="1054" spans="1:3">
      <c r="A1054">
        <v>46182</v>
      </c>
      <c r="B1054" s="16">
        <v>46182</v>
      </c>
      <c r="C1054" s="16">
        <v>7.333333333333333</v>
      </c>
    </row>
    <row r="1055" spans="1:3">
      <c r="A1055">
        <v>46182</v>
      </c>
      <c r="B1055" s="16">
        <v>46182</v>
      </c>
      <c r="C1055" s="16">
        <v>7.333333333333333</v>
      </c>
    </row>
    <row r="1056" spans="1:3">
      <c r="A1056">
        <v>46182</v>
      </c>
      <c r="B1056" s="16">
        <v>46182</v>
      </c>
      <c r="C1056" s="16">
        <v>7.333333333333333</v>
      </c>
    </row>
    <row r="1057" spans="1:3">
      <c r="A1057">
        <v>46182</v>
      </c>
      <c r="B1057" s="16">
        <v>46182</v>
      </c>
      <c r="C1057" s="16">
        <v>7.333333333333333</v>
      </c>
    </row>
    <row r="1058" spans="1:3">
      <c r="A1058" s="2">
        <v>46182</v>
      </c>
      <c r="B1058" s="16">
        <v>46182</v>
      </c>
      <c r="C1058" s="16">
        <v>7.333333333333333</v>
      </c>
    </row>
    <row r="1059" spans="1:3">
      <c r="A1059" s="2">
        <v>46182</v>
      </c>
      <c r="B1059" s="16">
        <v>46182</v>
      </c>
      <c r="C1059" s="16">
        <v>7.333333333333333</v>
      </c>
    </row>
    <row r="1060" spans="1:3">
      <c r="A1060" s="2">
        <v>46182</v>
      </c>
      <c r="B1060" s="16">
        <v>46182</v>
      </c>
      <c r="C1060" s="16">
        <v>7.333333333333333</v>
      </c>
    </row>
    <row r="1061" spans="1:3">
      <c r="A1061">
        <v>46183</v>
      </c>
      <c r="B1061" s="16">
        <v>46183</v>
      </c>
      <c r="C1061" s="16">
        <v>7.1875</v>
      </c>
    </row>
    <row r="1062" spans="1:3">
      <c r="A1062">
        <v>46183</v>
      </c>
      <c r="B1062" s="16">
        <v>46183</v>
      </c>
      <c r="C1062" s="16">
        <v>7.1875</v>
      </c>
    </row>
    <row r="1063" spans="1:3">
      <c r="A1063">
        <v>46183</v>
      </c>
      <c r="B1063" s="16">
        <v>46183</v>
      </c>
      <c r="C1063" s="16">
        <v>7.1875</v>
      </c>
    </row>
    <row r="1064" spans="1:3">
      <c r="A1064">
        <v>46183</v>
      </c>
      <c r="B1064" s="16">
        <v>46183</v>
      </c>
      <c r="C1064" s="16">
        <v>7.1875</v>
      </c>
    </row>
    <row r="1065" spans="1:3">
      <c r="A1065">
        <v>46183</v>
      </c>
      <c r="B1065" s="16">
        <v>46183</v>
      </c>
      <c r="C1065" s="16">
        <v>7.1875</v>
      </c>
    </row>
    <row r="1066" spans="1:3">
      <c r="A1066">
        <v>46183</v>
      </c>
      <c r="B1066" s="16">
        <v>46183</v>
      </c>
      <c r="C1066" s="16">
        <v>7.1875</v>
      </c>
    </row>
    <row r="1067" spans="1:3">
      <c r="A1067">
        <v>46183</v>
      </c>
      <c r="B1067" s="16">
        <v>46183</v>
      </c>
      <c r="C1067" s="16">
        <v>7.1875</v>
      </c>
    </row>
    <row r="1068" spans="1:3">
      <c r="A1068">
        <v>46183</v>
      </c>
      <c r="B1068" s="16">
        <v>46183</v>
      </c>
      <c r="C1068" s="16">
        <v>7.1875</v>
      </c>
    </row>
    <row r="1069" spans="1:3">
      <c r="A1069">
        <v>46183</v>
      </c>
      <c r="B1069" s="16">
        <v>46183</v>
      </c>
      <c r="C1069" s="16">
        <v>7.1875</v>
      </c>
    </row>
    <row r="1070" spans="1:3">
      <c r="A1070">
        <v>46183</v>
      </c>
      <c r="B1070" s="16">
        <v>46183</v>
      </c>
      <c r="C1070" s="16">
        <v>7.1875</v>
      </c>
    </row>
    <row r="1071" spans="1:3">
      <c r="A1071" s="2">
        <v>46183</v>
      </c>
      <c r="B1071" s="16">
        <v>46183</v>
      </c>
      <c r="C1071" s="16">
        <v>7.1875</v>
      </c>
    </row>
    <row r="1072" spans="1:3">
      <c r="A1072" s="2">
        <v>46183</v>
      </c>
      <c r="B1072" s="16">
        <v>46183</v>
      </c>
      <c r="C1072" s="16">
        <v>7.1875</v>
      </c>
    </row>
    <row r="1073" spans="1:3">
      <c r="A1073" s="2">
        <v>46183</v>
      </c>
      <c r="B1073" s="16">
        <v>46183</v>
      </c>
      <c r="C1073" s="16">
        <v>7.1875</v>
      </c>
    </row>
    <row r="1074" spans="1:3">
      <c r="A1074" s="2">
        <v>46183</v>
      </c>
      <c r="B1074" s="16">
        <v>46183</v>
      </c>
      <c r="C1074" s="16">
        <v>7.1875</v>
      </c>
    </row>
    <row r="1075" spans="1:3">
      <c r="A1075" s="2">
        <v>46183</v>
      </c>
      <c r="B1075" s="16">
        <v>46183</v>
      </c>
      <c r="C1075" s="16">
        <v>7.1875</v>
      </c>
    </row>
    <row r="1076" spans="1:3">
      <c r="A1076" s="2">
        <v>46183</v>
      </c>
      <c r="B1076" s="16">
        <v>46183</v>
      </c>
      <c r="C1076" s="16">
        <v>7.1875</v>
      </c>
    </row>
    <row r="1077" spans="1:3">
      <c r="A1077">
        <v>46184</v>
      </c>
      <c r="B1077" s="16">
        <v>46184</v>
      </c>
      <c r="C1077" s="16">
        <v>4.5454545454545459</v>
      </c>
    </row>
    <row r="1078" spans="1:3">
      <c r="A1078">
        <v>46184</v>
      </c>
      <c r="B1078" s="16">
        <v>46184</v>
      </c>
      <c r="C1078" s="16">
        <v>4.5454545454545459</v>
      </c>
    </row>
    <row r="1079" spans="1:3">
      <c r="A1079">
        <v>46184</v>
      </c>
      <c r="B1079" s="16">
        <v>46184</v>
      </c>
      <c r="C1079" s="16">
        <v>4.5454545454545459</v>
      </c>
    </row>
    <row r="1080" spans="1:3">
      <c r="A1080">
        <v>46184</v>
      </c>
      <c r="B1080" s="16">
        <v>46184</v>
      </c>
      <c r="C1080" s="16">
        <v>4.5454545454545459</v>
      </c>
    </row>
    <row r="1081" spans="1:3">
      <c r="A1081">
        <v>46184</v>
      </c>
      <c r="B1081" s="16">
        <v>46184</v>
      </c>
      <c r="C1081" s="16">
        <v>4.5454545454545459</v>
      </c>
    </row>
    <row r="1082" spans="1:3">
      <c r="A1082">
        <v>46184</v>
      </c>
      <c r="B1082" s="16">
        <v>46184</v>
      </c>
      <c r="C1082" s="16">
        <v>4.5454545454545459</v>
      </c>
    </row>
    <row r="1083" spans="1:3">
      <c r="A1083">
        <v>46184</v>
      </c>
      <c r="B1083" s="16">
        <v>46184</v>
      </c>
      <c r="C1083" s="16">
        <v>4.5454545454545459</v>
      </c>
    </row>
    <row r="1084" spans="1:3">
      <c r="A1084">
        <v>46184</v>
      </c>
      <c r="B1084" s="16">
        <v>46184</v>
      </c>
      <c r="C1084" s="16">
        <v>4.5454545454545459</v>
      </c>
    </row>
    <row r="1085" spans="1:3">
      <c r="A1085">
        <v>46184</v>
      </c>
      <c r="B1085" s="16">
        <v>46184</v>
      </c>
      <c r="C1085" s="16">
        <v>4.5454545454545459</v>
      </c>
    </row>
    <row r="1086" spans="1:3">
      <c r="A1086" s="2">
        <v>46184</v>
      </c>
      <c r="B1086" s="16">
        <v>46184</v>
      </c>
      <c r="C1086" s="16">
        <v>4.5454545454545459</v>
      </c>
    </row>
    <row r="1087" spans="1:3">
      <c r="A1087" s="2">
        <v>46184</v>
      </c>
      <c r="B1087" s="16">
        <v>46184</v>
      </c>
      <c r="C1087" s="16">
        <v>4.5454545454545459</v>
      </c>
    </row>
    <row r="1088" spans="1:3">
      <c r="A1088">
        <v>46185</v>
      </c>
      <c r="B1088" s="16">
        <v>46185</v>
      </c>
      <c r="C1088" s="16">
        <v>6.666666666666667</v>
      </c>
    </row>
    <row r="1089" spans="1:3">
      <c r="A1089">
        <v>46185</v>
      </c>
      <c r="B1089" s="16">
        <v>46185</v>
      </c>
      <c r="C1089" s="16">
        <v>6.666666666666667</v>
      </c>
    </row>
    <row r="1090" spans="1:3">
      <c r="A1090">
        <v>46185</v>
      </c>
      <c r="B1090" s="16">
        <v>46185</v>
      </c>
      <c r="C1090" s="16">
        <v>6.666666666666667</v>
      </c>
    </row>
    <row r="1091" spans="1:3">
      <c r="A1091" s="2">
        <v>46185</v>
      </c>
      <c r="B1091" s="16">
        <v>46185</v>
      </c>
      <c r="C1091" s="16">
        <v>6.666666666666667</v>
      </c>
    </row>
    <row r="1092" spans="1:3">
      <c r="A1092" s="2">
        <v>46185</v>
      </c>
      <c r="B1092" s="16">
        <v>46185</v>
      </c>
      <c r="C1092" s="16">
        <v>6.666666666666667</v>
      </c>
    </row>
    <row r="1093" spans="1:3">
      <c r="A1093" s="2">
        <v>46185</v>
      </c>
      <c r="B1093" s="16">
        <v>46185</v>
      </c>
      <c r="C1093" s="16">
        <v>6.666666666666667</v>
      </c>
    </row>
    <row r="1094" spans="1:3">
      <c r="A1094" s="2">
        <v>46185</v>
      </c>
      <c r="B1094" s="16">
        <v>46185</v>
      </c>
      <c r="C1094" s="16">
        <v>6.666666666666667</v>
      </c>
    </row>
    <row r="1095" spans="1:3">
      <c r="A1095" s="2">
        <v>46185</v>
      </c>
      <c r="B1095" s="16">
        <v>46185</v>
      </c>
      <c r="C1095" s="16">
        <v>6.666666666666667</v>
      </c>
    </row>
    <row r="1096" spans="1:3">
      <c r="A1096" s="2">
        <v>46185</v>
      </c>
      <c r="B1096" s="16">
        <v>46185</v>
      </c>
      <c r="C1096" s="16">
        <v>6.666666666666667</v>
      </c>
    </row>
    <row r="1097" spans="1:3">
      <c r="A1097">
        <v>46189</v>
      </c>
      <c r="C1097" s="17">
        <v>1</v>
      </c>
    </row>
    <row r="1098" spans="1:3">
      <c r="A1098">
        <v>46190</v>
      </c>
      <c r="B1098" s="16">
        <v>46190</v>
      </c>
      <c r="C1098" s="16">
        <v>6.25</v>
      </c>
    </row>
    <row r="1099" spans="1:3">
      <c r="A1099">
        <v>46190</v>
      </c>
      <c r="B1099" s="16">
        <v>46190</v>
      </c>
      <c r="C1099" s="16">
        <v>6.25</v>
      </c>
    </row>
    <row r="1100" spans="1:3">
      <c r="A1100">
        <v>46190</v>
      </c>
      <c r="B1100" s="16">
        <v>46190</v>
      </c>
      <c r="C1100" s="16">
        <v>6.25</v>
      </c>
    </row>
    <row r="1101" spans="1:3">
      <c r="A1101">
        <v>46190</v>
      </c>
      <c r="B1101" s="16">
        <v>46190</v>
      </c>
      <c r="C1101" s="16">
        <v>6.25</v>
      </c>
    </row>
    <row r="1102" spans="1:3">
      <c r="A1102">
        <v>46190</v>
      </c>
      <c r="B1102" s="16">
        <v>46190</v>
      </c>
      <c r="C1102" s="16">
        <v>6.25</v>
      </c>
    </row>
    <row r="1103" spans="1:3">
      <c r="A1103">
        <v>46190</v>
      </c>
      <c r="B1103" s="16">
        <v>46190</v>
      </c>
      <c r="C1103" s="16">
        <v>6.25</v>
      </c>
    </row>
    <row r="1104" spans="1:3">
      <c r="A1104" s="2">
        <v>46190</v>
      </c>
      <c r="B1104" s="16">
        <v>46190</v>
      </c>
      <c r="C1104" s="16">
        <v>6.25</v>
      </c>
    </row>
    <row r="1105" spans="1:3">
      <c r="A1105" s="2">
        <v>46190</v>
      </c>
      <c r="B1105" s="16">
        <v>46190</v>
      </c>
      <c r="C1105" s="16">
        <v>6.25</v>
      </c>
    </row>
    <row r="1106" spans="1:3">
      <c r="A1106">
        <v>46191</v>
      </c>
      <c r="C1106" s="17">
        <v>1</v>
      </c>
    </row>
    <row r="1107" spans="1:3">
      <c r="A1107">
        <v>46192</v>
      </c>
      <c r="B1107" s="16">
        <v>46192</v>
      </c>
      <c r="C1107" s="16">
        <v>1.25</v>
      </c>
    </row>
    <row r="1108" spans="1:3">
      <c r="A1108">
        <v>46192</v>
      </c>
      <c r="B1108" s="16">
        <v>46192</v>
      </c>
      <c r="C1108" s="16">
        <v>1.25</v>
      </c>
    </row>
    <row r="1109" spans="1:3">
      <c r="A1109">
        <v>46192</v>
      </c>
      <c r="B1109" s="16">
        <v>46192</v>
      </c>
      <c r="C1109" s="16">
        <v>1.25</v>
      </c>
    </row>
    <row r="1110" spans="1:3">
      <c r="A1110" s="2">
        <v>46192</v>
      </c>
      <c r="B1110" s="16">
        <v>46192</v>
      </c>
      <c r="C1110" s="16">
        <v>1.25</v>
      </c>
    </row>
    <row r="1111" spans="1:3">
      <c r="A1111" s="2">
        <v>46193</v>
      </c>
      <c r="C1111" s="17">
        <v>1</v>
      </c>
    </row>
    <row r="1112" spans="1:3">
      <c r="A1112">
        <v>46195</v>
      </c>
      <c r="B1112" s="16">
        <v>46195</v>
      </c>
      <c r="C1112" s="16">
        <v>2</v>
      </c>
    </row>
    <row r="1113" spans="1:3">
      <c r="A1113">
        <v>46200</v>
      </c>
      <c r="B1113" s="16">
        <v>46200</v>
      </c>
      <c r="C1113" s="16">
        <v>4.4545454545454541</v>
      </c>
    </row>
    <row r="1114" spans="1:3">
      <c r="A1114">
        <v>46200</v>
      </c>
      <c r="B1114" s="16">
        <v>46200</v>
      </c>
      <c r="C1114" s="16">
        <v>4.4545454545454541</v>
      </c>
    </row>
    <row r="1115" spans="1:3">
      <c r="A1115">
        <v>46200</v>
      </c>
      <c r="B1115" s="16">
        <v>46200</v>
      </c>
      <c r="C1115" s="16">
        <v>4.4545454545454541</v>
      </c>
    </row>
    <row r="1116" spans="1:3">
      <c r="A1116">
        <v>46200</v>
      </c>
      <c r="B1116" s="16">
        <v>46200</v>
      </c>
      <c r="C1116" s="16">
        <v>4.4545454545454541</v>
      </c>
    </row>
    <row r="1117" spans="1:3">
      <c r="A1117">
        <v>46200</v>
      </c>
      <c r="B1117" s="16">
        <v>46200</v>
      </c>
      <c r="C1117" s="16">
        <v>4.4545454545454541</v>
      </c>
    </row>
    <row r="1118" spans="1:3">
      <c r="A1118">
        <v>46200</v>
      </c>
      <c r="B1118" s="16">
        <v>46200</v>
      </c>
      <c r="C1118" s="16">
        <v>4.4545454545454541</v>
      </c>
    </row>
    <row r="1119" spans="1:3">
      <c r="A1119" s="2">
        <v>46200</v>
      </c>
      <c r="B1119" s="16">
        <v>46200</v>
      </c>
      <c r="C1119" s="16">
        <v>4.4545454545454541</v>
      </c>
    </row>
    <row r="1120" spans="1:3">
      <c r="A1120" s="2">
        <v>46200</v>
      </c>
      <c r="B1120" s="16">
        <v>46200</v>
      </c>
      <c r="C1120" s="16">
        <v>4.4545454545454541</v>
      </c>
    </row>
    <row r="1121" spans="1:3">
      <c r="A1121" s="2">
        <v>46200</v>
      </c>
      <c r="B1121" s="16">
        <v>46200</v>
      </c>
      <c r="C1121" s="16">
        <v>4.4545454545454541</v>
      </c>
    </row>
    <row r="1122" spans="1:3">
      <c r="A1122" s="2">
        <v>46200</v>
      </c>
      <c r="B1122" s="16">
        <v>46200</v>
      </c>
      <c r="C1122" s="16">
        <v>4.4545454545454541</v>
      </c>
    </row>
    <row r="1123" spans="1:3">
      <c r="A1123" s="2">
        <v>46200</v>
      </c>
      <c r="B1123" s="16">
        <v>46200</v>
      </c>
      <c r="C1123" s="16">
        <v>4.4545454545454541</v>
      </c>
    </row>
    <row r="1124" spans="1:3">
      <c r="A1124">
        <v>46210</v>
      </c>
      <c r="B1124" s="16">
        <v>46210</v>
      </c>
      <c r="C1124" s="16">
        <v>5.625</v>
      </c>
    </row>
    <row r="1125" spans="1:3">
      <c r="A1125">
        <v>46210</v>
      </c>
      <c r="B1125" s="16">
        <v>46210</v>
      </c>
      <c r="C1125" s="16">
        <v>5.625</v>
      </c>
    </row>
    <row r="1126" spans="1:3">
      <c r="A1126">
        <v>46210</v>
      </c>
      <c r="B1126" s="16">
        <v>46210</v>
      </c>
      <c r="C1126" s="16">
        <v>5.625</v>
      </c>
    </row>
    <row r="1127" spans="1:3">
      <c r="A1127">
        <v>46210</v>
      </c>
      <c r="B1127" s="16">
        <v>46210</v>
      </c>
      <c r="C1127" s="16">
        <v>5.625</v>
      </c>
    </row>
    <row r="1128" spans="1:3">
      <c r="A1128">
        <v>46210</v>
      </c>
      <c r="B1128" s="16">
        <v>46210</v>
      </c>
      <c r="C1128" s="16">
        <v>5.625</v>
      </c>
    </row>
    <row r="1129" spans="1:3">
      <c r="A1129" s="2">
        <v>46210</v>
      </c>
      <c r="B1129" s="16">
        <v>46210</v>
      </c>
      <c r="C1129" s="16">
        <v>5.625</v>
      </c>
    </row>
    <row r="1130" spans="1:3">
      <c r="A1130" s="2">
        <v>46210</v>
      </c>
      <c r="B1130" s="16">
        <v>46210</v>
      </c>
      <c r="C1130" s="16">
        <v>5.625</v>
      </c>
    </row>
    <row r="1131" spans="1:3">
      <c r="A1131" s="2">
        <v>46210</v>
      </c>
      <c r="B1131" s="16">
        <v>46210</v>
      </c>
      <c r="C1131" s="16">
        <v>5.625</v>
      </c>
    </row>
    <row r="1132" spans="1:3">
      <c r="A1132">
        <v>46220</v>
      </c>
      <c r="B1132" s="16">
        <v>46220</v>
      </c>
      <c r="C1132" s="16">
        <v>3.3333333333333335</v>
      </c>
    </row>
    <row r="1133" spans="1:3">
      <c r="A1133">
        <v>46220</v>
      </c>
      <c r="B1133" s="16">
        <v>46220</v>
      </c>
      <c r="C1133" s="16">
        <v>3.3333333333333335</v>
      </c>
    </row>
    <row r="1134" spans="1:3">
      <c r="A1134">
        <v>46220</v>
      </c>
      <c r="B1134" s="16">
        <v>46220</v>
      </c>
      <c r="C1134" s="16">
        <v>3.3333333333333335</v>
      </c>
    </row>
    <row r="1135" spans="1:3">
      <c r="A1135">
        <v>46220</v>
      </c>
      <c r="B1135" s="16">
        <v>46220</v>
      </c>
      <c r="C1135" s="16">
        <v>3.3333333333333335</v>
      </c>
    </row>
    <row r="1136" spans="1:3">
      <c r="A1136" s="2">
        <v>46220</v>
      </c>
      <c r="B1136" s="16">
        <v>46220</v>
      </c>
      <c r="C1136" s="16">
        <v>3.3333333333333335</v>
      </c>
    </row>
    <row r="1137" spans="1:3">
      <c r="A1137" s="2">
        <v>46220</v>
      </c>
      <c r="B1137" s="16">
        <v>46220</v>
      </c>
      <c r="C1137" s="16">
        <v>3.3333333333333335</v>
      </c>
    </row>
    <row r="1138" spans="1:3">
      <c r="A1138">
        <v>46230</v>
      </c>
      <c r="B1138" s="16">
        <v>46230</v>
      </c>
      <c r="C1138" s="16">
        <v>3</v>
      </c>
    </row>
    <row r="1139" spans="1:3">
      <c r="A1139">
        <v>46230</v>
      </c>
      <c r="B1139" s="16">
        <v>46230</v>
      </c>
      <c r="C1139" s="16">
        <v>3</v>
      </c>
    </row>
    <row r="1140" spans="1:3">
      <c r="A1140">
        <v>46230</v>
      </c>
      <c r="B1140" s="16">
        <v>46230</v>
      </c>
      <c r="C1140" s="16">
        <v>3</v>
      </c>
    </row>
    <row r="1141" spans="1:3">
      <c r="A1141" s="2">
        <v>46230</v>
      </c>
      <c r="B1141" s="16">
        <v>46230</v>
      </c>
      <c r="C1141" s="16">
        <v>3</v>
      </c>
    </row>
    <row r="1142" spans="1:3">
      <c r="A1142">
        <v>46240</v>
      </c>
      <c r="B1142" s="16">
        <v>46240</v>
      </c>
      <c r="C1142" s="16">
        <v>11</v>
      </c>
    </row>
    <row r="1143" spans="1:3">
      <c r="A1143" s="2">
        <v>46250</v>
      </c>
      <c r="C1143" s="17">
        <v>1</v>
      </c>
    </row>
    <row r="1144" spans="1:3">
      <c r="A1144">
        <v>46260</v>
      </c>
      <c r="C1144" s="17">
        <v>14</v>
      </c>
    </row>
    <row r="1145" spans="1:3">
      <c r="A1145" s="2">
        <v>46260</v>
      </c>
      <c r="C1145" s="17">
        <v>1</v>
      </c>
    </row>
    <row r="1146" spans="1:3">
      <c r="A1146">
        <v>46267</v>
      </c>
      <c r="B1146" s="16">
        <v>46267</v>
      </c>
      <c r="C1146" s="16">
        <v>2</v>
      </c>
    </row>
    <row r="1147" spans="1:3">
      <c r="A1147" s="2">
        <v>46270</v>
      </c>
      <c r="B1147" s="16">
        <v>46270</v>
      </c>
      <c r="C1147" s="16">
        <v>2</v>
      </c>
    </row>
    <row r="1148" spans="1:3">
      <c r="A1148" s="2">
        <v>46270</v>
      </c>
      <c r="B1148" s="16">
        <v>46270</v>
      </c>
      <c r="C1148" s="16">
        <v>2</v>
      </c>
    </row>
    <row r="1149" spans="1:3">
      <c r="A1149" s="2">
        <v>46290</v>
      </c>
      <c r="C1149" s="17">
        <v>1</v>
      </c>
    </row>
    <row r="1150" spans="1:3">
      <c r="A1150">
        <v>46340</v>
      </c>
      <c r="C1150" s="17">
        <v>1</v>
      </c>
    </row>
    <row r="1151" spans="1:3">
      <c r="A1151">
        <v>46360</v>
      </c>
      <c r="B1151" s="16">
        <v>46360</v>
      </c>
      <c r="C1151" s="16">
        <v>18</v>
      </c>
    </row>
    <row r="1152" spans="1:3">
      <c r="A1152">
        <v>46370</v>
      </c>
      <c r="B1152" s="16">
        <v>46370</v>
      </c>
      <c r="C1152" s="16">
        <v>4.833333333333333</v>
      </c>
    </row>
    <row r="1153" spans="1:3">
      <c r="A1153">
        <v>46370</v>
      </c>
      <c r="B1153" s="16">
        <v>46370</v>
      </c>
      <c r="C1153" s="16">
        <v>4.833333333333333</v>
      </c>
    </row>
    <row r="1154" spans="1:3">
      <c r="A1154" s="2">
        <v>46370</v>
      </c>
      <c r="B1154" s="16">
        <v>46370</v>
      </c>
      <c r="C1154" s="16">
        <v>4.833333333333333</v>
      </c>
    </row>
    <row r="1155" spans="1:3">
      <c r="A1155" s="2">
        <v>46370</v>
      </c>
      <c r="B1155" s="16">
        <v>46370</v>
      </c>
      <c r="C1155" s="16">
        <v>4.833333333333333</v>
      </c>
    </row>
    <row r="1156" spans="1:3">
      <c r="A1156" s="2">
        <v>46370</v>
      </c>
      <c r="B1156" s="16">
        <v>46370</v>
      </c>
      <c r="C1156" s="16">
        <v>4.833333333333333</v>
      </c>
    </row>
    <row r="1157" spans="1:3">
      <c r="A1157" s="2">
        <v>46370</v>
      </c>
      <c r="B1157" s="16">
        <v>46370</v>
      </c>
      <c r="C1157" s="16">
        <v>4.833333333333333</v>
      </c>
    </row>
    <row r="1158" spans="1:3">
      <c r="A1158" s="2">
        <v>46380</v>
      </c>
      <c r="C1158" s="17">
        <v>1</v>
      </c>
    </row>
    <row r="1159" spans="1:3">
      <c r="A1159">
        <v>46388</v>
      </c>
      <c r="B1159" s="16">
        <v>46388</v>
      </c>
      <c r="C1159" s="16">
        <v>1.6666666666666667</v>
      </c>
    </row>
    <row r="1160" spans="1:3">
      <c r="A1160">
        <v>46388</v>
      </c>
      <c r="B1160" s="16">
        <v>46388</v>
      </c>
      <c r="C1160" s="16">
        <v>1.6666666666666667</v>
      </c>
    </row>
    <row r="1161" spans="1:3">
      <c r="A1161" s="2">
        <v>46388</v>
      </c>
      <c r="B1161" s="16">
        <v>46388</v>
      </c>
      <c r="C1161" s="16">
        <v>1.6666666666666667</v>
      </c>
    </row>
    <row r="1162" spans="1:3">
      <c r="A1162" s="2">
        <v>46389</v>
      </c>
      <c r="B1162" s="16">
        <v>46389</v>
      </c>
      <c r="C1162" s="16">
        <v>6</v>
      </c>
    </row>
    <row r="1163" spans="1:3">
      <c r="A1163">
        <v>46410</v>
      </c>
      <c r="B1163" s="16">
        <v>46410</v>
      </c>
      <c r="C1163" s="16">
        <v>5.5</v>
      </c>
    </row>
    <row r="1164" spans="1:3">
      <c r="A1164">
        <v>46410</v>
      </c>
      <c r="B1164" s="16">
        <v>46410</v>
      </c>
      <c r="C1164" s="16">
        <v>5.5</v>
      </c>
    </row>
    <row r="1165" spans="1:3">
      <c r="A1165" s="2">
        <v>46410</v>
      </c>
      <c r="B1165" s="16">
        <v>46410</v>
      </c>
      <c r="C1165" s="16">
        <v>5.5</v>
      </c>
    </row>
    <row r="1166" spans="1:3">
      <c r="A1166" s="2">
        <v>46410</v>
      </c>
      <c r="B1166" s="16">
        <v>46410</v>
      </c>
      <c r="C1166" s="16">
        <v>5.5</v>
      </c>
    </row>
    <row r="1167" spans="1:3">
      <c r="A1167">
        <v>46417</v>
      </c>
      <c r="C1167" s="17">
        <v>1</v>
      </c>
    </row>
    <row r="1168" spans="1:3">
      <c r="A1168">
        <v>46420</v>
      </c>
      <c r="B1168" s="16">
        <v>46420</v>
      </c>
      <c r="C1168" s="16">
        <v>3</v>
      </c>
    </row>
    <row r="1169" spans="1:3">
      <c r="A1169">
        <v>46440</v>
      </c>
      <c r="B1169" s="16">
        <v>46440</v>
      </c>
      <c r="C1169" s="16">
        <v>7</v>
      </c>
    </row>
    <row r="1170" spans="1:3">
      <c r="A1170">
        <v>46450</v>
      </c>
      <c r="B1170" s="16">
        <v>46450</v>
      </c>
      <c r="C1170" s="16">
        <v>18</v>
      </c>
    </row>
    <row r="1171" spans="1:3">
      <c r="A1171">
        <v>46460</v>
      </c>
      <c r="B1171" s="16">
        <v>46460</v>
      </c>
      <c r="C1171" s="16">
        <v>2.75</v>
      </c>
    </row>
    <row r="1172" spans="1:3">
      <c r="A1172">
        <v>46460</v>
      </c>
      <c r="B1172" s="16">
        <v>46460</v>
      </c>
      <c r="C1172" s="16">
        <v>2.75</v>
      </c>
    </row>
    <row r="1173" spans="1:3">
      <c r="A1173">
        <v>46460</v>
      </c>
      <c r="B1173" s="16">
        <v>46460</v>
      </c>
      <c r="C1173" s="16">
        <v>2.75</v>
      </c>
    </row>
    <row r="1174" spans="1:3">
      <c r="A1174">
        <v>46460</v>
      </c>
      <c r="B1174" s="16">
        <v>46460</v>
      </c>
      <c r="C1174" s="16">
        <v>2.75</v>
      </c>
    </row>
    <row r="1175" spans="1:3">
      <c r="A1175">
        <v>46460</v>
      </c>
      <c r="B1175" s="16">
        <v>46460</v>
      </c>
      <c r="C1175" s="16">
        <v>2.75</v>
      </c>
    </row>
    <row r="1176" spans="1:3">
      <c r="A1176" s="2">
        <v>46460</v>
      </c>
      <c r="B1176" s="16">
        <v>46460</v>
      </c>
      <c r="C1176" s="16">
        <v>2.75</v>
      </c>
    </row>
    <row r="1177" spans="1:3">
      <c r="A1177" s="2">
        <v>46460</v>
      </c>
      <c r="B1177" s="16">
        <v>46460</v>
      </c>
      <c r="C1177" s="16">
        <v>2.75</v>
      </c>
    </row>
    <row r="1178" spans="1:3">
      <c r="A1178" s="2">
        <v>46460</v>
      </c>
      <c r="B1178" s="16">
        <v>46460</v>
      </c>
      <c r="C1178" s="16">
        <v>2.75</v>
      </c>
    </row>
    <row r="1179" spans="1:3">
      <c r="A1179">
        <v>46470</v>
      </c>
      <c r="B1179" s="16">
        <v>46470</v>
      </c>
      <c r="C1179" s="16">
        <v>3.9473684210526314</v>
      </c>
    </row>
    <row r="1180" spans="1:3">
      <c r="A1180">
        <v>46470</v>
      </c>
      <c r="B1180" s="16">
        <v>46470</v>
      </c>
      <c r="C1180" s="16">
        <v>3.9473684210526314</v>
      </c>
    </row>
    <row r="1181" spans="1:3">
      <c r="A1181">
        <v>46470</v>
      </c>
      <c r="B1181" s="16">
        <v>46470</v>
      </c>
      <c r="C1181" s="16">
        <v>3.9473684210526314</v>
      </c>
    </row>
    <row r="1182" spans="1:3">
      <c r="A1182">
        <v>46470</v>
      </c>
      <c r="B1182" s="16">
        <v>46470</v>
      </c>
      <c r="C1182" s="16">
        <v>3.9473684210526314</v>
      </c>
    </row>
    <row r="1183" spans="1:3">
      <c r="A1183">
        <v>46470</v>
      </c>
      <c r="B1183" s="16">
        <v>46470</v>
      </c>
      <c r="C1183" s="16">
        <v>3.9473684210526314</v>
      </c>
    </row>
    <row r="1184" spans="1:3">
      <c r="A1184">
        <v>46470</v>
      </c>
      <c r="B1184" s="16">
        <v>46470</v>
      </c>
      <c r="C1184" s="16">
        <v>3.9473684210526314</v>
      </c>
    </row>
    <row r="1185" spans="1:3">
      <c r="A1185" s="2">
        <v>46470</v>
      </c>
      <c r="B1185" s="16">
        <v>46470</v>
      </c>
      <c r="C1185" s="16">
        <v>3.9473684210526314</v>
      </c>
    </row>
    <row r="1186" spans="1:3">
      <c r="A1186" s="2">
        <v>46470</v>
      </c>
      <c r="B1186" s="16">
        <v>46470</v>
      </c>
      <c r="C1186" s="16">
        <v>3.9473684210526314</v>
      </c>
    </row>
    <row r="1187" spans="1:3">
      <c r="A1187" s="2">
        <v>46470</v>
      </c>
      <c r="B1187" s="16">
        <v>46470</v>
      </c>
      <c r="C1187" s="16">
        <v>3.9473684210526314</v>
      </c>
    </row>
    <row r="1188" spans="1:3">
      <c r="A1188" s="2">
        <v>46470</v>
      </c>
      <c r="B1188" s="16">
        <v>46470</v>
      </c>
      <c r="C1188" s="16">
        <v>3.9473684210526314</v>
      </c>
    </row>
    <row r="1189" spans="1:3">
      <c r="A1189" s="2">
        <v>46470</v>
      </c>
      <c r="B1189" s="16">
        <v>46470</v>
      </c>
      <c r="C1189" s="16">
        <v>3.9473684210526314</v>
      </c>
    </row>
    <row r="1190" spans="1:3">
      <c r="A1190" s="2">
        <v>46470</v>
      </c>
      <c r="B1190" s="16">
        <v>46470</v>
      </c>
      <c r="C1190" s="16">
        <v>3.9473684210526314</v>
      </c>
    </row>
    <row r="1191" spans="1:3">
      <c r="A1191" s="2">
        <v>46470</v>
      </c>
      <c r="B1191" s="16">
        <v>46470</v>
      </c>
      <c r="C1191" s="16">
        <v>3.9473684210526314</v>
      </c>
    </row>
    <row r="1192" spans="1:3">
      <c r="A1192" s="2">
        <v>46470</v>
      </c>
      <c r="B1192" s="16">
        <v>46470</v>
      </c>
      <c r="C1192" s="16">
        <v>3.9473684210526314</v>
      </c>
    </row>
    <row r="1193" spans="1:3">
      <c r="A1193" s="2">
        <v>46470</v>
      </c>
      <c r="B1193" s="16">
        <v>46470</v>
      </c>
      <c r="C1193" s="16">
        <v>3.9473684210526314</v>
      </c>
    </row>
    <row r="1194" spans="1:3">
      <c r="A1194" s="2">
        <v>46470</v>
      </c>
      <c r="B1194" s="16">
        <v>46470</v>
      </c>
      <c r="C1194" s="16">
        <v>3.9473684210526314</v>
      </c>
    </row>
    <row r="1195" spans="1:3">
      <c r="A1195" s="2">
        <v>46470</v>
      </c>
      <c r="B1195" s="16">
        <v>46470</v>
      </c>
      <c r="C1195" s="16">
        <v>3.9473684210526314</v>
      </c>
    </row>
    <row r="1196" spans="1:3">
      <c r="A1196" s="2">
        <v>46470</v>
      </c>
      <c r="B1196" s="16">
        <v>46470</v>
      </c>
      <c r="C1196" s="16">
        <v>3.9473684210526314</v>
      </c>
    </row>
    <row r="1197" spans="1:3">
      <c r="A1197" s="2">
        <v>46470</v>
      </c>
      <c r="B1197" s="16">
        <v>46470</v>
      </c>
      <c r="C1197" s="16">
        <v>3.9473684210526314</v>
      </c>
    </row>
    <row r="1198" spans="1:3">
      <c r="A1198">
        <v>46500</v>
      </c>
      <c r="B1198" s="16">
        <v>46500</v>
      </c>
      <c r="C1198" s="16">
        <v>4.4000000000000004</v>
      </c>
    </row>
    <row r="1199" spans="1:3">
      <c r="A1199">
        <v>46500</v>
      </c>
      <c r="B1199" s="16">
        <v>46500</v>
      </c>
      <c r="C1199" s="16">
        <v>4.4000000000000004</v>
      </c>
    </row>
    <row r="1200" spans="1:3">
      <c r="A1200">
        <v>46500</v>
      </c>
      <c r="B1200" s="16">
        <v>46500</v>
      </c>
      <c r="C1200" s="16">
        <v>4.4000000000000004</v>
      </c>
    </row>
    <row r="1201" spans="1:3">
      <c r="A1201">
        <v>46500</v>
      </c>
      <c r="B1201" s="16">
        <v>46500</v>
      </c>
      <c r="C1201" s="16">
        <v>4.4000000000000004</v>
      </c>
    </row>
    <row r="1202" spans="1:3">
      <c r="A1202" s="2">
        <v>46500</v>
      </c>
      <c r="B1202" s="16">
        <v>46500</v>
      </c>
      <c r="C1202" s="16">
        <v>4.4000000000000004</v>
      </c>
    </row>
    <row r="1203" spans="1:3">
      <c r="A1203" s="2">
        <v>46500</v>
      </c>
      <c r="B1203" s="16">
        <v>46500</v>
      </c>
      <c r="C1203" s="16">
        <v>4.4000000000000004</v>
      </c>
    </row>
    <row r="1204" spans="1:3">
      <c r="A1204" s="2">
        <v>46500</v>
      </c>
      <c r="B1204" s="16">
        <v>46500</v>
      </c>
      <c r="C1204" s="16">
        <v>4.4000000000000004</v>
      </c>
    </row>
    <row r="1205" spans="1:3">
      <c r="A1205" s="2">
        <v>46500</v>
      </c>
      <c r="B1205" s="16">
        <v>46500</v>
      </c>
      <c r="C1205" s="16">
        <v>4.4000000000000004</v>
      </c>
    </row>
    <row r="1206" spans="1:3">
      <c r="A1206" s="2">
        <v>46500</v>
      </c>
      <c r="B1206" s="16">
        <v>46500</v>
      </c>
      <c r="C1206" s="16">
        <v>4.4000000000000004</v>
      </c>
    </row>
    <row r="1207" spans="1:3">
      <c r="A1207" s="2">
        <v>46500</v>
      </c>
      <c r="B1207" s="16">
        <v>46500</v>
      </c>
      <c r="C1207" s="16">
        <v>4.4000000000000004</v>
      </c>
    </row>
    <row r="1208" spans="1:3">
      <c r="A1208" s="2">
        <v>46500</v>
      </c>
      <c r="B1208" s="16">
        <v>46500</v>
      </c>
      <c r="C1208" s="16">
        <v>4.4000000000000004</v>
      </c>
    </row>
    <row r="1209" spans="1:3">
      <c r="A1209" s="2">
        <v>46500</v>
      </c>
      <c r="B1209" s="16">
        <v>46500</v>
      </c>
      <c r="C1209" s="16">
        <v>4.4000000000000004</v>
      </c>
    </row>
    <row r="1210" spans="1:3">
      <c r="A1210" s="2">
        <v>46500</v>
      </c>
      <c r="B1210" s="16">
        <v>46500</v>
      </c>
      <c r="C1210" s="16">
        <v>4.4000000000000004</v>
      </c>
    </row>
    <row r="1211" spans="1:3">
      <c r="A1211" s="2">
        <v>46500</v>
      </c>
      <c r="B1211" s="16">
        <v>46500</v>
      </c>
      <c r="C1211" s="16">
        <v>4.4000000000000004</v>
      </c>
    </row>
    <row r="1212" spans="1:3">
      <c r="A1212" s="2">
        <v>46500</v>
      </c>
      <c r="B1212" s="16">
        <v>46500</v>
      </c>
      <c r="C1212" s="16">
        <v>4.4000000000000004</v>
      </c>
    </row>
    <row r="1213" spans="1:3">
      <c r="A1213" s="2">
        <v>46510</v>
      </c>
      <c r="C1213" s="17">
        <v>1</v>
      </c>
    </row>
    <row r="1214" spans="1:3">
      <c r="A1214">
        <v>46511</v>
      </c>
      <c r="B1214" s="16">
        <v>46511</v>
      </c>
      <c r="C1214" s="16">
        <v>1</v>
      </c>
    </row>
    <row r="1215" spans="1:3">
      <c r="A1215">
        <v>46520</v>
      </c>
      <c r="B1215" s="16">
        <v>46520</v>
      </c>
      <c r="C1215" s="16">
        <v>9.4</v>
      </c>
    </row>
    <row r="1216" spans="1:3">
      <c r="A1216">
        <v>46520</v>
      </c>
      <c r="B1216" s="16">
        <v>46520</v>
      </c>
      <c r="C1216" s="16">
        <v>9.4</v>
      </c>
    </row>
    <row r="1217" spans="1:3">
      <c r="A1217">
        <v>46520</v>
      </c>
      <c r="B1217" s="16">
        <v>46520</v>
      </c>
      <c r="C1217" s="16">
        <v>9.4</v>
      </c>
    </row>
    <row r="1218" spans="1:3">
      <c r="A1218">
        <v>46520</v>
      </c>
      <c r="B1218" s="16">
        <v>46520</v>
      </c>
      <c r="C1218" s="16">
        <v>9.4</v>
      </c>
    </row>
    <row r="1219" spans="1:3">
      <c r="A1219">
        <v>46520</v>
      </c>
      <c r="B1219" s="16">
        <v>46520</v>
      </c>
      <c r="C1219" s="16">
        <v>9.4</v>
      </c>
    </row>
    <row r="1220" spans="1:3">
      <c r="A1220">
        <v>46520</v>
      </c>
      <c r="B1220" s="16">
        <v>46520</v>
      </c>
      <c r="C1220" s="16">
        <v>9.4</v>
      </c>
    </row>
    <row r="1221" spans="1:3">
      <c r="A1221">
        <v>46520</v>
      </c>
      <c r="B1221" s="16">
        <v>46520</v>
      </c>
      <c r="C1221" s="16">
        <v>9.4</v>
      </c>
    </row>
    <row r="1222" spans="1:3">
      <c r="A1222">
        <v>46520</v>
      </c>
      <c r="B1222" s="16">
        <v>46520</v>
      </c>
      <c r="C1222" s="16">
        <v>9.4</v>
      </c>
    </row>
    <row r="1223" spans="1:3">
      <c r="A1223">
        <v>46520</v>
      </c>
      <c r="B1223" s="16">
        <v>46520</v>
      </c>
      <c r="C1223" s="16">
        <v>9.4</v>
      </c>
    </row>
    <row r="1224" spans="1:3">
      <c r="A1224">
        <v>46520</v>
      </c>
      <c r="B1224" s="16">
        <v>46520</v>
      </c>
      <c r="C1224" s="16">
        <v>9.4</v>
      </c>
    </row>
    <row r="1225" spans="1:3">
      <c r="A1225">
        <v>46520</v>
      </c>
      <c r="B1225" s="16">
        <v>46520</v>
      </c>
      <c r="C1225" s="16">
        <v>9.4</v>
      </c>
    </row>
    <row r="1226" spans="1:3">
      <c r="A1226">
        <v>46520</v>
      </c>
      <c r="B1226" s="16">
        <v>46520</v>
      </c>
      <c r="C1226" s="16">
        <v>9.4</v>
      </c>
    </row>
    <row r="1227" spans="1:3">
      <c r="A1227" s="2">
        <v>46520</v>
      </c>
      <c r="B1227" s="16">
        <v>46520</v>
      </c>
      <c r="C1227" s="16">
        <v>9.4</v>
      </c>
    </row>
    <row r="1228" spans="1:3">
      <c r="A1228" s="2">
        <v>46520</v>
      </c>
      <c r="B1228" s="16">
        <v>46520</v>
      </c>
      <c r="C1228" s="16">
        <v>9.4</v>
      </c>
    </row>
    <row r="1229" spans="1:3">
      <c r="A1229" s="2">
        <v>46520</v>
      </c>
      <c r="B1229" s="16">
        <v>46520</v>
      </c>
      <c r="C1229" s="16">
        <v>9.4</v>
      </c>
    </row>
    <row r="1230" spans="1:3">
      <c r="A1230" s="2">
        <v>46520</v>
      </c>
      <c r="B1230" s="16">
        <v>46520</v>
      </c>
      <c r="C1230" s="16">
        <v>9.4</v>
      </c>
    </row>
    <row r="1231" spans="1:3">
      <c r="A1231" s="2">
        <v>46520</v>
      </c>
      <c r="B1231" s="16">
        <v>46520</v>
      </c>
      <c r="C1231" s="16">
        <v>9.4</v>
      </c>
    </row>
    <row r="1232" spans="1:3">
      <c r="A1232" s="2">
        <v>46520</v>
      </c>
      <c r="B1232" s="16">
        <v>46520</v>
      </c>
      <c r="C1232" s="16">
        <v>9.4</v>
      </c>
    </row>
    <row r="1233" spans="1:3">
      <c r="A1233" s="2">
        <v>46520</v>
      </c>
      <c r="B1233" s="16">
        <v>46520</v>
      </c>
      <c r="C1233" s="16">
        <v>9.4</v>
      </c>
    </row>
    <row r="1234" spans="1:3">
      <c r="A1234" s="2">
        <v>46520</v>
      </c>
      <c r="B1234" s="16">
        <v>46520</v>
      </c>
      <c r="C1234" s="16">
        <v>9.4</v>
      </c>
    </row>
    <row r="1235" spans="1:3">
      <c r="A1235">
        <v>46530</v>
      </c>
      <c r="C1235" s="17">
        <v>1</v>
      </c>
    </row>
    <row r="1236" spans="1:3">
      <c r="A1236" s="2">
        <v>46530</v>
      </c>
      <c r="C1236" s="17">
        <v>1</v>
      </c>
    </row>
    <row r="1237" spans="1:3">
      <c r="A1237">
        <v>46540</v>
      </c>
      <c r="B1237" s="16">
        <v>46540</v>
      </c>
      <c r="C1237" s="16">
        <v>13.5</v>
      </c>
    </row>
    <row r="1238" spans="1:3">
      <c r="A1238" s="2">
        <v>46540</v>
      </c>
      <c r="B1238" s="16">
        <v>46540</v>
      </c>
      <c r="C1238" s="16">
        <v>13.5</v>
      </c>
    </row>
    <row r="1239" spans="1:3">
      <c r="A1239" s="2">
        <v>46560</v>
      </c>
      <c r="B1239" s="16">
        <v>46560</v>
      </c>
      <c r="C1239" s="16">
        <v>9</v>
      </c>
    </row>
    <row r="1240" spans="1:3">
      <c r="A1240">
        <v>46600</v>
      </c>
      <c r="B1240" s="16">
        <v>46600</v>
      </c>
      <c r="C1240" s="16">
        <v>3.2</v>
      </c>
    </row>
    <row r="1241" spans="1:3">
      <c r="A1241" s="2">
        <v>46600</v>
      </c>
      <c r="B1241" s="16">
        <v>46600</v>
      </c>
      <c r="C1241" s="16">
        <v>3.2</v>
      </c>
    </row>
    <row r="1242" spans="1:3">
      <c r="A1242" s="2">
        <v>46600</v>
      </c>
      <c r="B1242" s="16">
        <v>46600</v>
      </c>
      <c r="C1242" s="16">
        <v>3.2</v>
      </c>
    </row>
    <row r="1243" spans="1:3">
      <c r="A1243" s="2">
        <v>46600</v>
      </c>
      <c r="B1243" s="16">
        <v>46600</v>
      </c>
      <c r="C1243" s="16">
        <v>3.2</v>
      </c>
    </row>
    <row r="1244" spans="1:3">
      <c r="A1244" s="2">
        <v>46600</v>
      </c>
      <c r="B1244" s="16">
        <v>46600</v>
      </c>
      <c r="C1244" s="16">
        <v>3.2</v>
      </c>
    </row>
    <row r="1245" spans="1:3">
      <c r="A1245">
        <v>46614</v>
      </c>
      <c r="C1245" s="17">
        <v>1</v>
      </c>
    </row>
    <row r="1246" spans="1:3">
      <c r="A1246" s="2">
        <v>46640</v>
      </c>
      <c r="C1246" s="17">
        <v>1</v>
      </c>
    </row>
    <row r="1247" spans="1:3">
      <c r="A1247" s="2">
        <v>46650</v>
      </c>
      <c r="B1247" s="16">
        <v>46650</v>
      </c>
      <c r="C1247" s="16">
        <v>1</v>
      </c>
    </row>
    <row r="1248" spans="1:3">
      <c r="A1248" s="2">
        <v>46650</v>
      </c>
      <c r="B1248" s="16">
        <v>46650</v>
      </c>
      <c r="C1248" s="16">
        <v>1</v>
      </c>
    </row>
    <row r="1249" spans="1:3">
      <c r="A1249" s="2">
        <v>46666</v>
      </c>
      <c r="C1249" s="16">
        <v>1</v>
      </c>
    </row>
    <row r="1250" spans="1:3">
      <c r="A1250">
        <v>46669</v>
      </c>
      <c r="C1250" s="16">
        <v>1</v>
      </c>
    </row>
    <row r="1251" spans="1:3">
      <c r="A1251">
        <v>46670</v>
      </c>
      <c r="C1251" s="16">
        <v>1</v>
      </c>
    </row>
    <row r="1252" spans="1:3">
      <c r="A1252">
        <v>46670</v>
      </c>
      <c r="C1252" s="16">
        <v>1</v>
      </c>
    </row>
    <row r="1253" spans="1:3">
      <c r="A1253" s="2">
        <v>46680</v>
      </c>
      <c r="C1253" s="16">
        <v>1</v>
      </c>
    </row>
    <row r="1254" spans="1:3">
      <c r="A1254" s="2">
        <v>46680</v>
      </c>
      <c r="C1254" s="16">
        <v>1</v>
      </c>
    </row>
    <row r="1255" spans="1:3">
      <c r="A1255" s="2">
        <v>46687</v>
      </c>
      <c r="C1255" s="16">
        <v>1</v>
      </c>
    </row>
    <row r="1256" spans="1:3">
      <c r="A1256" s="2">
        <v>46688</v>
      </c>
      <c r="C1256" s="16">
        <v>1</v>
      </c>
    </row>
    <row r="1257" spans="1:3">
      <c r="A1257">
        <v>46701</v>
      </c>
      <c r="B1257" s="16">
        <v>46701</v>
      </c>
      <c r="C1257" s="16">
        <v>5</v>
      </c>
    </row>
    <row r="1258" spans="1:3">
      <c r="A1258">
        <v>46702</v>
      </c>
      <c r="B1258" s="16">
        <v>46702</v>
      </c>
      <c r="C1258" s="16">
        <v>4</v>
      </c>
    </row>
    <row r="1259" spans="1:3">
      <c r="A1259" s="2">
        <v>46712</v>
      </c>
      <c r="B1259" s="16">
        <v>46712</v>
      </c>
      <c r="C1259" s="16">
        <v>1</v>
      </c>
    </row>
    <row r="1260" spans="1:3">
      <c r="A1260">
        <v>46730</v>
      </c>
      <c r="B1260" s="16">
        <v>46730</v>
      </c>
      <c r="C1260" s="16">
        <v>1</v>
      </c>
    </row>
    <row r="1261" spans="1:3">
      <c r="A1261" s="2">
        <v>46730</v>
      </c>
      <c r="B1261" s="16">
        <v>46730</v>
      </c>
      <c r="C1261" s="16">
        <v>1</v>
      </c>
    </row>
    <row r="1262" spans="1:3">
      <c r="A1262">
        <v>46740</v>
      </c>
      <c r="B1262" s="16">
        <v>46740</v>
      </c>
      <c r="C1262" s="16">
        <v>2.75</v>
      </c>
    </row>
    <row r="1263" spans="1:3">
      <c r="A1263">
        <v>46740</v>
      </c>
      <c r="B1263" s="16">
        <v>46740</v>
      </c>
      <c r="C1263" s="16">
        <v>2.75</v>
      </c>
    </row>
    <row r="1264" spans="1:3">
      <c r="A1264" s="2">
        <v>46740</v>
      </c>
      <c r="B1264" s="16">
        <v>46740</v>
      </c>
      <c r="C1264" s="16">
        <v>2.75</v>
      </c>
    </row>
    <row r="1265" spans="1:3">
      <c r="A1265" s="2">
        <v>46740</v>
      </c>
      <c r="B1265" s="16">
        <v>46740</v>
      </c>
      <c r="C1265" s="16">
        <v>2.75</v>
      </c>
    </row>
    <row r="1266" spans="1:3">
      <c r="A1266" s="2">
        <v>46750</v>
      </c>
      <c r="C1266" s="16">
        <v>1</v>
      </c>
    </row>
    <row r="1267" spans="1:3">
      <c r="A1267">
        <v>46800</v>
      </c>
      <c r="C1267" s="16">
        <v>1</v>
      </c>
    </row>
    <row r="1268" spans="1:3">
      <c r="A1268">
        <v>46800</v>
      </c>
      <c r="C1268" s="16">
        <v>1</v>
      </c>
    </row>
    <row r="1269" spans="1:3">
      <c r="A1269" s="2">
        <v>46800</v>
      </c>
      <c r="C1269" s="16">
        <v>1</v>
      </c>
    </row>
    <row r="1270" spans="1:3">
      <c r="A1270" s="2">
        <v>46800</v>
      </c>
      <c r="C1270" s="16">
        <v>1</v>
      </c>
    </row>
    <row r="1271" spans="1:3">
      <c r="A1271" s="2">
        <v>46850</v>
      </c>
      <c r="C1271" s="16">
        <v>1</v>
      </c>
    </row>
    <row r="1272" spans="1:3">
      <c r="A1272">
        <v>46900</v>
      </c>
      <c r="B1272" s="16">
        <v>46900</v>
      </c>
      <c r="C1272" s="16">
        <v>5.5217391304347823</v>
      </c>
    </row>
    <row r="1273" spans="1:3">
      <c r="A1273">
        <v>46900</v>
      </c>
      <c r="B1273" s="16">
        <v>46900</v>
      </c>
      <c r="C1273" s="16">
        <v>5.5217391304347823</v>
      </c>
    </row>
    <row r="1274" spans="1:3">
      <c r="A1274">
        <v>46900</v>
      </c>
      <c r="B1274" s="16">
        <v>46900</v>
      </c>
      <c r="C1274" s="16">
        <v>5.5217391304347823</v>
      </c>
    </row>
    <row r="1275" spans="1:3">
      <c r="A1275">
        <v>46900</v>
      </c>
      <c r="B1275" s="16">
        <v>46900</v>
      </c>
      <c r="C1275" s="16">
        <v>5.5217391304347823</v>
      </c>
    </row>
    <row r="1276" spans="1:3">
      <c r="A1276">
        <v>46900</v>
      </c>
      <c r="B1276" s="16">
        <v>46900</v>
      </c>
      <c r="C1276" s="16">
        <v>5.5217391304347823</v>
      </c>
    </row>
    <row r="1277" spans="1:3">
      <c r="A1277">
        <v>46900</v>
      </c>
      <c r="B1277" s="16">
        <v>46900</v>
      </c>
      <c r="C1277" s="16">
        <v>5.5217391304347823</v>
      </c>
    </row>
    <row r="1278" spans="1:3">
      <c r="A1278">
        <v>46900</v>
      </c>
      <c r="B1278" s="16">
        <v>46900</v>
      </c>
      <c r="C1278" s="16">
        <v>5.5217391304347823</v>
      </c>
    </row>
    <row r="1279" spans="1:3">
      <c r="A1279">
        <v>46900</v>
      </c>
      <c r="B1279" s="16">
        <v>46900</v>
      </c>
      <c r="C1279" s="16">
        <v>5.5217391304347823</v>
      </c>
    </row>
    <row r="1280" spans="1:3">
      <c r="A1280" s="2">
        <v>46900</v>
      </c>
      <c r="B1280" s="16">
        <v>46900</v>
      </c>
      <c r="C1280" s="16">
        <v>5.5217391304347823</v>
      </c>
    </row>
    <row r="1281" spans="1:3">
      <c r="A1281" s="2">
        <v>46900</v>
      </c>
      <c r="B1281" s="16">
        <v>46900</v>
      </c>
      <c r="C1281" s="16">
        <v>5.5217391304347823</v>
      </c>
    </row>
    <row r="1282" spans="1:3">
      <c r="A1282" s="2">
        <v>46900</v>
      </c>
      <c r="B1282" s="16">
        <v>46900</v>
      </c>
      <c r="C1282" s="16">
        <v>5.5217391304347823</v>
      </c>
    </row>
    <row r="1283" spans="1:3">
      <c r="A1283" s="2">
        <v>46900</v>
      </c>
      <c r="B1283" s="16">
        <v>46900</v>
      </c>
      <c r="C1283" s="16">
        <v>5.5217391304347823</v>
      </c>
    </row>
    <row r="1284" spans="1:3">
      <c r="A1284" s="2">
        <v>46900</v>
      </c>
      <c r="B1284" s="16">
        <v>46900</v>
      </c>
      <c r="C1284" s="16">
        <v>5.5217391304347823</v>
      </c>
    </row>
    <row r="1285" spans="1:3">
      <c r="A1285" s="2">
        <v>46900</v>
      </c>
      <c r="B1285" s="16">
        <v>46900</v>
      </c>
      <c r="C1285" s="16">
        <v>5.5217391304347823</v>
      </c>
    </row>
    <row r="1286" spans="1:3">
      <c r="A1286" s="2">
        <v>46900</v>
      </c>
      <c r="B1286" s="16">
        <v>46900</v>
      </c>
      <c r="C1286" s="16">
        <v>5.5217391304347823</v>
      </c>
    </row>
    <row r="1287" spans="1:3">
      <c r="A1287" s="2">
        <v>46900</v>
      </c>
      <c r="B1287" s="16">
        <v>46900</v>
      </c>
      <c r="C1287" s="16">
        <v>5.5217391304347823</v>
      </c>
    </row>
    <row r="1288" spans="1:3">
      <c r="A1288" s="2">
        <v>46900</v>
      </c>
      <c r="B1288" s="16">
        <v>46900</v>
      </c>
      <c r="C1288" s="16">
        <v>5.5217391304347823</v>
      </c>
    </row>
    <row r="1289" spans="1:3">
      <c r="A1289" s="2">
        <v>46900</v>
      </c>
      <c r="B1289" s="16">
        <v>46900</v>
      </c>
      <c r="C1289" s="16">
        <v>5.5217391304347823</v>
      </c>
    </row>
    <row r="1290" spans="1:3">
      <c r="A1290" s="2">
        <v>46900</v>
      </c>
      <c r="B1290" s="16">
        <v>46900</v>
      </c>
      <c r="C1290" s="16">
        <v>5.5217391304347823</v>
      </c>
    </row>
    <row r="1291" spans="1:3">
      <c r="A1291" s="2">
        <v>46900</v>
      </c>
      <c r="B1291" s="16">
        <v>46900</v>
      </c>
      <c r="C1291" s="16">
        <v>5.5217391304347823</v>
      </c>
    </row>
    <row r="1292" spans="1:3">
      <c r="A1292" s="2">
        <v>46900</v>
      </c>
      <c r="B1292" s="16">
        <v>46900</v>
      </c>
      <c r="C1292" s="16">
        <v>5.5217391304347823</v>
      </c>
    </row>
    <row r="1293" spans="1:3">
      <c r="A1293" s="2">
        <v>46900</v>
      </c>
      <c r="B1293" s="16">
        <v>46900</v>
      </c>
      <c r="C1293" s="16">
        <v>5.5217391304347823</v>
      </c>
    </row>
    <row r="1294" spans="1:3">
      <c r="A1294" s="2">
        <v>46900</v>
      </c>
      <c r="B1294" s="16">
        <v>46900</v>
      </c>
      <c r="C1294" s="16">
        <v>5.5217391304347823</v>
      </c>
    </row>
    <row r="1295" spans="1:3">
      <c r="A1295">
        <v>46901</v>
      </c>
      <c r="B1295" s="16">
        <v>46901</v>
      </c>
      <c r="C1295" s="16">
        <v>2.8333333333333335</v>
      </c>
    </row>
    <row r="1296" spans="1:3">
      <c r="A1296">
        <v>46901</v>
      </c>
      <c r="B1296" s="16">
        <v>46901</v>
      </c>
      <c r="C1296" s="16">
        <v>2.8333333333333335</v>
      </c>
    </row>
    <row r="1297" spans="1:3">
      <c r="A1297">
        <v>46901</v>
      </c>
      <c r="B1297" s="16">
        <v>46901</v>
      </c>
      <c r="C1297" s="16">
        <v>2.8333333333333335</v>
      </c>
    </row>
    <row r="1298" spans="1:3">
      <c r="A1298">
        <v>46901</v>
      </c>
      <c r="B1298" s="16">
        <v>46901</v>
      </c>
      <c r="C1298" s="16">
        <v>2.8333333333333335</v>
      </c>
    </row>
    <row r="1299" spans="1:3">
      <c r="A1299" s="2">
        <v>46901</v>
      </c>
      <c r="B1299" s="16">
        <v>46901</v>
      </c>
      <c r="C1299" s="16">
        <v>2.8333333333333335</v>
      </c>
    </row>
    <row r="1300" spans="1:3">
      <c r="A1300" s="2">
        <v>46901</v>
      </c>
      <c r="B1300" s="16">
        <v>46901</v>
      </c>
      <c r="C1300" s="16">
        <v>2.8333333333333335</v>
      </c>
    </row>
    <row r="1301" spans="1:3">
      <c r="A1301">
        <v>46910</v>
      </c>
      <c r="B1301" s="16">
        <v>46910</v>
      </c>
      <c r="C1301" s="16">
        <v>4.2307692307692308</v>
      </c>
    </row>
    <row r="1302" spans="1:3">
      <c r="A1302">
        <v>46910</v>
      </c>
      <c r="B1302" s="16">
        <v>46910</v>
      </c>
      <c r="C1302" s="16">
        <v>4.2307692307692308</v>
      </c>
    </row>
    <row r="1303" spans="1:3">
      <c r="A1303">
        <v>46910</v>
      </c>
      <c r="B1303" s="16">
        <v>46910</v>
      </c>
      <c r="C1303" s="16">
        <v>4.2307692307692308</v>
      </c>
    </row>
    <row r="1304" spans="1:3">
      <c r="A1304">
        <v>46910</v>
      </c>
      <c r="B1304" s="16">
        <v>46910</v>
      </c>
      <c r="C1304" s="16">
        <v>4.2307692307692308</v>
      </c>
    </row>
    <row r="1305" spans="1:3">
      <c r="A1305" s="2">
        <v>46910</v>
      </c>
      <c r="B1305" s="16">
        <v>46910</v>
      </c>
      <c r="C1305" s="16">
        <v>4.2307692307692308</v>
      </c>
    </row>
    <row r="1306" spans="1:3">
      <c r="A1306" s="2">
        <v>46910</v>
      </c>
      <c r="B1306" s="16">
        <v>46910</v>
      </c>
      <c r="C1306" s="16">
        <v>4.2307692307692308</v>
      </c>
    </row>
    <row r="1307" spans="1:3">
      <c r="A1307" s="2">
        <v>46910</v>
      </c>
      <c r="B1307" s="16">
        <v>46910</v>
      </c>
      <c r="C1307" s="16">
        <v>4.2307692307692308</v>
      </c>
    </row>
    <row r="1308" spans="1:3">
      <c r="A1308" s="2">
        <v>46910</v>
      </c>
      <c r="B1308" s="16">
        <v>46910</v>
      </c>
      <c r="C1308" s="16">
        <v>4.2307692307692308</v>
      </c>
    </row>
    <row r="1309" spans="1:3">
      <c r="A1309" s="2">
        <v>46910</v>
      </c>
      <c r="B1309" s="16">
        <v>46910</v>
      </c>
      <c r="C1309" s="16">
        <v>4.2307692307692308</v>
      </c>
    </row>
    <row r="1310" spans="1:3">
      <c r="A1310" s="2">
        <v>46910</v>
      </c>
      <c r="B1310" s="16">
        <v>46910</v>
      </c>
      <c r="C1310" s="16">
        <v>4.2307692307692308</v>
      </c>
    </row>
    <row r="1311" spans="1:3">
      <c r="A1311" s="2">
        <v>46910</v>
      </c>
      <c r="B1311" s="16">
        <v>46910</v>
      </c>
      <c r="C1311" s="16">
        <v>4.2307692307692308</v>
      </c>
    </row>
    <row r="1312" spans="1:3">
      <c r="A1312" s="2">
        <v>46910</v>
      </c>
      <c r="B1312" s="16">
        <v>46910</v>
      </c>
      <c r="C1312" s="16">
        <v>4.2307692307692308</v>
      </c>
    </row>
    <row r="1313" spans="1:3">
      <c r="A1313" s="2">
        <v>46910</v>
      </c>
      <c r="B1313" s="16">
        <v>46910</v>
      </c>
      <c r="C1313" s="16">
        <v>4.2307692307692308</v>
      </c>
    </row>
    <row r="1314" spans="1:3">
      <c r="A1314">
        <v>46920</v>
      </c>
      <c r="B1314" s="16">
        <v>46920</v>
      </c>
      <c r="C1314" s="16">
        <v>7.208333333333333</v>
      </c>
    </row>
    <row r="1315" spans="1:3">
      <c r="A1315">
        <v>46920</v>
      </c>
      <c r="B1315" s="16">
        <v>46920</v>
      </c>
      <c r="C1315" s="16">
        <v>7.208333333333333</v>
      </c>
    </row>
    <row r="1316" spans="1:3">
      <c r="A1316">
        <v>46920</v>
      </c>
      <c r="B1316" s="16">
        <v>46920</v>
      </c>
      <c r="C1316" s="16">
        <v>7.208333333333333</v>
      </c>
    </row>
    <row r="1317" spans="1:3">
      <c r="A1317">
        <v>46920</v>
      </c>
      <c r="B1317" s="16">
        <v>46920</v>
      </c>
      <c r="C1317" s="16">
        <v>7.208333333333333</v>
      </c>
    </row>
    <row r="1318" spans="1:3">
      <c r="A1318">
        <v>46920</v>
      </c>
      <c r="B1318" s="16">
        <v>46920</v>
      </c>
      <c r="C1318" s="16">
        <v>7.208333333333333</v>
      </c>
    </row>
    <row r="1319" spans="1:3">
      <c r="A1319">
        <v>46920</v>
      </c>
      <c r="B1319" s="16">
        <v>46920</v>
      </c>
      <c r="C1319" s="16">
        <v>7.208333333333333</v>
      </c>
    </row>
    <row r="1320" spans="1:3">
      <c r="A1320">
        <v>46920</v>
      </c>
      <c r="B1320" s="16">
        <v>46920</v>
      </c>
      <c r="C1320" s="16">
        <v>7.208333333333333</v>
      </c>
    </row>
    <row r="1321" spans="1:3">
      <c r="A1321">
        <v>46920</v>
      </c>
      <c r="B1321" s="16">
        <v>46920</v>
      </c>
      <c r="C1321" s="16">
        <v>7.208333333333333</v>
      </c>
    </row>
    <row r="1322" spans="1:3">
      <c r="A1322">
        <v>46920</v>
      </c>
      <c r="B1322" s="16">
        <v>46920</v>
      </c>
      <c r="C1322" s="16">
        <v>7.208333333333333</v>
      </c>
    </row>
    <row r="1323" spans="1:3">
      <c r="A1323">
        <v>46920</v>
      </c>
      <c r="B1323" s="16">
        <v>46920</v>
      </c>
      <c r="C1323" s="16">
        <v>7.208333333333333</v>
      </c>
    </row>
    <row r="1324" spans="1:3">
      <c r="A1324">
        <v>46920</v>
      </c>
      <c r="B1324" s="16">
        <v>46920</v>
      </c>
      <c r="C1324" s="16">
        <v>7.208333333333333</v>
      </c>
    </row>
    <row r="1325" spans="1:3">
      <c r="A1325" s="2">
        <v>46920</v>
      </c>
      <c r="B1325" s="16">
        <v>46920</v>
      </c>
      <c r="C1325" s="16">
        <v>7.208333333333333</v>
      </c>
    </row>
    <row r="1326" spans="1:3">
      <c r="A1326" s="2">
        <v>46920</v>
      </c>
      <c r="B1326" s="16">
        <v>46920</v>
      </c>
      <c r="C1326" s="16">
        <v>7.208333333333333</v>
      </c>
    </row>
    <row r="1327" spans="1:3">
      <c r="A1327" s="2">
        <v>46920</v>
      </c>
      <c r="B1327" s="16">
        <v>46920</v>
      </c>
      <c r="C1327" s="16">
        <v>7.208333333333333</v>
      </c>
    </row>
    <row r="1328" spans="1:3">
      <c r="A1328" s="2">
        <v>46920</v>
      </c>
      <c r="B1328" s="16">
        <v>46920</v>
      </c>
      <c r="C1328" s="16">
        <v>7.208333333333333</v>
      </c>
    </row>
    <row r="1329" spans="1:3">
      <c r="A1329" s="2">
        <v>46920</v>
      </c>
      <c r="B1329" s="16">
        <v>46920</v>
      </c>
      <c r="C1329" s="16">
        <v>7.208333333333333</v>
      </c>
    </row>
    <row r="1330" spans="1:3">
      <c r="A1330" s="2">
        <v>46920</v>
      </c>
      <c r="B1330" s="16">
        <v>46920</v>
      </c>
      <c r="C1330" s="16">
        <v>7.208333333333333</v>
      </c>
    </row>
    <row r="1331" spans="1:3">
      <c r="A1331" s="2">
        <v>46920</v>
      </c>
      <c r="B1331" s="16">
        <v>46920</v>
      </c>
      <c r="C1331" s="16">
        <v>7.208333333333333</v>
      </c>
    </row>
    <row r="1332" spans="1:3">
      <c r="A1332" s="2">
        <v>46920</v>
      </c>
      <c r="B1332" s="16">
        <v>46920</v>
      </c>
      <c r="C1332" s="16">
        <v>7.208333333333333</v>
      </c>
    </row>
    <row r="1333" spans="1:3">
      <c r="A1333" s="2">
        <v>46920</v>
      </c>
      <c r="B1333" s="16">
        <v>46920</v>
      </c>
      <c r="C1333" s="16">
        <v>7.208333333333333</v>
      </c>
    </row>
    <row r="1334" spans="1:3">
      <c r="A1334" s="2">
        <v>46920</v>
      </c>
      <c r="B1334" s="16">
        <v>46920</v>
      </c>
      <c r="C1334" s="16">
        <v>7.208333333333333</v>
      </c>
    </row>
    <row r="1335" spans="1:3">
      <c r="A1335" s="2">
        <v>46920</v>
      </c>
      <c r="B1335" s="16">
        <v>46920</v>
      </c>
      <c r="C1335" s="16">
        <v>7.208333333333333</v>
      </c>
    </row>
    <row r="1336" spans="1:3">
      <c r="A1336" s="2">
        <v>46920</v>
      </c>
      <c r="B1336" s="16">
        <v>46920</v>
      </c>
      <c r="C1336" s="16">
        <v>7.208333333333333</v>
      </c>
    </row>
    <row r="1337" spans="1:3">
      <c r="A1337" s="2">
        <v>46920</v>
      </c>
      <c r="B1337" s="16">
        <v>46920</v>
      </c>
      <c r="C1337" s="16">
        <v>7.208333333333333</v>
      </c>
    </row>
    <row r="1338" spans="1:3">
      <c r="A1338">
        <v>46930</v>
      </c>
      <c r="B1338" s="16">
        <v>46930</v>
      </c>
      <c r="C1338" s="16">
        <v>6.666666666666667</v>
      </c>
    </row>
    <row r="1339" spans="1:3">
      <c r="A1339">
        <v>46930</v>
      </c>
      <c r="B1339" s="16">
        <v>46930</v>
      </c>
      <c r="C1339" s="16">
        <v>6.666666666666667</v>
      </c>
    </row>
    <row r="1340" spans="1:3">
      <c r="A1340">
        <v>46930</v>
      </c>
      <c r="B1340" s="16">
        <v>46930</v>
      </c>
      <c r="C1340" s="16">
        <v>6.666666666666667</v>
      </c>
    </row>
    <row r="1341" spans="1:3">
      <c r="A1341">
        <v>46930</v>
      </c>
      <c r="B1341" s="16">
        <v>46930</v>
      </c>
      <c r="C1341" s="16">
        <v>6.666666666666667</v>
      </c>
    </row>
    <row r="1342" spans="1:3">
      <c r="A1342">
        <v>46930</v>
      </c>
      <c r="B1342" s="16">
        <v>46930</v>
      </c>
      <c r="C1342" s="16">
        <v>6.666666666666667</v>
      </c>
    </row>
    <row r="1343" spans="1:3">
      <c r="A1343" s="2">
        <v>46930</v>
      </c>
      <c r="B1343" s="16">
        <v>46930</v>
      </c>
      <c r="C1343" s="16">
        <v>6.666666666666667</v>
      </c>
    </row>
    <row r="1344" spans="1:3">
      <c r="A1344" s="2">
        <v>46930</v>
      </c>
      <c r="B1344" s="16">
        <v>46930</v>
      </c>
      <c r="C1344" s="16">
        <v>6.666666666666667</v>
      </c>
    </row>
    <row r="1345" spans="1:3">
      <c r="A1345" s="2">
        <v>46930</v>
      </c>
      <c r="B1345" s="16">
        <v>46930</v>
      </c>
      <c r="C1345" s="16">
        <v>6.666666666666667</v>
      </c>
    </row>
    <row r="1346" spans="1:3">
      <c r="A1346" s="2">
        <v>46930</v>
      </c>
      <c r="B1346" s="16">
        <v>46930</v>
      </c>
      <c r="C1346" s="16">
        <v>6.666666666666667</v>
      </c>
    </row>
    <row r="1347" spans="1:3">
      <c r="A1347">
        <v>46940</v>
      </c>
      <c r="B1347" s="16">
        <v>46940</v>
      </c>
      <c r="C1347" s="16">
        <v>7.1111111111111107</v>
      </c>
    </row>
    <row r="1348" spans="1:3">
      <c r="A1348">
        <v>46940</v>
      </c>
      <c r="B1348" s="16">
        <v>46940</v>
      </c>
      <c r="C1348" s="16">
        <v>7.1111111111111107</v>
      </c>
    </row>
    <row r="1349" spans="1:3">
      <c r="A1349">
        <v>46940</v>
      </c>
      <c r="B1349" s="16">
        <v>46940</v>
      </c>
      <c r="C1349" s="16">
        <v>7.1111111111111107</v>
      </c>
    </row>
    <row r="1350" spans="1:3">
      <c r="A1350">
        <v>46940</v>
      </c>
      <c r="B1350" s="16">
        <v>46940</v>
      </c>
      <c r="C1350" s="16">
        <v>7.1111111111111107</v>
      </c>
    </row>
    <row r="1351" spans="1:3">
      <c r="A1351">
        <v>46940</v>
      </c>
      <c r="B1351" s="16">
        <v>46940</v>
      </c>
      <c r="C1351" s="16">
        <v>7.1111111111111107</v>
      </c>
    </row>
    <row r="1352" spans="1:3">
      <c r="A1352" s="2">
        <v>46940</v>
      </c>
      <c r="B1352" s="16">
        <v>46940</v>
      </c>
      <c r="C1352" s="16">
        <v>7.1111111111111107</v>
      </c>
    </row>
    <row r="1353" spans="1:3">
      <c r="A1353" s="2">
        <v>46940</v>
      </c>
      <c r="B1353" s="16">
        <v>46940</v>
      </c>
      <c r="C1353" s="16">
        <v>7.1111111111111107</v>
      </c>
    </row>
    <row r="1354" spans="1:3">
      <c r="A1354" s="2">
        <v>46940</v>
      </c>
      <c r="B1354" s="16">
        <v>46940</v>
      </c>
      <c r="C1354" s="16">
        <v>7.1111111111111107</v>
      </c>
    </row>
    <row r="1355" spans="1:3">
      <c r="A1355" s="2">
        <v>46940</v>
      </c>
      <c r="B1355" s="16">
        <v>46940</v>
      </c>
      <c r="C1355" s="16">
        <v>7.1111111111111107</v>
      </c>
    </row>
    <row r="1356" spans="1:3">
      <c r="A1356">
        <v>46950</v>
      </c>
      <c r="B1356" s="16">
        <v>46950</v>
      </c>
      <c r="C1356" s="16">
        <v>8.3333333333333339</v>
      </c>
    </row>
    <row r="1357" spans="1:3">
      <c r="A1357">
        <v>46950</v>
      </c>
      <c r="B1357" s="16">
        <v>46950</v>
      </c>
      <c r="C1357" s="16">
        <v>8.3333333333333339</v>
      </c>
    </row>
    <row r="1358" spans="1:3">
      <c r="A1358">
        <v>46950</v>
      </c>
      <c r="B1358" s="16">
        <v>46950</v>
      </c>
      <c r="C1358" s="16">
        <v>8.3333333333333339</v>
      </c>
    </row>
    <row r="1359" spans="1:3">
      <c r="A1359">
        <v>46950</v>
      </c>
      <c r="B1359" s="16">
        <v>46950</v>
      </c>
      <c r="C1359" s="16">
        <v>8.3333333333333339</v>
      </c>
    </row>
    <row r="1360" spans="1:3">
      <c r="A1360" s="2">
        <v>46950</v>
      </c>
      <c r="B1360" s="16">
        <v>46950</v>
      </c>
      <c r="C1360" s="16">
        <v>8.3333333333333339</v>
      </c>
    </row>
    <row r="1361" spans="1:3">
      <c r="A1361" s="2">
        <v>46950</v>
      </c>
      <c r="B1361" s="16">
        <v>46950</v>
      </c>
      <c r="C1361" s="16">
        <v>8.3333333333333339</v>
      </c>
    </row>
    <row r="1362" spans="1:3">
      <c r="A1362" s="2">
        <v>46950</v>
      </c>
      <c r="B1362" s="16">
        <v>46950</v>
      </c>
      <c r="C1362" s="16">
        <v>8.3333333333333339</v>
      </c>
    </row>
    <row r="1363" spans="1:3">
      <c r="A1363" s="2">
        <v>46950</v>
      </c>
      <c r="B1363" s="16">
        <v>46950</v>
      </c>
      <c r="C1363" s="16">
        <v>8.3333333333333339</v>
      </c>
    </row>
    <row r="1364" spans="1:3">
      <c r="A1364" s="2">
        <v>46950</v>
      </c>
      <c r="B1364" s="16">
        <v>46950</v>
      </c>
      <c r="C1364" s="16">
        <v>8.3333333333333339</v>
      </c>
    </row>
    <row r="1365" spans="1:3">
      <c r="A1365">
        <v>46960</v>
      </c>
      <c r="B1365" s="16">
        <v>46960</v>
      </c>
      <c r="C1365" s="16">
        <v>6.666666666666667</v>
      </c>
    </row>
    <row r="1366" spans="1:3">
      <c r="A1366">
        <v>46960</v>
      </c>
      <c r="B1366" s="16">
        <v>46960</v>
      </c>
      <c r="C1366" s="16">
        <v>6.666666666666667</v>
      </c>
    </row>
    <row r="1367" spans="1:3">
      <c r="A1367">
        <v>46960</v>
      </c>
      <c r="B1367" s="16">
        <v>46960</v>
      </c>
      <c r="C1367" s="16">
        <v>6.666666666666667</v>
      </c>
    </row>
    <row r="1368" spans="1:3">
      <c r="A1368" s="2">
        <v>46960</v>
      </c>
      <c r="B1368" s="16">
        <v>46960</v>
      </c>
      <c r="C1368" s="16">
        <v>6.666666666666667</v>
      </c>
    </row>
    <row r="1369" spans="1:3">
      <c r="A1369" s="2">
        <v>46960</v>
      </c>
      <c r="B1369" s="16">
        <v>46960</v>
      </c>
      <c r="C1369" s="16">
        <v>6.666666666666667</v>
      </c>
    </row>
    <row r="1370" spans="1:3">
      <c r="A1370" s="2">
        <v>46960</v>
      </c>
      <c r="B1370" s="16">
        <v>46960</v>
      </c>
      <c r="C1370" s="16">
        <v>6.666666666666667</v>
      </c>
    </row>
    <row r="1371" spans="1:3">
      <c r="A1371" s="2">
        <v>46960</v>
      </c>
      <c r="B1371" s="16">
        <v>46960</v>
      </c>
      <c r="C1371" s="16">
        <v>6.666666666666667</v>
      </c>
    </row>
    <row r="1372" spans="1:3">
      <c r="A1372" s="2">
        <v>46960</v>
      </c>
      <c r="B1372" s="16">
        <v>46960</v>
      </c>
      <c r="C1372" s="16">
        <v>6.666666666666667</v>
      </c>
    </row>
    <row r="1373" spans="1:3">
      <c r="A1373" s="2">
        <v>46960</v>
      </c>
      <c r="B1373" s="16">
        <v>46960</v>
      </c>
      <c r="C1373" s="16">
        <v>6.666666666666667</v>
      </c>
    </row>
    <row r="1374" spans="1:3">
      <c r="A1374">
        <v>46970</v>
      </c>
      <c r="B1374" s="16">
        <v>46970</v>
      </c>
      <c r="C1374" s="16">
        <v>7.8571428571428568</v>
      </c>
    </row>
    <row r="1375" spans="1:3">
      <c r="A1375">
        <v>46970</v>
      </c>
      <c r="B1375" s="16">
        <v>46970</v>
      </c>
      <c r="C1375" s="16">
        <v>7.8571428571428568</v>
      </c>
    </row>
    <row r="1376" spans="1:3">
      <c r="A1376">
        <v>46970</v>
      </c>
      <c r="B1376" s="16">
        <v>46970</v>
      </c>
      <c r="C1376" s="16">
        <v>7.8571428571428568</v>
      </c>
    </row>
    <row r="1377" spans="1:3">
      <c r="A1377">
        <v>46970</v>
      </c>
      <c r="B1377" s="16">
        <v>46970</v>
      </c>
      <c r="C1377" s="16">
        <v>7.8571428571428568</v>
      </c>
    </row>
    <row r="1378" spans="1:3">
      <c r="A1378" s="2">
        <v>46970</v>
      </c>
      <c r="B1378" s="16">
        <v>46970</v>
      </c>
      <c r="C1378" s="16">
        <v>7.8571428571428568</v>
      </c>
    </row>
    <row r="1379" spans="1:3">
      <c r="A1379" s="2">
        <v>46970</v>
      </c>
      <c r="B1379" s="16">
        <v>46970</v>
      </c>
      <c r="C1379" s="16">
        <v>7.8571428571428568</v>
      </c>
    </row>
    <row r="1380" spans="1:3">
      <c r="A1380" s="2">
        <v>46970</v>
      </c>
      <c r="B1380" s="16">
        <v>46970</v>
      </c>
      <c r="C1380" s="16">
        <v>7.8571428571428568</v>
      </c>
    </row>
    <row r="1381" spans="1:3">
      <c r="A1381">
        <v>46980</v>
      </c>
      <c r="B1381" s="16">
        <v>46980</v>
      </c>
      <c r="C1381" s="16">
        <v>3.90625</v>
      </c>
    </row>
    <row r="1382" spans="1:3">
      <c r="A1382">
        <v>46980</v>
      </c>
      <c r="B1382" s="16">
        <v>46980</v>
      </c>
      <c r="C1382" s="16">
        <v>3.90625</v>
      </c>
    </row>
    <row r="1383" spans="1:3">
      <c r="A1383">
        <v>46980</v>
      </c>
      <c r="B1383" s="16">
        <v>46980</v>
      </c>
      <c r="C1383" s="16">
        <v>3.90625</v>
      </c>
    </row>
    <row r="1384" spans="1:3">
      <c r="A1384">
        <v>46980</v>
      </c>
      <c r="B1384" s="16">
        <v>46980</v>
      </c>
      <c r="C1384" s="16">
        <v>3.90625</v>
      </c>
    </row>
    <row r="1385" spans="1:3">
      <c r="A1385">
        <v>46980</v>
      </c>
      <c r="B1385" s="16">
        <v>46980</v>
      </c>
      <c r="C1385" s="16">
        <v>3.90625</v>
      </c>
    </row>
    <row r="1386" spans="1:3">
      <c r="A1386">
        <v>46980</v>
      </c>
      <c r="B1386" s="16">
        <v>46980</v>
      </c>
      <c r="C1386" s="16">
        <v>3.90625</v>
      </c>
    </row>
    <row r="1387" spans="1:3">
      <c r="A1387">
        <v>46980</v>
      </c>
      <c r="B1387" s="16">
        <v>46980</v>
      </c>
      <c r="C1387" s="16">
        <v>3.90625</v>
      </c>
    </row>
    <row r="1388" spans="1:3">
      <c r="A1388">
        <v>46980</v>
      </c>
      <c r="B1388" s="16">
        <v>46980</v>
      </c>
      <c r="C1388" s="16">
        <v>3.90625</v>
      </c>
    </row>
    <row r="1389" spans="1:3">
      <c r="A1389">
        <v>46980</v>
      </c>
      <c r="B1389" s="16">
        <v>46980</v>
      </c>
      <c r="C1389" s="16">
        <v>3.90625</v>
      </c>
    </row>
    <row r="1390" spans="1:3">
      <c r="A1390">
        <v>46980</v>
      </c>
      <c r="B1390" s="16">
        <v>46980</v>
      </c>
      <c r="C1390" s="16">
        <v>3.90625</v>
      </c>
    </row>
    <row r="1391" spans="1:3">
      <c r="A1391">
        <v>46980</v>
      </c>
      <c r="B1391" s="16">
        <v>46980</v>
      </c>
      <c r="C1391" s="16">
        <v>3.90625</v>
      </c>
    </row>
    <row r="1392" spans="1:3">
      <c r="A1392">
        <v>46980</v>
      </c>
      <c r="B1392" s="16">
        <v>46980</v>
      </c>
      <c r="C1392" s="16">
        <v>3.90625</v>
      </c>
    </row>
    <row r="1393" spans="1:3">
      <c r="A1393">
        <v>46980</v>
      </c>
      <c r="B1393" s="16">
        <v>46980</v>
      </c>
      <c r="C1393" s="16">
        <v>3.90625</v>
      </c>
    </row>
    <row r="1394" spans="1:3">
      <c r="A1394">
        <v>46980</v>
      </c>
      <c r="B1394" s="16">
        <v>46980</v>
      </c>
      <c r="C1394" s="16">
        <v>3.90625</v>
      </c>
    </row>
    <row r="1395" spans="1:3">
      <c r="A1395">
        <v>46980</v>
      </c>
      <c r="B1395" s="16">
        <v>46980</v>
      </c>
      <c r="C1395" s="16">
        <v>3.90625</v>
      </c>
    </row>
    <row r="1396" spans="1:3">
      <c r="A1396">
        <v>46980</v>
      </c>
      <c r="B1396" s="16">
        <v>46980</v>
      </c>
      <c r="C1396" s="16">
        <v>3.90625</v>
      </c>
    </row>
    <row r="1397" spans="1:3">
      <c r="A1397">
        <v>46980</v>
      </c>
      <c r="B1397" s="16">
        <v>46980</v>
      </c>
      <c r="C1397" s="16">
        <v>3.90625</v>
      </c>
    </row>
    <row r="1398" spans="1:3">
      <c r="A1398" s="2">
        <v>46980</v>
      </c>
      <c r="B1398" s="16">
        <v>46980</v>
      </c>
      <c r="C1398" s="16">
        <v>3.90625</v>
      </c>
    </row>
    <row r="1399" spans="1:3">
      <c r="A1399" s="2">
        <v>46980</v>
      </c>
      <c r="B1399" s="16">
        <v>46980</v>
      </c>
      <c r="C1399" s="16">
        <v>3.90625</v>
      </c>
    </row>
    <row r="1400" spans="1:3">
      <c r="A1400" s="2">
        <v>46980</v>
      </c>
      <c r="B1400" s="16">
        <v>46980</v>
      </c>
      <c r="C1400" s="16">
        <v>3.90625</v>
      </c>
    </row>
    <row r="1401" spans="1:3">
      <c r="A1401" s="2">
        <v>46980</v>
      </c>
      <c r="B1401" s="16">
        <v>46980</v>
      </c>
      <c r="C1401" s="16">
        <v>3.90625</v>
      </c>
    </row>
    <row r="1402" spans="1:3">
      <c r="A1402" s="2">
        <v>46980</v>
      </c>
      <c r="B1402" s="16">
        <v>46980</v>
      </c>
      <c r="C1402" s="16">
        <v>3.90625</v>
      </c>
    </row>
    <row r="1403" spans="1:3">
      <c r="A1403" s="2">
        <v>46980</v>
      </c>
      <c r="B1403" s="16">
        <v>46980</v>
      </c>
      <c r="C1403" s="16">
        <v>3.90625</v>
      </c>
    </row>
    <row r="1404" spans="1:3">
      <c r="A1404" s="2">
        <v>46980</v>
      </c>
      <c r="B1404" s="16">
        <v>46980</v>
      </c>
      <c r="C1404" s="16">
        <v>3.90625</v>
      </c>
    </row>
    <row r="1405" spans="1:3">
      <c r="A1405" s="2">
        <v>46980</v>
      </c>
      <c r="B1405" s="16">
        <v>46980</v>
      </c>
      <c r="C1405" s="16">
        <v>3.90625</v>
      </c>
    </row>
    <row r="1406" spans="1:3">
      <c r="A1406" s="2">
        <v>46980</v>
      </c>
      <c r="B1406" s="16">
        <v>46980</v>
      </c>
      <c r="C1406" s="16">
        <v>3.90625</v>
      </c>
    </row>
    <row r="1407" spans="1:3">
      <c r="A1407" s="2">
        <v>46980</v>
      </c>
      <c r="B1407" s="16">
        <v>46980</v>
      </c>
      <c r="C1407" s="16">
        <v>3.90625</v>
      </c>
    </row>
    <row r="1408" spans="1:3">
      <c r="A1408" s="2">
        <v>46980</v>
      </c>
      <c r="B1408" s="16">
        <v>46980</v>
      </c>
      <c r="C1408" s="16">
        <v>3.90625</v>
      </c>
    </row>
    <row r="1409" spans="1:3">
      <c r="A1409" s="2">
        <v>46980</v>
      </c>
      <c r="B1409" s="16">
        <v>46980</v>
      </c>
      <c r="C1409" s="16">
        <v>3.90625</v>
      </c>
    </row>
    <row r="1410" spans="1:3">
      <c r="A1410" s="2">
        <v>46980</v>
      </c>
      <c r="B1410" s="16">
        <v>46980</v>
      </c>
      <c r="C1410" s="16">
        <v>3.90625</v>
      </c>
    </row>
    <row r="1411" spans="1:3">
      <c r="A1411" s="2">
        <v>46980</v>
      </c>
      <c r="B1411" s="16">
        <v>46980</v>
      </c>
      <c r="C1411" s="16">
        <v>3.90625</v>
      </c>
    </row>
    <row r="1412" spans="1:3">
      <c r="A1412" s="2">
        <v>46980</v>
      </c>
      <c r="B1412" s="16">
        <v>46980</v>
      </c>
      <c r="C1412" s="16">
        <v>3.90625</v>
      </c>
    </row>
    <row r="1413" spans="1:3">
      <c r="A1413">
        <v>46982</v>
      </c>
      <c r="B1413" s="16">
        <v>46982</v>
      </c>
      <c r="C1413" s="16">
        <v>2</v>
      </c>
    </row>
    <row r="1414" spans="1:3">
      <c r="A1414">
        <v>46989</v>
      </c>
      <c r="B1414" s="16">
        <v>46989</v>
      </c>
      <c r="C1414" s="16">
        <v>3.5</v>
      </c>
    </row>
    <row r="1415" spans="1:3">
      <c r="A1415">
        <v>46989</v>
      </c>
      <c r="B1415" s="16">
        <v>46989</v>
      </c>
      <c r="C1415" s="16">
        <v>3.5</v>
      </c>
    </row>
    <row r="1416" spans="1:3">
      <c r="A1416" s="2">
        <v>46989</v>
      </c>
      <c r="B1416" s="16">
        <v>46989</v>
      </c>
      <c r="C1416" s="16">
        <v>3.5</v>
      </c>
    </row>
    <row r="1417" spans="1:3">
      <c r="A1417" s="2">
        <v>46989</v>
      </c>
      <c r="B1417" s="16">
        <v>46989</v>
      </c>
      <c r="C1417" s="16">
        <v>3.5</v>
      </c>
    </row>
    <row r="1418" spans="1:3">
      <c r="A1418" s="2">
        <v>46989</v>
      </c>
      <c r="B1418" s="16">
        <v>46989</v>
      </c>
      <c r="C1418" s="16">
        <v>3.5</v>
      </c>
    </row>
    <row r="1419" spans="1:3">
      <c r="A1419" s="2">
        <v>46989</v>
      </c>
      <c r="B1419" s="16">
        <v>46989</v>
      </c>
      <c r="C1419" s="16">
        <v>3.5</v>
      </c>
    </row>
    <row r="1420" spans="1:3">
      <c r="A1420">
        <v>49694</v>
      </c>
      <c r="B1420" s="16">
        <v>49694</v>
      </c>
      <c r="C1420" s="16">
        <v>1</v>
      </c>
    </row>
    <row r="1421" spans="1:3">
      <c r="C1421">
        <f>SUM(C2:C1420)</f>
        <v>7623.9999999999382</v>
      </c>
    </row>
    <row r="1749" spans="1:1">
      <c r="A1749" s="2"/>
    </row>
    <row r="1750" spans="1:1">
      <c r="A1750" s="2"/>
    </row>
    <row r="1751" spans="1:1">
      <c r="A1751" s="2"/>
    </row>
    <row r="1752" spans="1:1">
      <c r="A1752" s="2"/>
    </row>
    <row r="1753" spans="1:1">
      <c r="A1753" s="2"/>
    </row>
    <row r="1754" spans="1:1">
      <c r="A1754" s="2"/>
    </row>
    <row r="1755" spans="1:1">
      <c r="A1755" s="2"/>
    </row>
    <row r="1756" spans="1:1">
      <c r="A1756" s="2"/>
    </row>
    <row r="1757" spans="1:1">
      <c r="A1757" s="2"/>
    </row>
    <row r="1758" spans="1:1">
      <c r="A1758" s="2"/>
    </row>
    <row r="1759" spans="1:1">
      <c r="A1759" s="2"/>
    </row>
    <row r="1760" spans="1:1">
      <c r="A1760" s="2"/>
    </row>
    <row r="1761" spans="1:1">
      <c r="A1761" s="2"/>
    </row>
    <row r="1762" spans="1:1">
      <c r="A1762" s="2"/>
    </row>
    <row r="1763" spans="1:1">
      <c r="A1763" s="2"/>
    </row>
    <row r="1764" spans="1:1">
      <c r="A1764" s="2"/>
    </row>
    <row r="1765" spans="1:1">
      <c r="A1765" s="2"/>
    </row>
    <row r="1766" spans="1:1">
      <c r="A1766" s="2"/>
    </row>
    <row r="1767" spans="1:1">
      <c r="A1767" s="2"/>
    </row>
    <row r="1768" spans="1:1">
      <c r="A1768" s="2"/>
    </row>
    <row r="1769" spans="1:1">
      <c r="A1769" s="2"/>
    </row>
    <row r="1770" spans="1:1">
      <c r="A1770" s="2"/>
    </row>
    <row r="1771" spans="1:1">
      <c r="A1771" s="2"/>
    </row>
    <row r="1772" spans="1:1">
      <c r="A1772" s="2"/>
    </row>
    <row r="1773" spans="1:1">
      <c r="A1773" s="2"/>
    </row>
    <row r="1774" spans="1:1">
      <c r="A1774" s="2"/>
    </row>
    <row r="1775" spans="1:1">
      <c r="A1775" s="2"/>
    </row>
    <row r="1776" spans="1:1">
      <c r="A1776" s="2"/>
    </row>
    <row r="1777" spans="1:1">
      <c r="A1777" s="2"/>
    </row>
    <row r="1778" spans="1:1">
      <c r="A1778" s="2"/>
    </row>
    <row r="1779" spans="1:1">
      <c r="A1779" s="2"/>
    </row>
    <row r="1780" spans="1:1">
      <c r="A1780" s="2"/>
    </row>
    <row r="1781" spans="1:1">
      <c r="A1781" s="2"/>
    </row>
    <row r="1782" spans="1:1">
      <c r="A1782" s="2"/>
    </row>
    <row r="1783" spans="1:1">
      <c r="A1783" s="2"/>
    </row>
    <row r="1784" spans="1:1">
      <c r="A1784" s="2"/>
    </row>
    <row r="1785" spans="1:1">
      <c r="A1785" s="2"/>
    </row>
    <row r="1786" spans="1:1">
      <c r="A1786" s="2"/>
    </row>
    <row r="1787" spans="1:1">
      <c r="A1787" s="2"/>
    </row>
    <row r="1788" spans="1:1">
      <c r="A1788" s="2"/>
    </row>
    <row r="1789" spans="1:1">
      <c r="A1789" s="2"/>
    </row>
    <row r="1790" spans="1:1">
      <c r="A1790" s="2"/>
    </row>
    <row r="1791" spans="1:1">
      <c r="A1791" s="2"/>
    </row>
    <row r="1792" spans="1:1">
      <c r="A1792" s="2"/>
    </row>
    <row r="1793" spans="1:1">
      <c r="A1793" s="2"/>
    </row>
    <row r="1794" spans="1:1">
      <c r="A1794" s="2"/>
    </row>
    <row r="1795" spans="1:1">
      <c r="A1795" s="2"/>
    </row>
    <row r="1796" spans="1:1">
      <c r="A1796" s="2"/>
    </row>
    <row r="1797" spans="1:1">
      <c r="A1797" s="2"/>
    </row>
    <row r="1798" spans="1:1">
      <c r="A1798" s="2"/>
    </row>
    <row r="1799" spans="1:1">
      <c r="A1799" s="2"/>
    </row>
    <row r="1800" spans="1:1">
      <c r="A1800" s="2"/>
    </row>
    <row r="1801" spans="1:1">
      <c r="A1801" s="2"/>
    </row>
    <row r="1802" spans="1:1">
      <c r="A1802" s="2"/>
    </row>
    <row r="1803" spans="1:1">
      <c r="A1803" s="2"/>
    </row>
    <row r="1804" spans="1:1">
      <c r="A1804" s="2"/>
    </row>
    <row r="1805" spans="1:1">
      <c r="A1805" s="2"/>
    </row>
    <row r="1806" spans="1:1">
      <c r="A1806" s="2"/>
    </row>
    <row r="1807" spans="1:1">
      <c r="A1807" s="2"/>
    </row>
    <row r="1808" spans="1:1">
      <c r="A1808" s="2"/>
    </row>
    <row r="1809" spans="1:1">
      <c r="A1809" s="2"/>
    </row>
    <row r="1810" spans="1:1">
      <c r="A1810" s="2"/>
    </row>
    <row r="1811" spans="1:1">
      <c r="A1811" s="2"/>
    </row>
    <row r="1812" spans="1:1">
      <c r="A1812" s="2"/>
    </row>
    <row r="1813" spans="1:1">
      <c r="A1813" s="2"/>
    </row>
    <row r="1814" spans="1:1">
      <c r="A1814" s="2"/>
    </row>
    <row r="1815" spans="1:1">
      <c r="A1815" s="2"/>
    </row>
    <row r="1816" spans="1:1">
      <c r="A1816" s="2"/>
    </row>
    <row r="1817" spans="1:1">
      <c r="A1817" s="2"/>
    </row>
    <row r="1818" spans="1:1">
      <c r="A1818" s="2"/>
    </row>
    <row r="1819" spans="1:1">
      <c r="A1819" s="2"/>
    </row>
    <row r="1820" spans="1:1">
      <c r="A1820" s="2"/>
    </row>
    <row r="1821" spans="1:1">
      <c r="A1821" s="2"/>
    </row>
    <row r="1822" spans="1:1">
      <c r="A1822" s="2"/>
    </row>
    <row r="1823" spans="1:1">
      <c r="A1823" s="2"/>
    </row>
    <row r="1824" spans="1:1">
      <c r="A1824" s="2"/>
    </row>
    <row r="1825" spans="1:1">
      <c r="A1825" s="2"/>
    </row>
    <row r="1826" spans="1:1">
      <c r="A1826" s="2"/>
    </row>
    <row r="1827" spans="1:1">
      <c r="A1827" s="2"/>
    </row>
    <row r="1828" spans="1:1">
      <c r="A1828" s="2"/>
    </row>
    <row r="1829" spans="1:1">
      <c r="A1829" s="2"/>
    </row>
    <row r="1830" spans="1:1">
      <c r="A1830" s="2"/>
    </row>
    <row r="1831" spans="1:1">
      <c r="A1831" s="2"/>
    </row>
    <row r="1832" spans="1:1">
      <c r="A1832" s="2"/>
    </row>
    <row r="1833" spans="1:1">
      <c r="A1833" s="2"/>
    </row>
    <row r="1834" spans="1:1">
      <c r="A1834" s="2"/>
    </row>
    <row r="1835" spans="1:1">
      <c r="A1835" s="2"/>
    </row>
    <row r="1836" spans="1:1">
      <c r="A1836" s="2"/>
    </row>
    <row r="1837" spans="1:1">
      <c r="A1837" s="2"/>
    </row>
    <row r="1838" spans="1:1">
      <c r="A1838" s="2"/>
    </row>
    <row r="1839" spans="1:1">
      <c r="A1839" s="2"/>
    </row>
    <row r="1840" spans="1:1">
      <c r="A1840" s="2"/>
    </row>
    <row r="1841" spans="1:1">
      <c r="A1841" s="2"/>
    </row>
    <row r="1842" spans="1:1">
      <c r="A1842" s="2"/>
    </row>
    <row r="1843" spans="1:1">
      <c r="A1843" s="2"/>
    </row>
    <row r="1844" spans="1:1">
      <c r="A1844" s="2"/>
    </row>
    <row r="1845" spans="1:1">
      <c r="A1845" s="2"/>
    </row>
    <row r="1846" spans="1:1">
      <c r="A1846" s="2"/>
    </row>
    <row r="1847" spans="1:1">
      <c r="A1847" s="2"/>
    </row>
    <row r="1848" spans="1:1">
      <c r="A1848" s="2"/>
    </row>
    <row r="1849" spans="1:1">
      <c r="A1849" s="2"/>
    </row>
    <row r="1850" spans="1:1">
      <c r="A1850" s="2"/>
    </row>
    <row r="1851" spans="1:1">
      <c r="A1851" s="2"/>
    </row>
    <row r="1852" spans="1:1">
      <c r="A1852" s="2"/>
    </row>
    <row r="1853" spans="1:1">
      <c r="A1853" s="2"/>
    </row>
    <row r="1854" spans="1:1">
      <c r="A1854" s="2"/>
    </row>
    <row r="1855" spans="1:1">
      <c r="A1855" s="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B144"/>
  <sheetViews>
    <sheetView workbookViewId="0">
      <selection activeCell="B2" sqref="B2"/>
    </sheetView>
  </sheetViews>
  <sheetFormatPr baseColWidth="10" defaultRowHeight="15"/>
  <sheetData>
    <row r="1" spans="1:2">
      <c r="A1" s="7" t="s">
        <v>4017</v>
      </c>
      <c r="B1" t="s">
        <v>4019</v>
      </c>
    </row>
    <row r="2" spans="1:2">
      <c r="A2" s="9" t="s">
        <v>3920</v>
      </c>
      <c r="B2">
        <v>3</v>
      </c>
    </row>
    <row r="3" spans="1:2">
      <c r="A3" s="11" t="s">
        <v>3921</v>
      </c>
      <c r="B3">
        <v>1</v>
      </c>
    </row>
    <row r="4" spans="1:2">
      <c r="A4" s="11" t="s">
        <v>3922</v>
      </c>
      <c r="B4">
        <v>1</v>
      </c>
    </row>
    <row r="5" spans="1:2">
      <c r="A5" s="9" t="s">
        <v>3923</v>
      </c>
      <c r="B5">
        <v>0.5</v>
      </c>
    </row>
    <row r="6" spans="1:2">
      <c r="A6" s="9" t="s">
        <v>3924</v>
      </c>
      <c r="B6">
        <v>5.4615384615384617</v>
      </c>
    </row>
    <row r="7" spans="1:2">
      <c r="A7" s="9" t="s">
        <v>3925</v>
      </c>
      <c r="B7">
        <v>5.5</v>
      </c>
    </row>
    <row r="8" spans="1:2">
      <c r="A8" s="9" t="s">
        <v>3926</v>
      </c>
      <c r="B8">
        <v>4.1111111111111107</v>
      </c>
    </row>
    <row r="9" spans="1:2">
      <c r="A9" s="9" t="s">
        <v>3927</v>
      </c>
      <c r="B9">
        <v>7.4444444444444446</v>
      </c>
    </row>
    <row r="10" spans="1:2">
      <c r="A10" s="9" t="s">
        <v>3928</v>
      </c>
      <c r="B10">
        <v>3.0192307692307692</v>
      </c>
    </row>
    <row r="11" spans="1:2">
      <c r="A11" s="9" t="s">
        <v>3929</v>
      </c>
      <c r="B11">
        <v>5.1086956521739131</v>
      </c>
    </row>
    <row r="12" spans="1:2">
      <c r="A12" s="9" t="s">
        <v>3930</v>
      </c>
      <c r="B12">
        <v>7.7878787878787881</v>
      </c>
    </row>
    <row r="13" spans="1:2">
      <c r="A13" s="9" t="s">
        <v>3931</v>
      </c>
      <c r="B13">
        <v>7.7435897435897436</v>
      </c>
    </row>
    <row r="14" spans="1:2">
      <c r="A14" s="9" t="s">
        <v>3932</v>
      </c>
      <c r="B14">
        <v>5.1206896551724137</v>
      </c>
    </row>
    <row r="15" spans="1:2">
      <c r="A15" s="9" t="s">
        <v>3933</v>
      </c>
      <c r="B15">
        <v>6.1521739130434785</v>
      </c>
    </row>
    <row r="16" spans="1:2">
      <c r="A16" s="9" t="s">
        <v>3934</v>
      </c>
      <c r="B16">
        <v>6.2666666666666666</v>
      </c>
    </row>
    <row r="17" spans="1:2">
      <c r="A17" s="9" t="s">
        <v>3935</v>
      </c>
      <c r="B17">
        <v>2.3333333333333335</v>
      </c>
    </row>
    <row r="18" spans="1:2">
      <c r="A18" s="9" t="s">
        <v>3936</v>
      </c>
      <c r="B18">
        <v>3.35</v>
      </c>
    </row>
    <row r="19" spans="1:2">
      <c r="A19" s="9" t="s">
        <v>3937</v>
      </c>
      <c r="B19">
        <v>8.2222222222222214</v>
      </c>
    </row>
    <row r="20" spans="1:2">
      <c r="A20" s="9" t="s">
        <v>3938</v>
      </c>
      <c r="B20">
        <v>6.4464285714285712</v>
      </c>
    </row>
    <row r="21" spans="1:2">
      <c r="A21" s="9" t="s">
        <v>3939</v>
      </c>
      <c r="B21">
        <v>5.2222222222222223</v>
      </c>
    </row>
    <row r="22" spans="1:2">
      <c r="A22" s="9" t="s">
        <v>3940</v>
      </c>
      <c r="B22">
        <v>6.0384615384615383</v>
      </c>
    </row>
    <row r="23" spans="1:2">
      <c r="A23" s="9" t="s">
        <v>3941</v>
      </c>
      <c r="B23">
        <v>7.6388888888888893</v>
      </c>
    </row>
    <row r="24" spans="1:2">
      <c r="A24" s="9" t="s">
        <v>3942</v>
      </c>
      <c r="B24">
        <v>3.9545454545454546</v>
      </c>
    </row>
    <row r="25" spans="1:2">
      <c r="A25" s="9" t="s">
        <v>3943</v>
      </c>
      <c r="B25">
        <v>5.6756756756756754</v>
      </c>
    </row>
    <row r="26" spans="1:2">
      <c r="A26" s="9" t="s">
        <v>3944</v>
      </c>
      <c r="B26">
        <v>8.0370370370370363</v>
      </c>
    </row>
    <row r="27" spans="1:2">
      <c r="A27" s="9" t="s">
        <v>3945</v>
      </c>
      <c r="B27">
        <v>6.1086956521739131</v>
      </c>
    </row>
    <row r="28" spans="1:2">
      <c r="A28" s="9" t="s">
        <v>3946</v>
      </c>
      <c r="B28">
        <v>4.387096774193548</v>
      </c>
    </row>
    <row r="29" spans="1:2">
      <c r="A29" s="9" t="s">
        <v>3947</v>
      </c>
      <c r="B29">
        <v>2.4444444444444446</v>
      </c>
    </row>
    <row r="30" spans="1:2">
      <c r="A30" s="9" t="s">
        <v>3948</v>
      </c>
      <c r="B30">
        <v>5.0185185185185182</v>
      </c>
    </row>
    <row r="31" spans="1:2">
      <c r="A31" s="9" t="s">
        <v>3949</v>
      </c>
      <c r="B31">
        <v>19</v>
      </c>
    </row>
    <row r="32" spans="1:2">
      <c r="A32" s="9" t="s">
        <v>3950</v>
      </c>
      <c r="B32">
        <v>7</v>
      </c>
    </row>
    <row r="33" spans="1:2">
      <c r="A33" s="9" t="s">
        <v>3951</v>
      </c>
      <c r="B33">
        <v>3</v>
      </c>
    </row>
    <row r="34" spans="1:2">
      <c r="A34" s="9" t="s">
        <v>3952</v>
      </c>
      <c r="B34">
        <v>6.3529411764705879</v>
      </c>
    </row>
    <row r="35" spans="1:2">
      <c r="A35" s="9" t="s">
        <v>3953</v>
      </c>
      <c r="B35">
        <v>4.333333333333333</v>
      </c>
    </row>
    <row r="36" spans="1:2">
      <c r="A36" s="9" t="s">
        <v>3954</v>
      </c>
      <c r="B36">
        <v>2.75</v>
      </c>
    </row>
    <row r="37" spans="1:2">
      <c r="A37" s="9" t="s">
        <v>3955</v>
      </c>
      <c r="B37">
        <v>5.9</v>
      </c>
    </row>
    <row r="38" spans="1:2">
      <c r="A38" s="9" t="s">
        <v>3956</v>
      </c>
      <c r="B38">
        <v>4.5</v>
      </c>
    </row>
    <row r="39" spans="1:2">
      <c r="A39" s="9" t="s">
        <v>3957</v>
      </c>
      <c r="B39">
        <v>4.5</v>
      </c>
    </row>
    <row r="40" spans="1:2">
      <c r="A40" s="9" t="s">
        <v>3958</v>
      </c>
      <c r="B40">
        <v>3.8823529411764706</v>
      </c>
    </row>
    <row r="41" spans="1:2">
      <c r="A41" s="9" t="s">
        <v>3959</v>
      </c>
      <c r="B41">
        <v>4.3125</v>
      </c>
    </row>
    <row r="42" spans="1:2">
      <c r="A42" s="9" t="s">
        <v>3960</v>
      </c>
      <c r="B42">
        <v>12</v>
      </c>
    </row>
    <row r="43" spans="1:2">
      <c r="A43" s="9" t="s">
        <v>3961</v>
      </c>
      <c r="B43">
        <v>6.666666666666667</v>
      </c>
    </row>
    <row r="44" spans="1:2">
      <c r="A44" s="9" t="s">
        <v>3962</v>
      </c>
      <c r="B44">
        <v>6</v>
      </c>
    </row>
    <row r="45" spans="1:2">
      <c r="A45" s="9" t="s">
        <v>3963</v>
      </c>
      <c r="B45">
        <v>10</v>
      </c>
    </row>
    <row r="46" spans="1:2">
      <c r="A46" s="9" t="s">
        <v>3964</v>
      </c>
      <c r="B46">
        <v>15</v>
      </c>
    </row>
    <row r="47" spans="1:2">
      <c r="A47" s="9" t="s">
        <v>3965</v>
      </c>
      <c r="B47">
        <v>4</v>
      </c>
    </row>
    <row r="48" spans="1:2">
      <c r="A48" s="9" t="s">
        <v>3966</v>
      </c>
      <c r="B48">
        <v>4.875</v>
      </c>
    </row>
    <row r="49" spans="1:2">
      <c r="A49" s="9" t="s">
        <v>3967</v>
      </c>
      <c r="B49">
        <v>7.333333333333333</v>
      </c>
    </row>
    <row r="50" spans="1:2">
      <c r="A50" s="9" t="s">
        <v>3968</v>
      </c>
      <c r="B50">
        <v>7.1875</v>
      </c>
    </row>
    <row r="51" spans="1:2">
      <c r="A51" s="9" t="s">
        <v>3969</v>
      </c>
      <c r="B51">
        <v>4.5454545454545459</v>
      </c>
    </row>
    <row r="52" spans="1:2">
      <c r="A52" s="9" t="s">
        <v>3970</v>
      </c>
      <c r="B52">
        <v>6.666666666666667</v>
      </c>
    </row>
    <row r="53" spans="1:2">
      <c r="A53" s="9" t="s">
        <v>3971</v>
      </c>
      <c r="B53">
        <v>6.25</v>
      </c>
    </row>
    <row r="54" spans="1:2">
      <c r="A54" s="9" t="s">
        <v>3972</v>
      </c>
      <c r="B54">
        <v>1.25</v>
      </c>
    </row>
    <row r="55" spans="1:2">
      <c r="A55" s="9" t="s">
        <v>3973</v>
      </c>
      <c r="B55">
        <v>2</v>
      </c>
    </row>
    <row r="56" spans="1:2">
      <c r="A56" s="9" t="s">
        <v>3974</v>
      </c>
      <c r="B56">
        <v>4.4545454545454541</v>
      </c>
    </row>
    <row r="57" spans="1:2">
      <c r="A57" s="9" t="s">
        <v>3975</v>
      </c>
      <c r="B57">
        <v>5.625</v>
      </c>
    </row>
    <row r="58" spans="1:2">
      <c r="A58" s="9" t="s">
        <v>3976</v>
      </c>
      <c r="B58">
        <v>3.3333333333333335</v>
      </c>
    </row>
    <row r="59" spans="1:2">
      <c r="A59" s="9" t="s">
        <v>3977</v>
      </c>
      <c r="B59">
        <v>3</v>
      </c>
    </row>
    <row r="60" spans="1:2">
      <c r="A60" s="9" t="s">
        <v>3978</v>
      </c>
      <c r="B60">
        <v>11</v>
      </c>
    </row>
    <row r="61" spans="1:2">
      <c r="A61" s="9" t="s">
        <v>3979</v>
      </c>
      <c r="B61">
        <v>2</v>
      </c>
    </row>
    <row r="62" spans="1:2">
      <c r="A62" s="9" t="s">
        <v>3980</v>
      </c>
      <c r="B62">
        <v>2</v>
      </c>
    </row>
    <row r="63" spans="1:2">
      <c r="A63" s="9" t="s">
        <v>3981</v>
      </c>
      <c r="B63">
        <v>18</v>
      </c>
    </row>
    <row r="64" spans="1:2">
      <c r="A64" s="9" t="s">
        <v>3982</v>
      </c>
      <c r="B64">
        <v>4.833333333333333</v>
      </c>
    </row>
    <row r="65" spans="1:2">
      <c r="A65" s="9" t="s">
        <v>3983</v>
      </c>
      <c r="B65">
        <v>1.6666666666666667</v>
      </c>
    </row>
    <row r="66" spans="1:2">
      <c r="A66" s="9" t="s">
        <v>3984</v>
      </c>
      <c r="B66">
        <v>6</v>
      </c>
    </row>
    <row r="67" spans="1:2">
      <c r="A67" s="9" t="s">
        <v>3985</v>
      </c>
      <c r="B67">
        <v>5.5</v>
      </c>
    </row>
    <row r="68" spans="1:2">
      <c r="A68" s="9" t="s">
        <v>3986</v>
      </c>
      <c r="B68">
        <v>3</v>
      </c>
    </row>
    <row r="69" spans="1:2">
      <c r="A69" s="9" t="s">
        <v>3987</v>
      </c>
      <c r="B69">
        <v>7</v>
      </c>
    </row>
    <row r="70" spans="1:2">
      <c r="A70" s="9" t="s">
        <v>3988</v>
      </c>
      <c r="B70">
        <v>18</v>
      </c>
    </row>
    <row r="71" spans="1:2">
      <c r="A71" s="9" t="s">
        <v>3989</v>
      </c>
      <c r="B71">
        <v>2.75</v>
      </c>
    </row>
    <row r="72" spans="1:2">
      <c r="A72" s="9" t="s">
        <v>3990</v>
      </c>
      <c r="B72">
        <v>3.9473684210526314</v>
      </c>
    </row>
    <row r="73" spans="1:2">
      <c r="A73" s="9" t="s">
        <v>3991</v>
      </c>
      <c r="B73">
        <v>4.4000000000000004</v>
      </c>
    </row>
    <row r="74" spans="1:2">
      <c r="A74" s="9" t="s">
        <v>3992</v>
      </c>
      <c r="B74">
        <v>1</v>
      </c>
    </row>
    <row r="75" spans="1:2">
      <c r="A75" s="9" t="s">
        <v>3993</v>
      </c>
      <c r="B75">
        <v>9.4</v>
      </c>
    </row>
    <row r="76" spans="1:2">
      <c r="A76" s="9" t="s">
        <v>3994</v>
      </c>
      <c r="B76">
        <v>13.5</v>
      </c>
    </row>
    <row r="77" spans="1:2">
      <c r="A77" s="9" t="s">
        <v>3995</v>
      </c>
      <c r="B77">
        <v>9</v>
      </c>
    </row>
    <row r="78" spans="1:2">
      <c r="A78" s="9" t="s">
        <v>3996</v>
      </c>
      <c r="B78">
        <v>3.2</v>
      </c>
    </row>
    <row r="79" spans="1:2">
      <c r="A79" s="9" t="s">
        <v>3997</v>
      </c>
      <c r="B79">
        <v>1</v>
      </c>
    </row>
    <row r="80" spans="1:2">
      <c r="A80" s="9" t="s">
        <v>3998</v>
      </c>
      <c r="B80">
        <v>5</v>
      </c>
    </row>
    <row r="81" spans="1:2">
      <c r="A81" s="9" t="s">
        <v>3999</v>
      </c>
      <c r="B81">
        <v>4</v>
      </c>
    </row>
    <row r="82" spans="1:2">
      <c r="A82" s="11" t="s">
        <v>4000</v>
      </c>
      <c r="B82">
        <v>1</v>
      </c>
    </row>
    <row r="83" spans="1:2">
      <c r="A83" s="11" t="s">
        <v>4001</v>
      </c>
      <c r="B83">
        <v>1</v>
      </c>
    </row>
    <row r="84" spans="1:2">
      <c r="A84" s="9" t="s">
        <v>4002</v>
      </c>
      <c r="B84">
        <v>2.75</v>
      </c>
    </row>
    <row r="85" spans="1:2">
      <c r="A85" s="9" t="s">
        <v>4003</v>
      </c>
      <c r="B85">
        <v>5.5217391304347823</v>
      </c>
    </row>
    <row r="86" spans="1:2">
      <c r="A86" s="9" t="s">
        <v>4004</v>
      </c>
      <c r="B86">
        <v>2.8333333333333335</v>
      </c>
    </row>
    <row r="87" spans="1:2">
      <c r="A87" s="9" t="s">
        <v>4005</v>
      </c>
      <c r="B87">
        <v>4.2307692307692308</v>
      </c>
    </row>
    <row r="88" spans="1:2">
      <c r="A88" s="9" t="s">
        <v>4006</v>
      </c>
      <c r="B88">
        <v>7.208333333333333</v>
      </c>
    </row>
    <row r="89" spans="1:2">
      <c r="A89" s="9" t="s">
        <v>4007</v>
      </c>
      <c r="B89">
        <v>6.666666666666667</v>
      </c>
    </row>
    <row r="90" spans="1:2">
      <c r="A90" s="9" t="s">
        <v>4008</v>
      </c>
      <c r="B90">
        <v>7.1111111111111107</v>
      </c>
    </row>
    <row r="91" spans="1:2">
      <c r="A91" s="9" t="s">
        <v>4009</v>
      </c>
      <c r="B91">
        <v>8.3333333333333339</v>
      </c>
    </row>
    <row r="92" spans="1:2">
      <c r="A92" s="9" t="s">
        <v>4010</v>
      </c>
      <c r="B92">
        <v>6.666666666666667</v>
      </c>
    </row>
    <row r="93" spans="1:2">
      <c r="A93" s="9" t="s">
        <v>4011</v>
      </c>
      <c r="B93">
        <v>7.8571428571428568</v>
      </c>
    </row>
    <row r="94" spans="1:2">
      <c r="A94" s="9" t="s">
        <v>4012</v>
      </c>
      <c r="B94">
        <v>3.90625</v>
      </c>
    </row>
    <row r="95" spans="1:2">
      <c r="A95" s="9" t="s">
        <v>4013</v>
      </c>
      <c r="B95">
        <v>2</v>
      </c>
    </row>
    <row r="96" spans="1:2">
      <c r="A96" s="9" t="s">
        <v>4014</v>
      </c>
      <c r="B96">
        <v>3.5</v>
      </c>
    </row>
    <row r="97" spans="1:2">
      <c r="A97" s="11" t="s">
        <v>4015</v>
      </c>
      <c r="B97">
        <v>1</v>
      </c>
    </row>
    <row r="98" spans="1:2">
      <c r="A98" s="3"/>
    </row>
    <row r="99" spans="1:2">
      <c r="A99" s="3"/>
    </row>
    <row r="100" spans="1:2">
      <c r="A100" s="3"/>
    </row>
    <row r="101" spans="1:2">
      <c r="A101" s="3"/>
    </row>
    <row r="102" spans="1:2">
      <c r="A102" s="3"/>
    </row>
    <row r="103" spans="1:2">
      <c r="A103" s="3"/>
    </row>
    <row r="104" spans="1:2">
      <c r="A104" s="3"/>
    </row>
    <row r="105" spans="1:2">
      <c r="A105" s="3"/>
    </row>
    <row r="106" spans="1:2">
      <c r="A106" s="3"/>
    </row>
    <row r="107" spans="1:2">
      <c r="A107" s="3"/>
    </row>
    <row r="108" spans="1:2">
      <c r="A108" s="3"/>
    </row>
    <row r="109" spans="1:2">
      <c r="A109" s="3"/>
    </row>
    <row r="110" spans="1:2">
      <c r="A110" s="3"/>
    </row>
    <row r="111" spans="1:2">
      <c r="A111" s="3"/>
    </row>
    <row r="112" spans="1:2">
      <c r="A112" s="3"/>
    </row>
    <row r="113" spans="1:1">
      <c r="A113" s="3"/>
    </row>
    <row r="114" spans="1:1">
      <c r="A114" s="3"/>
    </row>
    <row r="115" spans="1:1">
      <c r="A115" s="3"/>
    </row>
    <row r="116" spans="1:1">
      <c r="A116" s="3"/>
    </row>
    <row r="117" spans="1:1">
      <c r="A117" s="3"/>
    </row>
    <row r="118" spans="1:1">
      <c r="A118" s="3"/>
    </row>
    <row r="119" spans="1:1">
      <c r="A119" s="3"/>
    </row>
    <row r="120" spans="1:1">
      <c r="A120" s="3"/>
    </row>
    <row r="121" spans="1:1">
      <c r="A121" s="3"/>
    </row>
    <row r="122" spans="1:1">
      <c r="A122" s="3"/>
    </row>
    <row r="123" spans="1:1">
      <c r="A123" s="3"/>
    </row>
    <row r="124" spans="1:1">
      <c r="A124" s="3"/>
    </row>
    <row r="125" spans="1:1">
      <c r="A125" s="3"/>
    </row>
    <row r="126" spans="1:1">
      <c r="A126" s="3"/>
    </row>
    <row r="127" spans="1:1">
      <c r="A127" s="3"/>
    </row>
    <row r="128" spans="1:1">
      <c r="A128" s="3"/>
    </row>
    <row r="129" spans="1:1">
      <c r="A129" s="3"/>
    </row>
    <row r="130" spans="1:1">
      <c r="A130" s="3"/>
    </row>
    <row r="131" spans="1:1">
      <c r="A131" s="3"/>
    </row>
    <row r="132" spans="1:1">
      <c r="A132" s="3"/>
    </row>
    <row r="133" spans="1:1">
      <c r="A133" s="3"/>
    </row>
    <row r="134" spans="1:1">
      <c r="A134" s="3"/>
    </row>
    <row r="135" spans="1:1">
      <c r="A135" s="3"/>
    </row>
    <row r="136" spans="1:1">
      <c r="A136" s="3"/>
    </row>
    <row r="137" spans="1:1">
      <c r="A137" s="3"/>
    </row>
    <row r="138" spans="1:1">
      <c r="A138" s="3"/>
    </row>
    <row r="139" spans="1:1">
      <c r="A139" s="3"/>
    </row>
    <row r="140" spans="1:1">
      <c r="A140" s="3"/>
    </row>
    <row r="141" spans="1:1">
      <c r="A141" s="3"/>
    </row>
    <row r="142" spans="1:1">
      <c r="A142" s="3"/>
    </row>
    <row r="143" spans="1:1">
      <c r="A143" s="3"/>
    </row>
    <row r="144" spans="1:1">
      <c r="A144"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F1883"/>
  <sheetViews>
    <sheetView workbookViewId="0">
      <selection activeCell="F2" sqref="F2"/>
    </sheetView>
  </sheetViews>
  <sheetFormatPr baseColWidth="10" defaultRowHeight="15"/>
  <cols>
    <col min="1" max="1" width="13" bestFit="1" customWidth="1"/>
    <col min="2" max="2" width="8" bestFit="1" customWidth="1"/>
    <col min="6" max="6" width="11.85546875" bestFit="1" customWidth="1"/>
  </cols>
  <sheetData>
    <row r="1" spans="1:5" ht="16.5">
      <c r="A1" s="1" t="s">
        <v>2417</v>
      </c>
      <c r="B1" s="1" t="s">
        <v>4020</v>
      </c>
      <c r="C1" s="13" t="s">
        <v>4017</v>
      </c>
      <c r="D1" s="13" t="s">
        <v>4021</v>
      </c>
      <c r="E1" s="13" t="s">
        <v>4022</v>
      </c>
    </row>
    <row r="2" spans="1:5">
      <c r="A2" s="2">
        <v>46015</v>
      </c>
      <c r="B2">
        <v>2100</v>
      </c>
      <c r="C2" s="38">
        <v>46015</v>
      </c>
      <c r="D2" s="38">
        <v>6.4464285714285712</v>
      </c>
      <c r="E2">
        <f t="shared" ref="E2:E65" si="0">+D2*$F$1862</f>
        <v>6.0329987114030041</v>
      </c>
    </row>
    <row r="3" spans="1:5">
      <c r="A3" s="2">
        <v>46020</v>
      </c>
      <c r="B3">
        <v>2101</v>
      </c>
      <c r="C3" s="14">
        <v>46020</v>
      </c>
      <c r="D3" s="14">
        <v>5.6756756756756754</v>
      </c>
      <c r="E3">
        <f t="shared" si="0"/>
        <v>5.311676637426018</v>
      </c>
    </row>
    <row r="4" spans="1:5">
      <c r="A4" s="2">
        <v>46009</v>
      </c>
      <c r="B4">
        <v>2102</v>
      </c>
      <c r="C4" s="38">
        <v>46009</v>
      </c>
      <c r="D4" s="38">
        <v>5.1206896551724137</v>
      </c>
      <c r="E4">
        <f t="shared" si="0"/>
        <v>4.7922836263279569</v>
      </c>
    </row>
    <row r="5" spans="1:5">
      <c r="A5" s="2">
        <v>46020</v>
      </c>
      <c r="B5">
        <v>2103</v>
      </c>
      <c r="C5" s="38">
        <v>46020</v>
      </c>
      <c r="D5" s="38">
        <v>5.6756756756756754</v>
      </c>
      <c r="E5">
        <f t="shared" si="0"/>
        <v>5.311676637426018</v>
      </c>
    </row>
    <row r="6" spans="1:5">
      <c r="A6" s="2">
        <v>12600</v>
      </c>
      <c r="B6">
        <v>2104</v>
      </c>
      <c r="D6">
        <v>1</v>
      </c>
      <c r="E6">
        <f t="shared" si="0"/>
        <v>0.93586683611791754</v>
      </c>
    </row>
    <row r="7" spans="1:5">
      <c r="A7" s="2">
        <v>46009</v>
      </c>
      <c r="B7">
        <v>2105</v>
      </c>
      <c r="C7" s="38">
        <v>46009</v>
      </c>
      <c r="D7" s="38">
        <v>5.1206896551724137</v>
      </c>
      <c r="E7">
        <f t="shared" si="0"/>
        <v>4.7922836263279569</v>
      </c>
    </row>
    <row r="8" spans="1:5">
      <c r="A8" s="2">
        <v>46015</v>
      </c>
      <c r="B8">
        <v>2106</v>
      </c>
      <c r="C8" s="38">
        <v>46015</v>
      </c>
      <c r="D8" s="38">
        <v>6.4464285714285712</v>
      </c>
      <c r="E8">
        <f t="shared" si="0"/>
        <v>6.0329987114030041</v>
      </c>
    </row>
    <row r="9" spans="1:5">
      <c r="A9" s="2">
        <v>46025</v>
      </c>
      <c r="B9">
        <v>2107</v>
      </c>
      <c r="C9" s="38">
        <v>46025</v>
      </c>
      <c r="D9" s="38">
        <v>5.0185185185185182</v>
      </c>
      <c r="E9">
        <f t="shared" si="0"/>
        <v>4.6966650479251042</v>
      </c>
    </row>
    <row r="10" spans="1:5">
      <c r="A10" s="2"/>
      <c r="B10">
        <v>2108</v>
      </c>
      <c r="D10" s="38">
        <v>1</v>
      </c>
      <c r="E10">
        <f t="shared" si="0"/>
        <v>0.93586683611791754</v>
      </c>
    </row>
    <row r="11" spans="1:5">
      <c r="A11" s="2"/>
      <c r="B11">
        <v>2109</v>
      </c>
      <c r="D11" s="38">
        <v>1</v>
      </c>
      <c r="E11">
        <f t="shared" si="0"/>
        <v>0.93586683611791754</v>
      </c>
    </row>
    <row r="12" spans="1:5">
      <c r="A12" s="2">
        <v>46018</v>
      </c>
      <c r="B12">
        <v>2110</v>
      </c>
      <c r="C12" s="14">
        <v>46018</v>
      </c>
      <c r="D12" s="14">
        <v>7.6388888888888893</v>
      </c>
      <c r="E12">
        <f t="shared" si="0"/>
        <v>7.1489827759007598</v>
      </c>
    </row>
    <row r="13" spans="1:5">
      <c r="A13" s="2">
        <v>46018</v>
      </c>
      <c r="B13">
        <v>2111</v>
      </c>
      <c r="C13" s="38">
        <v>46018</v>
      </c>
      <c r="D13" s="14">
        <v>7.6388888888888893</v>
      </c>
      <c r="E13">
        <f t="shared" si="0"/>
        <v>7.1489827759007598</v>
      </c>
    </row>
    <row r="14" spans="1:5">
      <c r="A14" s="2">
        <v>46008</v>
      </c>
      <c r="B14">
        <v>2112</v>
      </c>
      <c r="C14" s="14">
        <v>46008</v>
      </c>
      <c r="D14" s="14">
        <v>7.7435897435897436</v>
      </c>
      <c r="E14">
        <f t="shared" si="0"/>
        <v>7.2469688335284896</v>
      </c>
    </row>
    <row r="15" spans="1:5">
      <c r="A15" s="2">
        <v>46940</v>
      </c>
      <c r="B15">
        <v>2113</v>
      </c>
      <c r="C15" s="14">
        <v>46940</v>
      </c>
      <c r="D15" s="14">
        <v>7.1111111111111107</v>
      </c>
      <c r="E15">
        <f t="shared" si="0"/>
        <v>6.6550530568385247</v>
      </c>
    </row>
    <row r="16" spans="1:5">
      <c r="A16" s="2">
        <v>46100</v>
      </c>
      <c r="B16">
        <v>2114</v>
      </c>
      <c r="C16" s="14">
        <v>46100</v>
      </c>
      <c r="D16" s="14">
        <v>3</v>
      </c>
      <c r="E16">
        <f t="shared" si="0"/>
        <v>2.8076005083537527</v>
      </c>
    </row>
    <row r="17" spans="1:5">
      <c r="A17" s="2">
        <v>46009</v>
      </c>
      <c r="B17">
        <v>2115</v>
      </c>
      <c r="C17" s="14">
        <v>46009</v>
      </c>
      <c r="D17" s="14">
        <v>5.1206896551724137</v>
      </c>
      <c r="E17">
        <f t="shared" si="0"/>
        <v>4.7922836263279569</v>
      </c>
    </row>
    <row r="18" spans="1:5">
      <c r="A18" s="2">
        <v>46750</v>
      </c>
      <c r="B18">
        <v>2116</v>
      </c>
      <c r="C18" s="37"/>
      <c r="D18" s="14">
        <v>1</v>
      </c>
      <c r="E18">
        <f t="shared" si="0"/>
        <v>0.93586683611791754</v>
      </c>
    </row>
    <row r="19" spans="1:5">
      <c r="A19" s="2">
        <v>46014</v>
      </c>
      <c r="B19">
        <v>2117</v>
      </c>
      <c r="C19" s="14">
        <v>46014</v>
      </c>
      <c r="D19" s="14">
        <v>8.2222222222222214</v>
      </c>
      <c r="E19">
        <f t="shared" si="0"/>
        <v>7.6949050969695438</v>
      </c>
    </row>
    <row r="20" spans="1:5">
      <c r="A20" s="2"/>
      <c r="B20">
        <v>2118</v>
      </c>
      <c r="C20" s="37"/>
      <c r="D20" s="14">
        <v>1</v>
      </c>
      <c r="E20">
        <f t="shared" si="0"/>
        <v>0.93586683611791754</v>
      </c>
    </row>
    <row r="21" spans="1:5">
      <c r="A21" s="2">
        <v>46200</v>
      </c>
      <c r="B21">
        <v>2119</v>
      </c>
      <c r="C21" s="14">
        <v>46200</v>
      </c>
      <c r="D21" s="14">
        <v>4.4545454545454541</v>
      </c>
      <c r="E21">
        <f t="shared" si="0"/>
        <v>4.1688613608889051</v>
      </c>
    </row>
    <row r="22" spans="1:5">
      <c r="A22" s="2">
        <v>46008</v>
      </c>
      <c r="B22">
        <v>2120</v>
      </c>
      <c r="C22" s="14">
        <v>46008</v>
      </c>
      <c r="D22" s="14">
        <v>7.7435897435897436</v>
      </c>
      <c r="E22">
        <f t="shared" si="0"/>
        <v>7.2469688335284896</v>
      </c>
    </row>
    <row r="23" spans="1:5">
      <c r="A23" s="2">
        <v>46022</v>
      </c>
      <c r="B23">
        <v>2121</v>
      </c>
      <c r="C23" s="14">
        <v>46022</v>
      </c>
      <c r="D23" s="14">
        <v>6.1086956521739131</v>
      </c>
      <c r="E23">
        <f t="shared" si="0"/>
        <v>5.716925672807279</v>
      </c>
    </row>
    <row r="24" spans="1:5">
      <c r="A24" s="2">
        <v>46210</v>
      </c>
      <c r="B24">
        <v>2122</v>
      </c>
      <c r="C24" s="14">
        <v>46210</v>
      </c>
      <c r="D24" s="14">
        <v>5.625</v>
      </c>
      <c r="E24">
        <f t="shared" si="0"/>
        <v>5.2642509531632866</v>
      </c>
    </row>
    <row r="25" spans="1:5">
      <c r="A25" s="2">
        <v>46021</v>
      </c>
      <c r="B25">
        <v>2123</v>
      </c>
      <c r="C25" s="14">
        <v>46021</v>
      </c>
      <c r="D25" s="14">
        <v>8.0370370370370363</v>
      </c>
      <c r="E25">
        <f t="shared" si="0"/>
        <v>7.5215964236143735</v>
      </c>
    </row>
    <row r="26" spans="1:5">
      <c r="A26" s="2">
        <v>46021</v>
      </c>
      <c r="B26">
        <v>2124</v>
      </c>
      <c r="C26" s="14">
        <v>46021</v>
      </c>
      <c r="D26" s="14">
        <v>8.0370370370370363</v>
      </c>
      <c r="E26">
        <f t="shared" si="0"/>
        <v>7.5215964236143735</v>
      </c>
    </row>
    <row r="27" spans="1:5">
      <c r="A27" s="2">
        <v>46500</v>
      </c>
      <c r="B27">
        <v>2125</v>
      </c>
      <c r="C27" s="14">
        <v>46500</v>
      </c>
      <c r="D27" s="14">
        <v>4.4000000000000004</v>
      </c>
      <c r="E27">
        <f t="shared" si="0"/>
        <v>4.1178140789188378</v>
      </c>
    </row>
    <row r="28" spans="1:5">
      <c r="A28" s="2">
        <v>46900</v>
      </c>
      <c r="B28">
        <v>2126</v>
      </c>
      <c r="C28" s="14">
        <v>46900</v>
      </c>
      <c r="D28" s="14">
        <v>5.5217391304347823</v>
      </c>
      <c r="E28">
        <f t="shared" si="0"/>
        <v>5.1676125298685012</v>
      </c>
    </row>
    <row r="29" spans="1:5">
      <c r="A29" s="2">
        <v>46980</v>
      </c>
      <c r="B29">
        <v>2127</v>
      </c>
      <c r="C29" s="14">
        <v>46980</v>
      </c>
      <c r="D29" s="14">
        <v>3.90625</v>
      </c>
      <c r="E29">
        <f t="shared" si="0"/>
        <v>3.6557298285856152</v>
      </c>
    </row>
    <row r="30" spans="1:5">
      <c r="A30" s="2">
        <v>46131</v>
      </c>
      <c r="B30">
        <v>2128</v>
      </c>
      <c r="C30" s="14">
        <v>46131</v>
      </c>
      <c r="D30" s="14">
        <v>6.666666666666667</v>
      </c>
      <c r="E30">
        <f t="shared" si="0"/>
        <v>6.2391122407861168</v>
      </c>
    </row>
    <row r="31" spans="1:5">
      <c r="A31" s="2">
        <v>46006</v>
      </c>
      <c r="B31">
        <v>2129</v>
      </c>
      <c r="C31" s="14">
        <v>46006</v>
      </c>
      <c r="D31" s="14">
        <v>5.1086956521739131</v>
      </c>
      <c r="E31">
        <f t="shared" si="0"/>
        <v>4.7810588366893612</v>
      </c>
    </row>
    <row r="32" spans="1:5">
      <c r="A32" s="2">
        <v>46017</v>
      </c>
      <c r="B32">
        <v>2130</v>
      </c>
      <c r="C32" s="14">
        <v>46017</v>
      </c>
      <c r="D32" s="14">
        <v>6.0384615384615383</v>
      </c>
      <c r="E32">
        <f t="shared" si="0"/>
        <v>5.6511958950197325</v>
      </c>
    </row>
    <row r="33" spans="1:5">
      <c r="A33" s="2">
        <v>46960</v>
      </c>
      <c r="B33">
        <v>2131</v>
      </c>
      <c r="C33" s="14">
        <v>46960</v>
      </c>
      <c r="D33" s="14">
        <v>6.666666666666667</v>
      </c>
      <c r="E33">
        <f t="shared" si="0"/>
        <v>6.2391122407861168</v>
      </c>
    </row>
    <row r="34" spans="1:5">
      <c r="A34" s="2">
        <v>46009</v>
      </c>
      <c r="B34">
        <v>2132</v>
      </c>
      <c r="C34" s="14">
        <v>46009</v>
      </c>
      <c r="D34" s="14">
        <v>5.1206896551724137</v>
      </c>
      <c r="E34">
        <f t="shared" si="0"/>
        <v>4.7922836263279569</v>
      </c>
    </row>
    <row r="35" spans="1:5">
      <c r="A35" s="2">
        <v>46014</v>
      </c>
      <c r="B35">
        <v>2133</v>
      </c>
      <c r="C35" s="14">
        <v>46014</v>
      </c>
      <c r="D35" s="14">
        <v>8.2222222222222214</v>
      </c>
      <c r="E35">
        <f t="shared" si="0"/>
        <v>7.6949050969695438</v>
      </c>
    </row>
    <row r="36" spans="1:5">
      <c r="A36" s="2">
        <v>46220</v>
      </c>
      <c r="B36">
        <v>2134</v>
      </c>
      <c r="C36" s="14">
        <v>46220</v>
      </c>
      <c r="D36" s="14">
        <v>3.3333333333333335</v>
      </c>
      <c r="E36">
        <f t="shared" si="0"/>
        <v>3.1195561203930584</v>
      </c>
    </row>
    <row r="37" spans="1:5">
      <c r="A37" s="2">
        <v>46010</v>
      </c>
      <c r="B37">
        <v>2135</v>
      </c>
      <c r="C37" s="14">
        <v>46010</v>
      </c>
      <c r="D37" s="14">
        <v>6.1521739130434785</v>
      </c>
      <c r="E37">
        <f t="shared" si="0"/>
        <v>5.7576155352471883</v>
      </c>
    </row>
    <row r="38" spans="1:5">
      <c r="A38" s="2">
        <v>46024</v>
      </c>
      <c r="B38">
        <v>2136</v>
      </c>
      <c r="C38" s="14">
        <v>46024</v>
      </c>
      <c r="D38" s="14">
        <v>2.4444444444444446</v>
      </c>
      <c r="E38">
        <f t="shared" si="0"/>
        <v>2.2876744882882432</v>
      </c>
    </row>
    <row r="39" spans="1:5">
      <c r="A39" s="2">
        <v>46006</v>
      </c>
      <c r="B39">
        <v>2137</v>
      </c>
      <c r="C39" s="14">
        <v>46006</v>
      </c>
      <c r="D39" s="14">
        <v>5.1086956521739131</v>
      </c>
      <c r="E39">
        <f t="shared" si="0"/>
        <v>4.7810588366893612</v>
      </c>
    </row>
    <row r="40" spans="1:5">
      <c r="A40" s="2">
        <v>46022</v>
      </c>
      <c r="B40">
        <v>2138</v>
      </c>
      <c r="C40" s="14">
        <v>46022</v>
      </c>
      <c r="D40" s="14">
        <v>6.1086956521739131</v>
      </c>
      <c r="E40">
        <f t="shared" si="0"/>
        <v>5.716925672807279</v>
      </c>
    </row>
    <row r="41" spans="1:5">
      <c r="A41" s="2"/>
      <c r="B41">
        <v>2139</v>
      </c>
      <c r="C41" s="37"/>
      <c r="D41" s="14">
        <v>1</v>
      </c>
      <c r="E41">
        <f t="shared" si="0"/>
        <v>0.93586683611791754</v>
      </c>
    </row>
    <row r="42" spans="1:5">
      <c r="A42" s="2">
        <v>46010</v>
      </c>
      <c r="B42">
        <v>2140</v>
      </c>
      <c r="C42" s="14">
        <v>46010</v>
      </c>
      <c r="D42" s="14">
        <v>6.1521739130434785</v>
      </c>
      <c r="E42">
        <f t="shared" si="0"/>
        <v>5.7576155352471883</v>
      </c>
    </row>
    <row r="43" spans="1:5">
      <c r="A43" s="2"/>
      <c r="B43">
        <v>2141</v>
      </c>
      <c r="C43" s="37"/>
      <c r="D43" s="14">
        <v>1</v>
      </c>
      <c r="E43">
        <f t="shared" si="0"/>
        <v>0.93586683611791754</v>
      </c>
    </row>
    <row r="44" spans="1:5">
      <c r="A44" s="2"/>
      <c r="B44">
        <v>2142</v>
      </c>
      <c r="C44" s="37"/>
      <c r="D44" s="14">
        <v>1</v>
      </c>
      <c r="E44">
        <f t="shared" si="0"/>
        <v>0.93586683611791754</v>
      </c>
    </row>
    <row r="45" spans="1:5">
      <c r="A45" s="2"/>
      <c r="B45">
        <v>2143</v>
      </c>
      <c r="C45" s="37"/>
      <c r="D45" s="14">
        <v>1</v>
      </c>
      <c r="E45">
        <f t="shared" si="0"/>
        <v>0.93586683611791754</v>
      </c>
    </row>
    <row r="46" spans="1:5">
      <c r="A46" s="2">
        <v>46136</v>
      </c>
      <c r="B46">
        <v>2144</v>
      </c>
      <c r="C46" s="37"/>
      <c r="D46" s="14">
        <v>1</v>
      </c>
      <c r="E46">
        <f t="shared" si="0"/>
        <v>0.93586683611791754</v>
      </c>
    </row>
    <row r="47" spans="1:5">
      <c r="A47" s="2">
        <v>46002</v>
      </c>
      <c r="B47">
        <v>2145</v>
      </c>
      <c r="C47" s="14">
        <v>46002</v>
      </c>
      <c r="D47" s="14">
        <v>5.5</v>
      </c>
      <c r="E47">
        <f t="shared" si="0"/>
        <v>5.1472675986485461</v>
      </c>
    </row>
    <row r="48" spans="1:5">
      <c r="A48" s="2">
        <v>46006</v>
      </c>
      <c r="B48">
        <v>2146</v>
      </c>
      <c r="C48" s="14">
        <v>46006</v>
      </c>
      <c r="D48" s="14">
        <v>5.1086956521739131</v>
      </c>
      <c r="E48">
        <f t="shared" si="0"/>
        <v>4.7810588366893612</v>
      </c>
    </row>
    <row r="49" spans="1:5">
      <c r="A49" s="2">
        <v>46009</v>
      </c>
      <c r="B49">
        <v>2147</v>
      </c>
      <c r="C49" s="14">
        <v>46009</v>
      </c>
      <c r="D49" s="14">
        <v>5.1206896551724137</v>
      </c>
      <c r="E49">
        <f t="shared" si="0"/>
        <v>4.7922836263279569</v>
      </c>
    </row>
    <row r="50" spans="1:5">
      <c r="A50" s="2">
        <v>46019</v>
      </c>
      <c r="B50">
        <v>2148</v>
      </c>
      <c r="C50" s="14">
        <v>46019</v>
      </c>
      <c r="D50" s="14">
        <v>3.9545454545454546</v>
      </c>
      <c r="E50">
        <f t="shared" si="0"/>
        <v>3.7009279428299466</v>
      </c>
    </row>
    <row r="51" spans="1:5">
      <c r="A51" s="2">
        <v>46005</v>
      </c>
      <c r="B51">
        <v>2149</v>
      </c>
      <c r="C51" s="14">
        <v>46005</v>
      </c>
      <c r="D51" s="14">
        <v>3.0192307692307692</v>
      </c>
      <c r="E51">
        <f t="shared" si="0"/>
        <v>2.8255979475098663</v>
      </c>
    </row>
    <row r="52" spans="1:5">
      <c r="A52" s="2">
        <v>46920</v>
      </c>
      <c r="B52">
        <v>2150</v>
      </c>
      <c r="C52" s="14">
        <v>46920</v>
      </c>
      <c r="D52" s="14">
        <v>7.208333333333333</v>
      </c>
      <c r="E52">
        <f t="shared" si="0"/>
        <v>6.7460401103499885</v>
      </c>
    </row>
    <row r="53" spans="1:5">
      <c r="A53" s="2">
        <v>46022</v>
      </c>
      <c r="B53">
        <v>2151</v>
      </c>
      <c r="C53" s="14">
        <v>46022</v>
      </c>
      <c r="D53" s="14">
        <v>6.1086956521739131</v>
      </c>
      <c r="E53">
        <f t="shared" si="0"/>
        <v>5.716925672807279</v>
      </c>
    </row>
    <row r="54" spans="1:5">
      <c r="A54" s="2">
        <v>46020</v>
      </c>
      <c r="B54">
        <v>2152</v>
      </c>
      <c r="C54" s="14">
        <v>46020</v>
      </c>
      <c r="D54" s="14">
        <v>5.6756756756756754</v>
      </c>
      <c r="E54">
        <f t="shared" si="0"/>
        <v>5.311676637426018</v>
      </c>
    </row>
    <row r="55" spans="1:5">
      <c r="A55" s="2"/>
      <c r="B55">
        <v>2153</v>
      </c>
      <c r="C55" s="37"/>
      <c r="D55" s="14">
        <v>1</v>
      </c>
      <c r="E55">
        <f t="shared" si="0"/>
        <v>0.93586683611791754</v>
      </c>
    </row>
    <row r="56" spans="1:5">
      <c r="A56" s="2">
        <v>46960</v>
      </c>
      <c r="B56">
        <v>2154</v>
      </c>
      <c r="C56" s="14">
        <v>46960</v>
      </c>
      <c r="D56" s="14">
        <v>6.666666666666667</v>
      </c>
      <c r="E56">
        <f t="shared" si="0"/>
        <v>6.2391122407861168</v>
      </c>
    </row>
    <row r="57" spans="1:5">
      <c r="A57" s="2">
        <v>46001</v>
      </c>
      <c r="B57">
        <v>2155</v>
      </c>
      <c r="C57" s="14">
        <v>46001</v>
      </c>
      <c r="D57" s="14">
        <v>5.4615384615384617</v>
      </c>
      <c r="E57">
        <f t="shared" si="0"/>
        <v>5.1112727203363191</v>
      </c>
    </row>
    <row r="58" spans="1:5">
      <c r="A58" s="2">
        <v>46014</v>
      </c>
      <c r="B58">
        <v>2156</v>
      </c>
      <c r="C58" s="14">
        <v>46014</v>
      </c>
      <c r="D58" s="14">
        <v>8.2222222222222214</v>
      </c>
      <c r="E58">
        <f t="shared" si="0"/>
        <v>7.6949050969695438</v>
      </c>
    </row>
    <row r="59" spans="1:5">
      <c r="A59" s="2">
        <v>46019</v>
      </c>
      <c r="B59">
        <v>2157</v>
      </c>
      <c r="C59" s="14">
        <v>46019</v>
      </c>
      <c r="D59" s="14">
        <v>3.9545454545454546</v>
      </c>
      <c r="E59">
        <f t="shared" si="0"/>
        <v>3.7009279428299466</v>
      </c>
    </row>
    <row r="60" spans="1:5">
      <c r="A60" s="2">
        <v>46185</v>
      </c>
      <c r="B60">
        <v>2158</v>
      </c>
      <c r="C60" s="14">
        <v>46185</v>
      </c>
      <c r="D60" s="14">
        <v>6.666666666666667</v>
      </c>
      <c r="E60">
        <f t="shared" si="0"/>
        <v>6.2391122407861168</v>
      </c>
    </row>
    <row r="61" spans="1:5">
      <c r="A61" s="2">
        <v>46740</v>
      </c>
      <c r="B61">
        <v>2159</v>
      </c>
      <c r="C61" s="14">
        <v>46740</v>
      </c>
      <c r="D61" s="14">
        <v>2.75</v>
      </c>
      <c r="E61">
        <f t="shared" si="0"/>
        <v>2.5736337993242731</v>
      </c>
    </row>
    <row r="62" spans="1:5">
      <c r="A62" s="2">
        <v>46960</v>
      </c>
      <c r="B62">
        <v>2160</v>
      </c>
      <c r="C62" s="14">
        <v>46960</v>
      </c>
      <c r="D62" s="14">
        <v>6.666666666666667</v>
      </c>
      <c r="E62">
        <f t="shared" si="0"/>
        <v>6.2391122407861168</v>
      </c>
    </row>
    <row r="63" spans="1:5">
      <c r="A63" s="2">
        <v>46009</v>
      </c>
      <c r="B63">
        <v>2161</v>
      </c>
      <c r="C63" s="14">
        <v>46009</v>
      </c>
      <c r="D63" s="14">
        <v>5.1206896551724137</v>
      </c>
      <c r="E63">
        <f t="shared" si="0"/>
        <v>4.7922836263279569</v>
      </c>
    </row>
    <row r="64" spans="1:5">
      <c r="A64" s="2">
        <v>46007</v>
      </c>
      <c r="B64">
        <v>2162</v>
      </c>
      <c r="C64" s="14">
        <v>46007</v>
      </c>
      <c r="D64" s="14">
        <v>7.7878787878787881</v>
      </c>
      <c r="E64">
        <f t="shared" si="0"/>
        <v>7.2884174812819644</v>
      </c>
    </row>
    <row r="65" spans="1:5">
      <c r="A65" s="2"/>
      <c r="B65">
        <v>2163</v>
      </c>
      <c r="C65" s="37"/>
      <c r="D65" s="14">
        <v>1</v>
      </c>
      <c r="E65">
        <f t="shared" si="0"/>
        <v>0.93586683611791754</v>
      </c>
    </row>
    <row r="66" spans="1:5">
      <c r="A66" s="2">
        <v>46014</v>
      </c>
      <c r="B66">
        <v>2164</v>
      </c>
      <c r="C66" s="14">
        <v>46014</v>
      </c>
      <c r="D66" s="14">
        <v>8.2222222222222214</v>
      </c>
      <c r="E66">
        <f t="shared" ref="E66:E129" si="1">+D66*$F$1862</f>
        <v>7.6949050969695438</v>
      </c>
    </row>
    <row r="67" spans="1:5">
      <c r="A67" s="2">
        <v>46910</v>
      </c>
      <c r="B67">
        <v>2165</v>
      </c>
      <c r="C67" s="14">
        <v>46910</v>
      </c>
      <c r="D67" s="14">
        <v>4.2307692307692308</v>
      </c>
      <c r="E67">
        <f t="shared" si="1"/>
        <v>3.9594366143450359</v>
      </c>
    </row>
    <row r="68" spans="1:5">
      <c r="A68" s="2">
        <v>46370</v>
      </c>
      <c r="B68">
        <v>2166</v>
      </c>
      <c r="C68" s="14">
        <v>46370</v>
      </c>
      <c r="D68" s="14">
        <v>4.833333333333333</v>
      </c>
      <c r="E68">
        <f t="shared" si="1"/>
        <v>4.5233563745699348</v>
      </c>
    </row>
    <row r="69" spans="1:5">
      <c r="A69" s="2">
        <v>46025</v>
      </c>
      <c r="B69">
        <v>2167</v>
      </c>
      <c r="C69" s="14">
        <v>46025</v>
      </c>
      <c r="D69" s="14">
        <v>5.0185185185185182</v>
      </c>
      <c r="E69">
        <f t="shared" si="1"/>
        <v>4.6966650479251042</v>
      </c>
    </row>
    <row r="70" spans="1:5">
      <c r="A70" s="2"/>
      <c r="B70">
        <v>2168</v>
      </c>
      <c r="C70" s="37"/>
      <c r="D70" s="14">
        <v>1</v>
      </c>
      <c r="E70">
        <f t="shared" si="1"/>
        <v>0.93586683611791754</v>
      </c>
    </row>
    <row r="71" spans="1:5">
      <c r="A71" s="2">
        <v>46025</v>
      </c>
      <c r="B71">
        <v>2169</v>
      </c>
      <c r="C71" s="14">
        <v>46025</v>
      </c>
      <c r="D71" s="14">
        <v>5.0185185185185182</v>
      </c>
      <c r="E71">
        <f t="shared" si="1"/>
        <v>4.6966650479251042</v>
      </c>
    </row>
    <row r="72" spans="1:5">
      <c r="A72" s="2">
        <v>46910</v>
      </c>
      <c r="B72">
        <v>2170</v>
      </c>
      <c r="C72" s="14">
        <v>46910</v>
      </c>
      <c r="D72" s="14">
        <v>4.2307692307692308</v>
      </c>
      <c r="E72">
        <f t="shared" si="1"/>
        <v>3.9594366143450359</v>
      </c>
    </row>
    <row r="73" spans="1:5">
      <c r="A73" s="2">
        <v>46100</v>
      </c>
      <c r="B73">
        <v>2171</v>
      </c>
      <c r="C73" s="14">
        <v>46100</v>
      </c>
      <c r="D73" s="14">
        <v>3</v>
      </c>
      <c r="E73">
        <f t="shared" si="1"/>
        <v>2.8076005083537527</v>
      </c>
    </row>
    <row r="74" spans="1:5">
      <c r="A74" s="2">
        <v>46910</v>
      </c>
      <c r="B74">
        <v>2172</v>
      </c>
      <c r="C74" s="14">
        <v>46910</v>
      </c>
      <c r="D74" s="14">
        <v>4.2307692307692308</v>
      </c>
      <c r="E74">
        <f t="shared" si="1"/>
        <v>3.9594366143450359</v>
      </c>
    </row>
    <row r="75" spans="1:5">
      <c r="A75" s="2">
        <v>46100</v>
      </c>
      <c r="B75">
        <v>2173</v>
      </c>
      <c r="C75" s="14">
        <v>46100</v>
      </c>
      <c r="D75" s="14">
        <v>3</v>
      </c>
      <c r="E75">
        <f t="shared" si="1"/>
        <v>2.8076005083537527</v>
      </c>
    </row>
    <row r="76" spans="1:5">
      <c r="A76" s="2"/>
      <c r="B76">
        <v>2174</v>
      </c>
      <c r="C76" s="37"/>
      <c r="D76" s="14">
        <v>1</v>
      </c>
      <c r="E76">
        <f t="shared" si="1"/>
        <v>0.93586683611791754</v>
      </c>
    </row>
    <row r="77" spans="1:5">
      <c r="A77" s="2">
        <v>46035</v>
      </c>
      <c r="B77">
        <v>2175</v>
      </c>
      <c r="C77" s="14">
        <v>46035</v>
      </c>
      <c r="D77" s="14">
        <v>7</v>
      </c>
      <c r="E77">
        <f t="shared" si="1"/>
        <v>6.5510678528254225</v>
      </c>
    </row>
    <row r="78" spans="1:5">
      <c r="A78" s="2">
        <v>46025</v>
      </c>
      <c r="B78">
        <v>2176</v>
      </c>
      <c r="C78" s="14">
        <v>46025</v>
      </c>
      <c r="D78" s="14">
        <v>5.0185185185185182</v>
      </c>
      <c r="E78">
        <f t="shared" si="1"/>
        <v>4.6966650479251042</v>
      </c>
    </row>
    <row r="79" spans="1:5">
      <c r="A79" s="2">
        <v>46970</v>
      </c>
      <c r="B79">
        <v>2177</v>
      </c>
      <c r="C79" s="14">
        <v>46970</v>
      </c>
      <c r="D79" s="14">
        <v>7.8571428571428568</v>
      </c>
      <c r="E79">
        <f t="shared" si="1"/>
        <v>7.3532394266407808</v>
      </c>
    </row>
    <row r="80" spans="1:5">
      <c r="A80" s="2">
        <v>46171</v>
      </c>
      <c r="B80">
        <v>2178</v>
      </c>
      <c r="C80" s="37"/>
      <c r="D80" s="14">
        <v>1</v>
      </c>
      <c r="E80">
        <f t="shared" si="1"/>
        <v>0.93586683611791754</v>
      </c>
    </row>
    <row r="81" spans="1:5">
      <c r="A81" s="2">
        <v>46025</v>
      </c>
      <c r="B81">
        <v>2179</v>
      </c>
      <c r="C81" s="14">
        <v>46025</v>
      </c>
      <c r="D81" s="14">
        <v>5.0185185185185182</v>
      </c>
      <c r="E81">
        <f t="shared" si="1"/>
        <v>4.6966650479251042</v>
      </c>
    </row>
    <row r="82" spans="1:5">
      <c r="A82" s="2">
        <v>46370</v>
      </c>
      <c r="B82">
        <v>2180</v>
      </c>
      <c r="C82" s="14">
        <v>46370</v>
      </c>
      <c r="D82" s="14">
        <v>4.833333333333333</v>
      </c>
      <c r="E82">
        <f t="shared" si="1"/>
        <v>4.5233563745699348</v>
      </c>
    </row>
    <row r="83" spans="1:5">
      <c r="A83" s="2"/>
      <c r="B83">
        <v>2181</v>
      </c>
      <c r="C83" s="37"/>
      <c r="D83" s="14">
        <v>1</v>
      </c>
      <c r="E83">
        <f t="shared" si="1"/>
        <v>0.93586683611791754</v>
      </c>
    </row>
    <row r="84" spans="1:5">
      <c r="A84" s="2"/>
      <c r="B84">
        <v>2182</v>
      </c>
      <c r="C84" s="37"/>
      <c r="D84" s="14">
        <v>1</v>
      </c>
      <c r="E84">
        <f t="shared" si="1"/>
        <v>0.93586683611791754</v>
      </c>
    </row>
    <row r="85" spans="1:5">
      <c r="A85" s="2">
        <v>46020</v>
      </c>
      <c r="B85">
        <v>2183</v>
      </c>
      <c r="C85" s="14">
        <v>46020</v>
      </c>
      <c r="D85" s="14">
        <v>5.6756756756756754</v>
      </c>
      <c r="E85">
        <f t="shared" si="1"/>
        <v>5.311676637426018</v>
      </c>
    </row>
    <row r="86" spans="1:5">
      <c r="A86" s="2"/>
      <c r="B86">
        <v>2184</v>
      </c>
      <c r="C86" s="37"/>
      <c r="D86" s="14">
        <v>1</v>
      </c>
      <c r="E86">
        <f t="shared" si="1"/>
        <v>0.93586683611791754</v>
      </c>
    </row>
    <row r="87" spans="1:5">
      <c r="A87" s="2"/>
      <c r="B87">
        <v>2185</v>
      </c>
      <c r="C87" s="37"/>
      <c r="D87" s="14">
        <v>1</v>
      </c>
      <c r="E87">
        <f t="shared" si="1"/>
        <v>0.93586683611791754</v>
      </c>
    </row>
    <row r="88" spans="1:5">
      <c r="A88" s="2">
        <v>46015</v>
      </c>
      <c r="B88">
        <v>2186</v>
      </c>
      <c r="C88" s="14">
        <v>46015</v>
      </c>
      <c r="D88" s="14">
        <v>6.4464285714285712</v>
      </c>
      <c r="E88">
        <f t="shared" si="1"/>
        <v>6.0329987114030041</v>
      </c>
    </row>
    <row r="89" spans="1:5">
      <c r="A89" s="2">
        <v>12609</v>
      </c>
      <c r="B89">
        <v>2187</v>
      </c>
      <c r="C89" s="37"/>
      <c r="D89" s="37">
        <v>1</v>
      </c>
      <c r="E89">
        <f t="shared" si="1"/>
        <v>0.93586683611791754</v>
      </c>
    </row>
    <row r="90" spans="1:5">
      <c r="A90" s="2">
        <v>46500</v>
      </c>
      <c r="B90">
        <v>2188</v>
      </c>
      <c r="C90" s="14">
        <v>46500</v>
      </c>
      <c r="D90" s="14">
        <v>4.4000000000000004</v>
      </c>
      <c r="E90">
        <f t="shared" si="1"/>
        <v>4.1178140789188378</v>
      </c>
    </row>
    <row r="91" spans="1:5">
      <c r="A91" s="2">
        <v>46019</v>
      </c>
      <c r="B91">
        <v>2189</v>
      </c>
      <c r="C91" s="14">
        <v>46019</v>
      </c>
      <c r="D91" s="14">
        <v>3.9545454545454546</v>
      </c>
      <c r="E91">
        <f t="shared" si="1"/>
        <v>3.7009279428299466</v>
      </c>
    </row>
    <row r="92" spans="1:5">
      <c r="A92" s="2">
        <v>46015</v>
      </c>
      <c r="B92">
        <v>2190</v>
      </c>
      <c r="C92" s="14">
        <v>46015</v>
      </c>
      <c r="D92" s="14">
        <v>6.4464285714285712</v>
      </c>
      <c r="E92">
        <f t="shared" si="1"/>
        <v>6.0329987114030041</v>
      </c>
    </row>
    <row r="93" spans="1:5">
      <c r="A93" s="2">
        <v>46010</v>
      </c>
      <c r="B93">
        <v>2191</v>
      </c>
      <c r="C93" s="14">
        <v>46010</v>
      </c>
      <c r="D93" s="14">
        <v>6.1521739130434785</v>
      </c>
      <c r="E93">
        <f t="shared" si="1"/>
        <v>5.7576155352471883</v>
      </c>
    </row>
    <row r="94" spans="1:5">
      <c r="A94" s="2">
        <v>46024</v>
      </c>
      <c r="B94">
        <v>2192</v>
      </c>
      <c r="C94" s="14">
        <v>46024</v>
      </c>
      <c r="D94" s="14">
        <v>2.4444444444444446</v>
      </c>
      <c r="E94">
        <f t="shared" si="1"/>
        <v>2.2876744882882432</v>
      </c>
    </row>
    <row r="95" spans="1:5">
      <c r="A95" s="2"/>
      <c r="B95">
        <v>2193</v>
      </c>
      <c r="C95" s="37"/>
      <c r="D95" s="14">
        <v>1</v>
      </c>
      <c r="E95">
        <f t="shared" si="1"/>
        <v>0.93586683611791754</v>
      </c>
    </row>
    <row r="96" spans="1:5">
      <c r="A96" s="2"/>
      <c r="B96">
        <v>2194</v>
      </c>
      <c r="C96" s="37"/>
      <c r="D96" s="14">
        <v>1</v>
      </c>
      <c r="E96">
        <f t="shared" si="1"/>
        <v>0.93586683611791754</v>
      </c>
    </row>
    <row r="97" spans="1:5">
      <c r="A97" s="2">
        <v>46980</v>
      </c>
      <c r="B97">
        <v>2195</v>
      </c>
      <c r="C97" s="14">
        <v>46980</v>
      </c>
      <c r="D97" s="14">
        <v>3.90625</v>
      </c>
      <c r="E97">
        <f t="shared" si="1"/>
        <v>3.6557298285856152</v>
      </c>
    </row>
    <row r="98" spans="1:5">
      <c r="A98" s="2">
        <v>46019</v>
      </c>
      <c r="B98">
        <v>2196</v>
      </c>
      <c r="C98" s="14">
        <v>46019</v>
      </c>
      <c r="D98" s="14">
        <v>3.9545454545454546</v>
      </c>
      <c r="E98">
        <f t="shared" si="1"/>
        <v>3.7009279428299466</v>
      </c>
    </row>
    <row r="99" spans="1:5">
      <c r="A99" s="2"/>
      <c r="B99">
        <v>2197</v>
      </c>
      <c r="C99" s="37"/>
      <c r="D99" s="14">
        <v>1</v>
      </c>
      <c r="E99">
        <f t="shared" si="1"/>
        <v>0.93586683611791754</v>
      </c>
    </row>
    <row r="100" spans="1:5">
      <c r="A100" s="2">
        <v>46015</v>
      </c>
      <c r="B100">
        <v>2198</v>
      </c>
      <c r="C100" s="14">
        <v>46015</v>
      </c>
      <c r="D100" s="14">
        <v>6.4464285714285712</v>
      </c>
      <c r="E100">
        <f t="shared" si="1"/>
        <v>6.0329987114030041</v>
      </c>
    </row>
    <row r="101" spans="1:5">
      <c r="A101" s="2">
        <v>46018</v>
      </c>
      <c r="B101">
        <v>2199</v>
      </c>
      <c r="C101" s="14">
        <v>46018</v>
      </c>
      <c r="D101" s="14">
        <v>7.6388888888888893</v>
      </c>
      <c r="E101">
        <f t="shared" si="1"/>
        <v>7.1489827759007598</v>
      </c>
    </row>
    <row r="102" spans="1:5">
      <c r="A102" s="2"/>
      <c r="B102">
        <v>2200</v>
      </c>
      <c r="C102" s="37"/>
      <c r="D102" s="14">
        <v>1</v>
      </c>
      <c r="E102">
        <f t="shared" si="1"/>
        <v>0.93586683611791754</v>
      </c>
    </row>
    <row r="103" spans="1:5">
      <c r="A103" s="2">
        <v>46010</v>
      </c>
      <c r="B103">
        <v>2201</v>
      </c>
      <c r="C103" s="14">
        <v>46010</v>
      </c>
      <c r="D103" s="14">
        <v>6.1521739130434785</v>
      </c>
      <c r="E103">
        <f t="shared" si="1"/>
        <v>5.7576155352471883</v>
      </c>
    </row>
    <row r="104" spans="1:5">
      <c r="A104" s="2">
        <v>46014</v>
      </c>
      <c r="B104">
        <v>2202</v>
      </c>
      <c r="C104" s="14">
        <v>46014</v>
      </c>
      <c r="D104" s="14">
        <v>8.2222222222222214</v>
      </c>
      <c r="E104">
        <f t="shared" si="1"/>
        <v>7.6949050969695438</v>
      </c>
    </row>
    <row r="105" spans="1:5">
      <c r="A105" s="2">
        <v>46017</v>
      </c>
      <c r="B105">
        <v>2203</v>
      </c>
      <c r="C105" s="14">
        <v>46017</v>
      </c>
      <c r="D105" s="14">
        <v>6.0384615384615383</v>
      </c>
      <c r="E105">
        <f t="shared" si="1"/>
        <v>5.6511958950197325</v>
      </c>
    </row>
    <row r="106" spans="1:5">
      <c r="A106" s="2">
        <v>46230</v>
      </c>
      <c r="B106">
        <v>2204</v>
      </c>
      <c r="C106" s="14">
        <v>46230</v>
      </c>
      <c r="D106" s="14">
        <v>3</v>
      </c>
      <c r="E106">
        <f t="shared" si="1"/>
        <v>2.8076005083537527</v>
      </c>
    </row>
    <row r="107" spans="1:5">
      <c r="A107" s="2"/>
      <c r="B107">
        <v>2205</v>
      </c>
      <c r="C107" s="37"/>
      <c r="D107" s="14">
        <v>1</v>
      </c>
      <c r="E107">
        <f t="shared" si="1"/>
        <v>0.93586683611791754</v>
      </c>
    </row>
    <row r="108" spans="1:5">
      <c r="A108" s="2"/>
      <c r="B108">
        <v>2206</v>
      </c>
      <c r="C108" s="37"/>
      <c r="D108" s="14">
        <v>1</v>
      </c>
      <c r="E108">
        <f t="shared" si="1"/>
        <v>0.93586683611791754</v>
      </c>
    </row>
    <row r="109" spans="1:5">
      <c r="A109" s="2">
        <v>46023</v>
      </c>
      <c r="B109">
        <v>2207</v>
      </c>
      <c r="C109" s="14">
        <v>46023</v>
      </c>
      <c r="D109" s="14">
        <v>4.387096774193548</v>
      </c>
      <c r="E109">
        <f t="shared" si="1"/>
        <v>4.1057383778076382</v>
      </c>
    </row>
    <row r="110" spans="1:5">
      <c r="A110" s="2">
        <v>46024</v>
      </c>
      <c r="B110">
        <v>2208</v>
      </c>
      <c r="C110" s="14">
        <v>46024</v>
      </c>
      <c r="D110" s="14">
        <v>2.4444444444444446</v>
      </c>
      <c r="E110">
        <f t="shared" si="1"/>
        <v>2.2876744882882432</v>
      </c>
    </row>
    <row r="111" spans="1:5">
      <c r="A111" s="2">
        <v>46025</v>
      </c>
      <c r="B111">
        <v>2209</v>
      </c>
      <c r="C111" s="14">
        <v>46025</v>
      </c>
      <c r="D111" s="14">
        <v>5.0185185185185182</v>
      </c>
      <c r="E111">
        <f t="shared" si="1"/>
        <v>4.6966650479251042</v>
      </c>
    </row>
    <row r="112" spans="1:5">
      <c r="A112" s="2">
        <v>46470</v>
      </c>
      <c r="B112">
        <v>2210</v>
      </c>
      <c r="C112" s="14">
        <v>46470</v>
      </c>
      <c r="D112" s="14">
        <v>3.9473684210526314</v>
      </c>
      <c r="E112">
        <f t="shared" si="1"/>
        <v>3.694211195202306</v>
      </c>
    </row>
    <row r="113" spans="1:5">
      <c r="A113" s="2">
        <v>46025</v>
      </c>
      <c r="B113">
        <v>2211</v>
      </c>
      <c r="C113" s="14">
        <v>46025</v>
      </c>
      <c r="D113" s="14">
        <v>5.0185185185185182</v>
      </c>
      <c r="E113">
        <f t="shared" si="1"/>
        <v>4.6966650479251042</v>
      </c>
    </row>
    <row r="114" spans="1:5">
      <c r="A114" s="2">
        <v>46024</v>
      </c>
      <c r="B114">
        <v>2212</v>
      </c>
      <c r="C114" s="14">
        <v>46024</v>
      </c>
      <c r="D114" s="14">
        <v>2.4444444444444446</v>
      </c>
      <c r="E114">
        <f t="shared" si="1"/>
        <v>2.2876744882882432</v>
      </c>
    </row>
    <row r="115" spans="1:5">
      <c r="A115" s="2">
        <v>46015</v>
      </c>
      <c r="B115">
        <v>2213</v>
      </c>
      <c r="C115" s="14">
        <v>46015</v>
      </c>
      <c r="D115" s="14">
        <v>6.4464285714285712</v>
      </c>
      <c r="E115">
        <f t="shared" si="1"/>
        <v>6.0329987114030041</v>
      </c>
    </row>
    <row r="116" spans="1:5">
      <c r="A116" s="2">
        <v>46520</v>
      </c>
      <c r="B116">
        <v>2214</v>
      </c>
      <c r="C116" s="14">
        <v>46520</v>
      </c>
      <c r="D116" s="14">
        <v>9.4</v>
      </c>
      <c r="E116">
        <f t="shared" si="1"/>
        <v>8.7971482595084254</v>
      </c>
    </row>
    <row r="117" spans="1:5">
      <c r="A117" s="2">
        <v>46183</v>
      </c>
      <c r="B117">
        <v>2215</v>
      </c>
      <c r="C117" s="14">
        <v>46183</v>
      </c>
      <c r="D117" s="14">
        <v>7.1875</v>
      </c>
      <c r="E117">
        <f t="shared" si="1"/>
        <v>6.7265428845975324</v>
      </c>
    </row>
    <row r="118" spans="1:5">
      <c r="A118" s="2">
        <v>46014</v>
      </c>
      <c r="B118">
        <v>2216</v>
      </c>
      <c r="C118" s="14">
        <v>46014</v>
      </c>
      <c r="D118" s="14">
        <v>8.2222222222222214</v>
      </c>
      <c r="E118">
        <f t="shared" si="1"/>
        <v>7.6949050969695438</v>
      </c>
    </row>
    <row r="119" spans="1:5">
      <c r="A119" s="2">
        <v>46023</v>
      </c>
      <c r="B119">
        <v>2217</v>
      </c>
      <c r="C119" s="14">
        <v>46023</v>
      </c>
      <c r="D119" s="14">
        <v>4.387096774193548</v>
      </c>
      <c r="E119">
        <f t="shared" si="1"/>
        <v>4.1057383778076382</v>
      </c>
    </row>
    <row r="120" spans="1:5">
      <c r="A120" s="2">
        <v>46520</v>
      </c>
      <c r="B120">
        <v>2218</v>
      </c>
      <c r="C120" s="14">
        <v>46520</v>
      </c>
      <c r="D120" s="14">
        <v>9.4</v>
      </c>
      <c r="E120">
        <f t="shared" si="1"/>
        <v>8.7971482595084254</v>
      </c>
    </row>
    <row r="121" spans="1:5">
      <c r="A121" s="2">
        <v>46290</v>
      </c>
      <c r="B121">
        <v>2219</v>
      </c>
      <c r="C121" s="37"/>
      <c r="D121" s="14">
        <v>1</v>
      </c>
      <c r="E121">
        <f t="shared" si="1"/>
        <v>0.93586683611791754</v>
      </c>
    </row>
    <row r="122" spans="1:5">
      <c r="A122" s="2">
        <v>46019</v>
      </c>
      <c r="B122">
        <v>2220</v>
      </c>
      <c r="C122" s="14">
        <v>46019</v>
      </c>
      <c r="D122" s="14">
        <v>3.9545454545454546</v>
      </c>
      <c r="E122">
        <f t="shared" si="1"/>
        <v>3.7009279428299466</v>
      </c>
    </row>
    <row r="123" spans="1:5">
      <c r="A123" s="2">
        <v>46007</v>
      </c>
      <c r="B123">
        <v>2221</v>
      </c>
      <c r="C123" s="14">
        <v>46007</v>
      </c>
      <c r="D123" s="14">
        <v>7.7878787878787881</v>
      </c>
      <c r="E123">
        <f t="shared" si="1"/>
        <v>7.2884174812819644</v>
      </c>
    </row>
    <row r="124" spans="1:5">
      <c r="A124" s="2">
        <v>46009</v>
      </c>
      <c r="B124">
        <v>2222</v>
      </c>
      <c r="C124" s="14">
        <v>46009</v>
      </c>
      <c r="D124" s="14">
        <v>5.1206896551724137</v>
      </c>
      <c r="E124">
        <f t="shared" si="1"/>
        <v>4.7922836263279569</v>
      </c>
    </row>
    <row r="125" spans="1:5">
      <c r="A125" s="2">
        <v>46500</v>
      </c>
      <c r="B125">
        <v>2223</v>
      </c>
      <c r="C125" s="14">
        <v>46500</v>
      </c>
      <c r="D125" s="14">
        <v>4.4000000000000004</v>
      </c>
      <c r="E125">
        <f t="shared" si="1"/>
        <v>4.1178140789188378</v>
      </c>
    </row>
    <row r="126" spans="1:5">
      <c r="A126" s="2">
        <v>46018</v>
      </c>
      <c r="B126">
        <v>2224</v>
      </c>
      <c r="C126" s="14">
        <v>46018</v>
      </c>
      <c r="D126" s="14">
        <v>7.6388888888888893</v>
      </c>
      <c r="E126">
        <f t="shared" si="1"/>
        <v>7.1489827759007598</v>
      </c>
    </row>
    <row r="127" spans="1:5">
      <c r="A127" s="2">
        <v>46010</v>
      </c>
      <c r="B127">
        <v>2225</v>
      </c>
      <c r="C127" s="14">
        <v>46010</v>
      </c>
      <c r="D127" s="14">
        <v>6.1521739130434785</v>
      </c>
      <c r="E127">
        <f t="shared" si="1"/>
        <v>5.7576155352471883</v>
      </c>
    </row>
    <row r="128" spans="1:5">
      <c r="A128" s="2">
        <v>46015</v>
      </c>
      <c r="B128">
        <v>3001</v>
      </c>
      <c r="C128" s="14">
        <v>46015</v>
      </c>
      <c r="D128" s="14">
        <v>6.4464285714285712</v>
      </c>
      <c r="E128">
        <f t="shared" si="1"/>
        <v>6.0329987114030041</v>
      </c>
    </row>
    <row r="129" spans="1:5">
      <c r="A129" s="2">
        <v>46210</v>
      </c>
      <c r="B129">
        <v>3002</v>
      </c>
      <c r="C129" s="14">
        <v>46210</v>
      </c>
      <c r="D129" s="14">
        <v>5.625</v>
      </c>
      <c r="E129">
        <f t="shared" si="1"/>
        <v>5.2642509531632866</v>
      </c>
    </row>
    <row r="130" spans="1:5">
      <c r="A130" s="2">
        <v>46009</v>
      </c>
      <c r="B130">
        <v>3003</v>
      </c>
      <c r="C130" s="14">
        <v>46009</v>
      </c>
      <c r="D130" s="14">
        <v>5.1206896551724137</v>
      </c>
      <c r="E130">
        <f t="shared" ref="E130:E193" si="2">+D130*$F$1862</f>
        <v>4.7922836263279569</v>
      </c>
    </row>
    <row r="131" spans="1:5">
      <c r="A131" s="2"/>
      <c r="B131">
        <v>3004</v>
      </c>
      <c r="C131" s="37"/>
      <c r="D131" s="14">
        <v>1</v>
      </c>
      <c r="E131">
        <f t="shared" si="2"/>
        <v>0.93586683611791754</v>
      </c>
    </row>
    <row r="132" spans="1:5">
      <c r="A132" s="2">
        <v>46370</v>
      </c>
      <c r="B132">
        <v>3005</v>
      </c>
      <c r="C132" s="14">
        <v>46370</v>
      </c>
      <c r="D132" s="14">
        <v>4.833333333333333</v>
      </c>
      <c r="E132">
        <f t="shared" si="2"/>
        <v>4.5233563745699348</v>
      </c>
    </row>
    <row r="133" spans="1:5">
      <c r="A133" s="2">
        <v>46014</v>
      </c>
      <c r="B133">
        <v>3006</v>
      </c>
      <c r="C133" s="14">
        <v>46014</v>
      </c>
      <c r="D133" s="14">
        <v>8.2222222222222214</v>
      </c>
      <c r="E133">
        <f t="shared" si="2"/>
        <v>7.6949050969695438</v>
      </c>
    </row>
    <row r="134" spans="1:5">
      <c r="A134" s="2">
        <v>46016</v>
      </c>
      <c r="B134">
        <v>3007</v>
      </c>
      <c r="C134" s="14">
        <v>46016</v>
      </c>
      <c r="D134" s="14">
        <v>5.2222222222222223</v>
      </c>
      <c r="E134">
        <f t="shared" si="2"/>
        <v>4.887304588615792</v>
      </c>
    </row>
    <row r="135" spans="1:5">
      <c r="A135" s="2"/>
      <c r="B135">
        <v>3008</v>
      </c>
      <c r="C135" s="37"/>
      <c r="D135" s="14">
        <v>1</v>
      </c>
      <c r="E135">
        <f t="shared" si="2"/>
        <v>0.93586683611791754</v>
      </c>
    </row>
    <row r="136" spans="1:5">
      <c r="A136" s="2"/>
      <c r="B136">
        <v>3009</v>
      </c>
      <c r="C136" s="37"/>
      <c r="D136" s="14">
        <v>1</v>
      </c>
      <c r="E136">
        <f t="shared" si="2"/>
        <v>0.93586683611791754</v>
      </c>
    </row>
    <row r="137" spans="1:5">
      <c r="A137" s="2">
        <v>46900</v>
      </c>
      <c r="B137">
        <v>3010</v>
      </c>
      <c r="C137" s="14">
        <v>46900</v>
      </c>
      <c r="D137" s="14">
        <v>5.5217391304347823</v>
      </c>
      <c r="E137">
        <f t="shared" si="2"/>
        <v>5.1676125298685012</v>
      </c>
    </row>
    <row r="138" spans="1:5">
      <c r="A138" s="2">
        <v>46100</v>
      </c>
      <c r="B138">
        <v>3011</v>
      </c>
      <c r="C138" s="14">
        <v>46100</v>
      </c>
      <c r="D138" s="14">
        <v>3</v>
      </c>
      <c r="E138">
        <f t="shared" si="2"/>
        <v>2.8076005083537527</v>
      </c>
    </row>
    <row r="139" spans="1:5">
      <c r="A139" s="2">
        <v>46006</v>
      </c>
      <c r="B139">
        <v>3012</v>
      </c>
      <c r="C139" s="14">
        <v>46006</v>
      </c>
      <c r="D139" s="14">
        <v>5.1086956521739131</v>
      </c>
      <c r="E139">
        <f t="shared" si="2"/>
        <v>4.7810588366893612</v>
      </c>
    </row>
    <row r="140" spans="1:5">
      <c r="A140" s="2">
        <v>46008</v>
      </c>
      <c r="B140">
        <v>3013</v>
      </c>
      <c r="C140" s="14">
        <v>46008</v>
      </c>
      <c r="D140" s="14">
        <v>7.7435897435897436</v>
      </c>
      <c r="E140">
        <f t="shared" si="2"/>
        <v>7.2469688335284896</v>
      </c>
    </row>
    <row r="141" spans="1:5">
      <c r="A141" s="2">
        <v>46100</v>
      </c>
      <c r="B141">
        <v>3015</v>
      </c>
      <c r="C141" s="14">
        <v>46100</v>
      </c>
      <c r="D141" s="14">
        <v>3</v>
      </c>
      <c r="E141">
        <f t="shared" si="2"/>
        <v>2.8076005083537527</v>
      </c>
    </row>
    <row r="142" spans="1:5">
      <c r="A142" s="2">
        <v>46015</v>
      </c>
      <c r="B142">
        <v>3016</v>
      </c>
      <c r="C142" s="14">
        <v>46015</v>
      </c>
      <c r="D142" s="14">
        <v>6.4464285714285712</v>
      </c>
      <c r="E142">
        <f t="shared" si="2"/>
        <v>6.0329987114030041</v>
      </c>
    </row>
    <row r="143" spans="1:5">
      <c r="A143" s="2">
        <v>46388</v>
      </c>
      <c r="B143">
        <v>3017</v>
      </c>
      <c r="C143" s="14">
        <v>46388</v>
      </c>
      <c r="D143" s="14">
        <v>1.6666666666666667</v>
      </c>
      <c r="E143">
        <f t="shared" si="2"/>
        <v>1.5597780601965292</v>
      </c>
    </row>
    <row r="144" spans="1:5">
      <c r="A144" s="2"/>
      <c r="B144">
        <v>3018</v>
      </c>
      <c r="C144" s="37"/>
      <c r="D144" s="14">
        <v>1</v>
      </c>
      <c r="E144">
        <f t="shared" si="2"/>
        <v>0.93586683611791754</v>
      </c>
    </row>
    <row r="145" spans="1:5">
      <c r="A145" s="2">
        <v>46100</v>
      </c>
      <c r="B145">
        <v>3019</v>
      </c>
      <c r="C145" s="14">
        <v>46100</v>
      </c>
      <c r="D145" s="14">
        <v>3</v>
      </c>
      <c r="E145">
        <f t="shared" si="2"/>
        <v>2.8076005083537527</v>
      </c>
    </row>
    <row r="146" spans="1:5">
      <c r="A146" s="2">
        <v>46023</v>
      </c>
      <c r="B146">
        <v>3020</v>
      </c>
      <c r="C146" s="14">
        <v>46023</v>
      </c>
      <c r="D146" s="14">
        <v>4.387096774193548</v>
      </c>
      <c r="E146">
        <f t="shared" si="2"/>
        <v>4.1057383778076382</v>
      </c>
    </row>
    <row r="147" spans="1:5">
      <c r="A147" s="2">
        <v>46980</v>
      </c>
      <c r="B147">
        <v>3021</v>
      </c>
      <c r="C147" s="14">
        <v>46980</v>
      </c>
      <c r="D147" s="14">
        <v>3.90625</v>
      </c>
      <c r="E147">
        <f t="shared" si="2"/>
        <v>3.6557298285856152</v>
      </c>
    </row>
    <row r="148" spans="1:5">
      <c r="A148" s="2">
        <v>46015</v>
      </c>
      <c r="B148">
        <v>3022</v>
      </c>
      <c r="C148" s="14">
        <v>46015</v>
      </c>
      <c r="D148" s="14">
        <v>6.4464285714285712</v>
      </c>
      <c r="E148">
        <f t="shared" si="2"/>
        <v>6.0329987114030041</v>
      </c>
    </row>
    <row r="149" spans="1:5">
      <c r="A149" s="2">
        <v>46500</v>
      </c>
      <c r="B149">
        <v>3023</v>
      </c>
      <c r="C149" s="14">
        <v>46500</v>
      </c>
      <c r="D149" s="14">
        <v>4.4000000000000004</v>
      </c>
      <c r="E149">
        <f t="shared" si="2"/>
        <v>4.1178140789188378</v>
      </c>
    </row>
    <row r="150" spans="1:5">
      <c r="A150" s="2">
        <v>46018</v>
      </c>
      <c r="B150">
        <v>3024</v>
      </c>
      <c r="C150" s="14">
        <v>46018</v>
      </c>
      <c r="D150" s="14">
        <v>7.6388888888888893</v>
      </c>
      <c r="E150">
        <f t="shared" si="2"/>
        <v>7.1489827759007598</v>
      </c>
    </row>
    <row r="151" spans="1:5">
      <c r="A151" s="2">
        <v>46006</v>
      </c>
      <c r="B151">
        <v>3025</v>
      </c>
      <c r="C151" s="14">
        <v>46006</v>
      </c>
      <c r="D151" s="14">
        <v>5.1086956521739131</v>
      </c>
      <c r="E151">
        <f t="shared" si="2"/>
        <v>4.7810588366893612</v>
      </c>
    </row>
    <row r="152" spans="1:5">
      <c r="A152" s="2"/>
      <c r="B152">
        <v>3026</v>
      </c>
      <c r="C152" s="37"/>
      <c r="D152" s="14">
        <v>1</v>
      </c>
      <c r="E152">
        <f t="shared" si="2"/>
        <v>0.93586683611791754</v>
      </c>
    </row>
    <row r="153" spans="1:5">
      <c r="A153" s="2">
        <v>46019</v>
      </c>
      <c r="B153">
        <v>3027</v>
      </c>
      <c r="C153" s="14">
        <v>46019</v>
      </c>
      <c r="D153" s="14">
        <v>3.9545454545454546</v>
      </c>
      <c r="E153">
        <f t="shared" si="2"/>
        <v>3.7009279428299466</v>
      </c>
    </row>
    <row r="154" spans="1:5">
      <c r="A154" s="2">
        <v>46009</v>
      </c>
      <c r="B154">
        <v>3028</v>
      </c>
      <c r="C154" s="14">
        <v>46009</v>
      </c>
      <c r="D154" s="14">
        <v>5.1206896551724137</v>
      </c>
      <c r="E154">
        <f t="shared" si="2"/>
        <v>4.7922836263279569</v>
      </c>
    </row>
    <row r="155" spans="1:5">
      <c r="A155" s="2">
        <v>46920</v>
      </c>
      <c r="B155">
        <v>3029</v>
      </c>
      <c r="C155" s="14">
        <v>46920</v>
      </c>
      <c r="D155" s="14">
        <v>7.208333333333333</v>
      </c>
      <c r="E155">
        <f t="shared" si="2"/>
        <v>6.7460401103499885</v>
      </c>
    </row>
    <row r="156" spans="1:5">
      <c r="A156" s="2">
        <v>46010</v>
      </c>
      <c r="B156">
        <v>3030</v>
      </c>
      <c r="C156" s="14">
        <v>46010</v>
      </c>
      <c r="D156" s="14">
        <v>6.1521739130434785</v>
      </c>
      <c r="E156">
        <f t="shared" si="2"/>
        <v>5.7576155352471883</v>
      </c>
    </row>
    <row r="157" spans="1:5">
      <c r="A157" s="2">
        <v>46022</v>
      </c>
      <c r="B157">
        <v>3031</v>
      </c>
      <c r="C157" s="14">
        <v>46022</v>
      </c>
      <c r="D157" s="14">
        <v>6.1086956521739131</v>
      </c>
      <c r="E157">
        <f t="shared" si="2"/>
        <v>5.716925672807279</v>
      </c>
    </row>
    <row r="158" spans="1:5">
      <c r="A158" s="2">
        <v>46015</v>
      </c>
      <c r="B158">
        <v>3032</v>
      </c>
      <c r="C158" s="14">
        <v>46015</v>
      </c>
      <c r="D158" s="14">
        <v>6.4464285714285712</v>
      </c>
      <c r="E158">
        <f t="shared" si="2"/>
        <v>6.0329987114030041</v>
      </c>
    </row>
    <row r="159" spans="1:5">
      <c r="A159" s="2">
        <v>46007</v>
      </c>
      <c r="B159">
        <v>3034</v>
      </c>
      <c r="C159" s="14">
        <v>46007</v>
      </c>
      <c r="D159" s="14">
        <v>7.7878787878787881</v>
      </c>
      <c r="E159">
        <f t="shared" si="2"/>
        <v>7.2884174812819644</v>
      </c>
    </row>
    <row r="160" spans="1:5">
      <c r="A160" s="2">
        <v>46650</v>
      </c>
      <c r="B160">
        <v>3035</v>
      </c>
      <c r="C160" s="14">
        <v>46650</v>
      </c>
      <c r="D160" s="14">
        <v>1</v>
      </c>
      <c r="E160">
        <f t="shared" si="2"/>
        <v>0.93586683611791754</v>
      </c>
    </row>
    <row r="161" spans="1:5">
      <c r="A161" s="2">
        <v>46210</v>
      </c>
      <c r="B161">
        <v>3036</v>
      </c>
      <c r="C161" s="14">
        <v>46210</v>
      </c>
      <c r="D161" s="14">
        <v>5.625</v>
      </c>
      <c r="E161">
        <f t="shared" si="2"/>
        <v>5.2642509531632866</v>
      </c>
    </row>
    <row r="162" spans="1:5">
      <c r="A162" s="2"/>
      <c r="B162">
        <v>3037</v>
      </c>
      <c r="C162" s="37"/>
      <c r="D162" s="14">
        <v>1</v>
      </c>
      <c r="E162">
        <f t="shared" si="2"/>
        <v>0.93586683611791754</v>
      </c>
    </row>
    <row r="163" spans="1:5">
      <c r="A163" s="2"/>
      <c r="B163">
        <v>3038</v>
      </c>
      <c r="C163" s="37"/>
      <c r="D163" s="14">
        <v>1</v>
      </c>
      <c r="E163">
        <f t="shared" si="2"/>
        <v>0.93586683611791754</v>
      </c>
    </row>
    <row r="164" spans="1:5">
      <c r="A164" s="2"/>
      <c r="B164">
        <v>3039</v>
      </c>
      <c r="C164" s="37"/>
      <c r="D164" s="14">
        <v>1</v>
      </c>
      <c r="E164">
        <f t="shared" si="2"/>
        <v>0.93586683611791754</v>
      </c>
    </row>
    <row r="165" spans="1:5">
      <c r="A165" s="2"/>
      <c r="B165">
        <v>3040</v>
      </c>
      <c r="C165" s="37"/>
      <c r="D165" s="14">
        <v>1</v>
      </c>
      <c r="E165">
        <f t="shared" si="2"/>
        <v>0.93586683611791754</v>
      </c>
    </row>
    <row r="166" spans="1:5">
      <c r="A166" s="2">
        <v>46460</v>
      </c>
      <c r="B166">
        <v>3041</v>
      </c>
      <c r="C166" s="14">
        <v>46460</v>
      </c>
      <c r="D166" s="14">
        <v>2.75</v>
      </c>
      <c r="E166">
        <f t="shared" si="2"/>
        <v>2.5736337993242731</v>
      </c>
    </row>
    <row r="167" spans="1:5">
      <c r="A167" s="2">
        <v>46006</v>
      </c>
      <c r="B167">
        <v>3042</v>
      </c>
      <c r="C167" s="14">
        <v>46006</v>
      </c>
      <c r="D167" s="14">
        <v>5.1086956521739131</v>
      </c>
      <c r="E167">
        <f t="shared" si="2"/>
        <v>4.7810588366893612</v>
      </c>
    </row>
    <row r="168" spans="1:5">
      <c r="A168" s="2"/>
      <c r="B168">
        <v>3043</v>
      </c>
      <c r="C168" s="37"/>
      <c r="D168" s="14">
        <v>1</v>
      </c>
      <c r="E168">
        <f t="shared" si="2"/>
        <v>0.93586683611791754</v>
      </c>
    </row>
    <row r="169" spans="1:5">
      <c r="A169" s="2">
        <v>46270</v>
      </c>
      <c r="B169">
        <v>3044</v>
      </c>
      <c r="C169" s="14">
        <v>46270</v>
      </c>
      <c r="D169" s="14">
        <v>2</v>
      </c>
      <c r="E169">
        <f t="shared" si="2"/>
        <v>1.8717336722358351</v>
      </c>
    </row>
    <row r="170" spans="1:5">
      <c r="A170" s="2">
        <v>46980</v>
      </c>
      <c r="B170">
        <v>3045</v>
      </c>
      <c r="C170" s="14">
        <v>46980</v>
      </c>
      <c r="D170" s="14">
        <v>3.90625</v>
      </c>
      <c r="E170">
        <f t="shared" si="2"/>
        <v>3.6557298285856152</v>
      </c>
    </row>
    <row r="171" spans="1:5">
      <c r="A171" s="2">
        <v>46017</v>
      </c>
      <c r="B171">
        <v>3046</v>
      </c>
      <c r="C171" s="14">
        <v>46017</v>
      </c>
      <c r="D171" s="14">
        <v>6.0384615384615383</v>
      </c>
      <c r="E171">
        <f t="shared" si="2"/>
        <v>5.6511958950197325</v>
      </c>
    </row>
    <row r="172" spans="1:5">
      <c r="A172" s="2">
        <v>46470</v>
      </c>
      <c r="B172">
        <v>3047</v>
      </c>
      <c r="C172" s="14">
        <v>46470</v>
      </c>
      <c r="D172" s="14">
        <v>3.9473684210526314</v>
      </c>
      <c r="E172">
        <f t="shared" si="2"/>
        <v>3.694211195202306</v>
      </c>
    </row>
    <row r="173" spans="1:5">
      <c r="A173" s="2">
        <v>46980</v>
      </c>
      <c r="B173">
        <v>3048</v>
      </c>
      <c r="C173" s="14">
        <v>46980</v>
      </c>
      <c r="D173" s="14">
        <v>3.90625</v>
      </c>
      <c r="E173">
        <f t="shared" si="2"/>
        <v>3.6557298285856152</v>
      </c>
    </row>
    <row r="174" spans="1:5">
      <c r="A174" s="2">
        <v>46013</v>
      </c>
      <c r="B174">
        <v>3049</v>
      </c>
      <c r="C174" s="14">
        <v>46013</v>
      </c>
      <c r="D174" s="14">
        <v>3.35</v>
      </c>
      <c r="E174">
        <f t="shared" si="2"/>
        <v>3.1351539009950238</v>
      </c>
    </row>
    <row r="175" spans="1:5">
      <c r="A175" s="2">
        <v>46014</v>
      </c>
      <c r="B175">
        <v>3050</v>
      </c>
      <c r="C175" s="14">
        <v>46014</v>
      </c>
      <c r="D175" s="14">
        <v>8.2222222222222214</v>
      </c>
      <c r="E175">
        <f t="shared" si="2"/>
        <v>7.6949050969695438</v>
      </c>
    </row>
    <row r="176" spans="1:5">
      <c r="A176" s="2">
        <v>46010</v>
      </c>
      <c r="B176">
        <v>3051</v>
      </c>
      <c r="C176" s="14">
        <v>46010</v>
      </c>
      <c r="D176" s="14">
        <v>6.1521739130434785</v>
      </c>
      <c r="E176">
        <f t="shared" si="2"/>
        <v>5.7576155352471883</v>
      </c>
    </row>
    <row r="177" spans="1:5">
      <c r="A177" s="2">
        <v>46006</v>
      </c>
      <c r="B177">
        <v>3052</v>
      </c>
      <c r="C177" s="14">
        <v>46006</v>
      </c>
      <c r="D177" s="14">
        <v>5.1086956521739131</v>
      </c>
      <c r="E177">
        <f t="shared" si="2"/>
        <v>4.7810588366893612</v>
      </c>
    </row>
    <row r="178" spans="1:5">
      <c r="A178" s="2">
        <v>46910</v>
      </c>
      <c r="B178">
        <v>3053</v>
      </c>
      <c r="C178" s="14">
        <v>46910</v>
      </c>
      <c r="D178" s="14">
        <v>4.2307692307692308</v>
      </c>
      <c r="E178">
        <f t="shared" si="2"/>
        <v>3.9594366143450359</v>
      </c>
    </row>
    <row r="179" spans="1:5">
      <c r="A179" s="2">
        <v>46600</v>
      </c>
      <c r="B179">
        <v>3054</v>
      </c>
      <c r="C179" s="14">
        <v>46600</v>
      </c>
      <c r="D179" s="14">
        <v>3.2</v>
      </c>
      <c r="E179">
        <f t="shared" si="2"/>
        <v>2.9947738755773363</v>
      </c>
    </row>
    <row r="180" spans="1:5">
      <c r="A180" s="2">
        <v>46025</v>
      </c>
      <c r="B180">
        <v>3055</v>
      </c>
      <c r="C180" s="14">
        <v>46025</v>
      </c>
      <c r="D180" s="14">
        <v>5.0185185185185182</v>
      </c>
      <c r="E180">
        <f t="shared" si="2"/>
        <v>4.6966650479251042</v>
      </c>
    </row>
    <row r="181" spans="1:5">
      <c r="A181" s="2">
        <v>46017</v>
      </c>
      <c r="B181">
        <v>3056</v>
      </c>
      <c r="C181" s="14">
        <v>46017</v>
      </c>
      <c r="D181" s="14">
        <v>6.0384615384615383</v>
      </c>
      <c r="E181">
        <f t="shared" si="2"/>
        <v>5.6511958950197325</v>
      </c>
    </row>
    <row r="182" spans="1:5">
      <c r="A182" s="2">
        <v>46980</v>
      </c>
      <c r="B182">
        <v>3057</v>
      </c>
      <c r="C182" s="14">
        <v>46980</v>
      </c>
      <c r="D182" s="14">
        <v>3.90625</v>
      </c>
      <c r="E182">
        <f t="shared" si="2"/>
        <v>3.6557298285856152</v>
      </c>
    </row>
    <row r="183" spans="1:5">
      <c r="A183" s="2">
        <v>46006</v>
      </c>
      <c r="B183">
        <v>3058</v>
      </c>
      <c r="C183" s="14">
        <v>46006</v>
      </c>
      <c r="D183" s="14">
        <v>5.1086956521739131</v>
      </c>
      <c r="E183">
        <f t="shared" si="2"/>
        <v>4.7810588366893612</v>
      </c>
    </row>
    <row r="184" spans="1:5">
      <c r="A184" s="2">
        <v>46020</v>
      </c>
      <c r="B184">
        <v>3059</v>
      </c>
      <c r="C184" s="14">
        <v>46020</v>
      </c>
      <c r="D184" s="14">
        <v>5.6756756756756754</v>
      </c>
      <c r="E184">
        <f t="shared" si="2"/>
        <v>5.311676637426018</v>
      </c>
    </row>
    <row r="185" spans="1:5">
      <c r="A185" s="2">
        <v>46014</v>
      </c>
      <c r="B185">
        <v>3060</v>
      </c>
      <c r="C185" s="14">
        <v>46014</v>
      </c>
      <c r="D185" s="14">
        <v>8.2222222222222214</v>
      </c>
      <c r="E185">
        <f t="shared" si="2"/>
        <v>7.6949050969695438</v>
      </c>
    </row>
    <row r="186" spans="1:5">
      <c r="A186" s="2">
        <v>46006</v>
      </c>
      <c r="B186">
        <v>3061</v>
      </c>
      <c r="C186" s="14">
        <v>46006</v>
      </c>
      <c r="D186" s="14">
        <v>5.1086956521739131</v>
      </c>
      <c r="E186">
        <f t="shared" si="2"/>
        <v>4.7810588366893612</v>
      </c>
    </row>
    <row r="187" spans="1:5">
      <c r="A187" s="2"/>
      <c r="B187">
        <v>3062</v>
      </c>
      <c r="C187" s="37"/>
      <c r="D187" s="14">
        <v>1</v>
      </c>
      <c r="E187">
        <f t="shared" si="2"/>
        <v>0.93586683611791754</v>
      </c>
    </row>
    <row r="188" spans="1:5">
      <c r="A188" s="2">
        <v>46009</v>
      </c>
      <c r="B188">
        <v>3063</v>
      </c>
      <c r="C188" s="14">
        <v>46009</v>
      </c>
      <c r="D188" s="14">
        <v>5.1206896551724137</v>
      </c>
      <c r="E188">
        <f t="shared" si="2"/>
        <v>4.7922836263279569</v>
      </c>
    </row>
    <row r="189" spans="1:5">
      <c r="A189" s="2"/>
      <c r="B189">
        <v>3064</v>
      </c>
      <c r="C189" s="37"/>
      <c r="D189" s="14">
        <v>1</v>
      </c>
      <c r="E189">
        <f t="shared" si="2"/>
        <v>0.93586683611791754</v>
      </c>
    </row>
    <row r="190" spans="1:5">
      <c r="A190" s="2"/>
      <c r="B190">
        <v>3065</v>
      </c>
      <c r="C190" s="37"/>
      <c r="D190" s="14">
        <v>1</v>
      </c>
      <c r="E190">
        <f t="shared" si="2"/>
        <v>0.93586683611791754</v>
      </c>
    </row>
    <row r="191" spans="1:5">
      <c r="A191" s="2">
        <v>46009</v>
      </c>
      <c r="B191">
        <v>3066</v>
      </c>
      <c r="C191" s="14">
        <v>46009</v>
      </c>
      <c r="D191" s="14">
        <v>5.1206896551724137</v>
      </c>
      <c r="E191">
        <f t="shared" si="2"/>
        <v>4.7922836263279569</v>
      </c>
    </row>
    <row r="192" spans="1:5">
      <c r="A192" s="2">
        <v>46020</v>
      </c>
      <c r="B192">
        <v>3067</v>
      </c>
      <c r="C192" s="14">
        <v>46020</v>
      </c>
      <c r="D192" s="14">
        <v>5.6756756756756754</v>
      </c>
      <c r="E192">
        <f t="shared" si="2"/>
        <v>5.311676637426018</v>
      </c>
    </row>
    <row r="193" spans="1:5">
      <c r="A193" s="2">
        <v>46023</v>
      </c>
      <c r="B193">
        <v>3068</v>
      </c>
      <c r="C193" s="14">
        <v>46023</v>
      </c>
      <c r="D193" s="14">
        <v>4.387096774193548</v>
      </c>
      <c r="E193">
        <f t="shared" si="2"/>
        <v>4.1057383778076382</v>
      </c>
    </row>
    <row r="194" spans="1:5">
      <c r="A194" s="2">
        <v>46200</v>
      </c>
      <c r="B194">
        <v>3069</v>
      </c>
      <c r="C194" s="14">
        <v>46200</v>
      </c>
      <c r="D194" s="14">
        <v>4.4545454545454541</v>
      </c>
      <c r="E194">
        <f t="shared" ref="E194:E257" si="3">+D194*$F$1862</f>
        <v>4.1688613608889051</v>
      </c>
    </row>
    <row r="195" spans="1:5">
      <c r="A195" s="2">
        <v>46012</v>
      </c>
      <c r="B195">
        <v>3070</v>
      </c>
      <c r="C195" s="14">
        <v>46012</v>
      </c>
      <c r="D195" s="14">
        <v>2.3333333333333335</v>
      </c>
      <c r="E195">
        <f t="shared" si="3"/>
        <v>2.183689284275141</v>
      </c>
    </row>
    <row r="196" spans="1:5">
      <c r="A196" s="2">
        <v>46100</v>
      </c>
      <c r="B196">
        <v>3071</v>
      </c>
      <c r="C196" s="14">
        <v>46100</v>
      </c>
      <c r="D196" s="14">
        <v>3</v>
      </c>
      <c r="E196">
        <f t="shared" si="3"/>
        <v>2.8076005083537527</v>
      </c>
    </row>
    <row r="197" spans="1:5">
      <c r="A197" s="2">
        <v>46015</v>
      </c>
      <c r="B197">
        <v>3072</v>
      </c>
      <c r="C197" s="14">
        <v>46015</v>
      </c>
      <c r="D197" s="14">
        <v>6.4464285714285712</v>
      </c>
      <c r="E197">
        <f t="shared" si="3"/>
        <v>6.0329987114030041</v>
      </c>
    </row>
    <row r="198" spans="1:5">
      <c r="A198" s="2">
        <v>46008</v>
      </c>
      <c r="B198">
        <v>3073</v>
      </c>
      <c r="C198" s="14">
        <v>46008</v>
      </c>
      <c r="D198" s="14">
        <v>7.7435897435897436</v>
      </c>
      <c r="E198">
        <f t="shared" si="3"/>
        <v>7.2469688335284896</v>
      </c>
    </row>
    <row r="199" spans="1:5">
      <c r="A199" s="2">
        <v>46009</v>
      </c>
      <c r="B199">
        <v>3074</v>
      </c>
      <c r="C199" s="14">
        <v>46009</v>
      </c>
      <c r="D199" s="14">
        <v>5.1206896551724137</v>
      </c>
      <c r="E199">
        <f t="shared" si="3"/>
        <v>4.7922836263279569</v>
      </c>
    </row>
    <row r="200" spans="1:5">
      <c r="A200" s="2">
        <v>46980</v>
      </c>
      <c r="B200">
        <v>3075</v>
      </c>
      <c r="C200" s="14">
        <v>46980</v>
      </c>
      <c r="D200" s="14">
        <v>3.90625</v>
      </c>
      <c r="E200">
        <f t="shared" si="3"/>
        <v>3.6557298285856152</v>
      </c>
    </row>
    <row r="201" spans="1:5">
      <c r="A201" s="2">
        <v>46007</v>
      </c>
      <c r="B201">
        <v>3076</v>
      </c>
      <c r="C201" s="14">
        <v>46007</v>
      </c>
      <c r="D201" s="14">
        <v>7.7878787878787881</v>
      </c>
      <c r="E201">
        <f t="shared" si="3"/>
        <v>7.2884174812819644</v>
      </c>
    </row>
    <row r="202" spans="1:5">
      <c r="A202" s="2"/>
      <c r="B202">
        <v>3077</v>
      </c>
      <c r="C202" s="37"/>
      <c r="D202" s="14">
        <v>1</v>
      </c>
      <c r="E202">
        <f t="shared" si="3"/>
        <v>0.93586683611791754</v>
      </c>
    </row>
    <row r="203" spans="1:5">
      <c r="A203" s="2">
        <v>46470</v>
      </c>
      <c r="B203">
        <v>3078</v>
      </c>
      <c r="C203" s="14">
        <v>46470</v>
      </c>
      <c r="D203" s="14">
        <v>3.9473684210526314</v>
      </c>
      <c r="E203">
        <f t="shared" si="3"/>
        <v>3.694211195202306</v>
      </c>
    </row>
    <row r="204" spans="1:5">
      <c r="A204" s="2">
        <v>46007</v>
      </c>
      <c r="B204">
        <v>3079</v>
      </c>
      <c r="C204" s="14">
        <v>46007</v>
      </c>
      <c r="D204" s="14">
        <v>7.7878787878787881</v>
      </c>
      <c r="E204">
        <f t="shared" si="3"/>
        <v>7.2884174812819644</v>
      </c>
    </row>
    <row r="205" spans="1:5">
      <c r="A205" s="2">
        <v>46920</v>
      </c>
      <c r="B205">
        <v>3080</v>
      </c>
      <c r="C205" s="14">
        <v>46920</v>
      </c>
      <c r="D205" s="14">
        <v>7.208333333333333</v>
      </c>
      <c r="E205">
        <f t="shared" si="3"/>
        <v>6.7460401103499885</v>
      </c>
    </row>
    <row r="206" spans="1:5">
      <c r="A206" s="2">
        <v>46930</v>
      </c>
      <c r="B206">
        <v>3081</v>
      </c>
      <c r="C206" s="14">
        <v>46930</v>
      </c>
      <c r="D206" s="14">
        <v>6.666666666666667</v>
      </c>
      <c r="E206">
        <f t="shared" si="3"/>
        <v>6.2391122407861168</v>
      </c>
    </row>
    <row r="207" spans="1:5">
      <c r="A207" s="2">
        <v>46024</v>
      </c>
      <c r="B207">
        <v>3082</v>
      </c>
      <c r="C207" s="14">
        <v>46024</v>
      </c>
      <c r="D207" s="14">
        <v>2.4444444444444446</v>
      </c>
      <c r="E207">
        <f t="shared" si="3"/>
        <v>2.2876744882882432</v>
      </c>
    </row>
    <row r="208" spans="1:5">
      <c r="A208" s="2">
        <v>46013</v>
      </c>
      <c r="B208">
        <v>3083</v>
      </c>
      <c r="C208" s="14">
        <v>46013</v>
      </c>
      <c r="D208" s="14">
        <v>3.35</v>
      </c>
      <c r="E208">
        <f t="shared" si="3"/>
        <v>3.1351539009950238</v>
      </c>
    </row>
    <row r="209" spans="1:5">
      <c r="A209" s="2">
        <v>46009</v>
      </c>
      <c r="B209">
        <v>3084</v>
      </c>
      <c r="C209" s="14">
        <v>46009</v>
      </c>
      <c r="D209" s="14">
        <v>5.1206896551724137</v>
      </c>
      <c r="E209">
        <f t="shared" si="3"/>
        <v>4.7922836263279569</v>
      </c>
    </row>
    <row r="210" spans="1:5">
      <c r="A210" s="2">
        <v>46116</v>
      </c>
      <c r="B210">
        <v>3085</v>
      </c>
      <c r="C210" s="14">
        <v>46117</v>
      </c>
      <c r="D210" s="14">
        <v>3.8823529411764706</v>
      </c>
      <c r="E210">
        <f t="shared" si="3"/>
        <v>3.6333653637519152</v>
      </c>
    </row>
    <row r="211" spans="1:5">
      <c r="A211" s="2">
        <v>46006</v>
      </c>
      <c r="B211">
        <v>3086</v>
      </c>
      <c r="C211" s="14">
        <v>46006</v>
      </c>
      <c r="D211" s="14">
        <v>5.1086956521739131</v>
      </c>
      <c r="E211">
        <f t="shared" si="3"/>
        <v>4.7810588366893612</v>
      </c>
    </row>
    <row r="212" spans="1:5">
      <c r="A212" s="2">
        <v>46950</v>
      </c>
      <c r="B212">
        <v>3087</v>
      </c>
      <c r="C212" s="14">
        <v>46950</v>
      </c>
      <c r="D212" s="14">
        <v>8.3333333333333339</v>
      </c>
      <c r="E212">
        <f t="shared" si="3"/>
        <v>7.7988903009826469</v>
      </c>
    </row>
    <row r="213" spans="1:5">
      <c r="A213" s="2">
        <v>46560</v>
      </c>
      <c r="B213">
        <v>3101</v>
      </c>
      <c r="C213" s="14">
        <v>46560</v>
      </c>
      <c r="D213" s="14">
        <v>9</v>
      </c>
      <c r="E213">
        <f t="shared" si="3"/>
        <v>8.4228015250612582</v>
      </c>
    </row>
    <row r="214" spans="1:5">
      <c r="A214" s="2">
        <v>46910</v>
      </c>
      <c r="B214">
        <v>3102</v>
      </c>
      <c r="C214" s="14">
        <v>46910</v>
      </c>
      <c r="D214" s="14">
        <v>4.2307692307692308</v>
      </c>
      <c r="E214">
        <f t="shared" si="3"/>
        <v>3.9594366143450359</v>
      </c>
    </row>
    <row r="215" spans="1:5">
      <c r="A215" s="2">
        <v>46015</v>
      </c>
      <c r="B215">
        <v>3103</v>
      </c>
      <c r="C215" s="14">
        <v>46015</v>
      </c>
      <c r="D215" s="14">
        <v>6.4464285714285712</v>
      </c>
      <c r="E215">
        <f t="shared" si="3"/>
        <v>6.0329987114030041</v>
      </c>
    </row>
    <row r="216" spans="1:5">
      <c r="A216" s="2">
        <v>46015</v>
      </c>
      <c r="B216">
        <v>3104</v>
      </c>
      <c r="C216" s="14">
        <v>46015</v>
      </c>
      <c r="D216" s="14">
        <v>6.4464285714285712</v>
      </c>
      <c r="E216">
        <f t="shared" si="3"/>
        <v>6.0329987114030041</v>
      </c>
    </row>
    <row r="217" spans="1:5">
      <c r="A217" s="2">
        <v>46022</v>
      </c>
      <c r="B217">
        <v>3105</v>
      </c>
      <c r="C217" s="14">
        <v>46022</v>
      </c>
      <c r="D217" s="14">
        <v>6.1086956521739131</v>
      </c>
      <c r="E217">
        <f t="shared" si="3"/>
        <v>5.716925672807279</v>
      </c>
    </row>
    <row r="218" spans="1:5">
      <c r="A218" s="2">
        <v>46035</v>
      </c>
      <c r="B218">
        <v>3106</v>
      </c>
      <c r="C218" s="14">
        <v>46035</v>
      </c>
      <c r="D218" s="14">
        <v>7</v>
      </c>
      <c r="E218">
        <f t="shared" si="3"/>
        <v>6.5510678528254225</v>
      </c>
    </row>
    <row r="219" spans="1:5">
      <c r="A219" s="2">
        <v>46200</v>
      </c>
      <c r="B219">
        <v>3107</v>
      </c>
      <c r="C219" s="14">
        <v>46200</v>
      </c>
      <c r="D219" s="14">
        <v>4.4545454545454541</v>
      </c>
      <c r="E219">
        <f t="shared" si="3"/>
        <v>4.1688613608889051</v>
      </c>
    </row>
    <row r="220" spans="1:5">
      <c r="A220" s="2">
        <v>46520</v>
      </c>
      <c r="B220">
        <v>3108</v>
      </c>
      <c r="C220" s="14">
        <v>46520</v>
      </c>
      <c r="D220" s="14">
        <v>9.4</v>
      </c>
      <c r="E220">
        <f t="shared" si="3"/>
        <v>8.7971482595084254</v>
      </c>
    </row>
    <row r="221" spans="1:5">
      <c r="A221" s="2">
        <v>46520</v>
      </c>
      <c r="B221">
        <v>3109</v>
      </c>
      <c r="C221" s="14">
        <v>46520</v>
      </c>
      <c r="D221" s="14">
        <v>9.4</v>
      </c>
      <c r="E221">
        <f t="shared" si="3"/>
        <v>8.7971482595084254</v>
      </c>
    </row>
    <row r="222" spans="1:5">
      <c r="A222" s="2">
        <v>46011</v>
      </c>
      <c r="B222">
        <v>3110</v>
      </c>
      <c r="C222" s="14">
        <v>46011</v>
      </c>
      <c r="D222" s="14">
        <v>6.2666666666666666</v>
      </c>
      <c r="E222">
        <f t="shared" si="3"/>
        <v>5.8647655063389497</v>
      </c>
    </row>
    <row r="223" spans="1:5">
      <c r="A223" s="2">
        <v>46009</v>
      </c>
      <c r="B223">
        <v>3111</v>
      </c>
      <c r="C223" s="14">
        <v>46009</v>
      </c>
      <c r="D223" s="14">
        <v>5.1206896551724137</v>
      </c>
      <c r="E223">
        <f t="shared" si="3"/>
        <v>4.7922836263279569</v>
      </c>
    </row>
    <row r="224" spans="1:5">
      <c r="A224" s="2"/>
      <c r="B224">
        <v>3112</v>
      </c>
      <c r="C224" s="37"/>
      <c r="D224" s="14">
        <v>1</v>
      </c>
      <c r="E224">
        <f t="shared" si="3"/>
        <v>0.93586683611791754</v>
      </c>
    </row>
    <row r="225" spans="1:5">
      <c r="A225" s="2"/>
      <c r="B225">
        <v>3113</v>
      </c>
      <c r="C225" s="37"/>
      <c r="D225" s="14">
        <v>1</v>
      </c>
      <c r="E225">
        <f t="shared" si="3"/>
        <v>0.93586683611791754</v>
      </c>
    </row>
    <row r="226" spans="1:5">
      <c r="A226" s="2">
        <v>46018</v>
      </c>
      <c r="B226">
        <v>3114</v>
      </c>
      <c r="C226" s="14">
        <v>46018</v>
      </c>
      <c r="D226" s="14">
        <v>7.6388888888888893</v>
      </c>
      <c r="E226">
        <f t="shared" si="3"/>
        <v>7.1489827759007598</v>
      </c>
    </row>
    <row r="227" spans="1:5">
      <c r="A227" s="2">
        <v>46007</v>
      </c>
      <c r="B227">
        <v>3115</v>
      </c>
      <c r="C227" s="14">
        <v>46007</v>
      </c>
      <c r="D227" s="14">
        <v>7.7878787878787881</v>
      </c>
      <c r="E227">
        <f t="shared" si="3"/>
        <v>7.2884174812819644</v>
      </c>
    </row>
    <row r="228" spans="1:5">
      <c r="A228" s="2"/>
      <c r="B228">
        <v>3116</v>
      </c>
      <c r="C228" s="37"/>
      <c r="D228" s="14">
        <v>1</v>
      </c>
      <c r="E228">
        <f t="shared" si="3"/>
        <v>0.93586683611791754</v>
      </c>
    </row>
    <row r="229" spans="1:5">
      <c r="A229" s="2">
        <v>46018</v>
      </c>
      <c r="B229">
        <v>3117</v>
      </c>
      <c r="C229" s="14">
        <v>46018</v>
      </c>
      <c r="D229" s="14">
        <v>7.6388888888888893</v>
      </c>
      <c r="E229">
        <f t="shared" si="3"/>
        <v>7.1489827759007598</v>
      </c>
    </row>
    <row r="230" spans="1:5">
      <c r="A230" s="2">
        <v>46023</v>
      </c>
      <c r="B230">
        <v>3118</v>
      </c>
      <c r="C230" s="14">
        <v>46023</v>
      </c>
      <c r="D230" s="14">
        <v>4.387096774193548</v>
      </c>
      <c r="E230">
        <f t="shared" si="3"/>
        <v>4.1057383778076382</v>
      </c>
    </row>
    <row r="231" spans="1:5">
      <c r="A231" s="2">
        <v>46007</v>
      </c>
      <c r="B231">
        <v>3119</v>
      </c>
      <c r="C231" s="14">
        <v>46007</v>
      </c>
      <c r="D231" s="14">
        <v>7.7878787878787881</v>
      </c>
      <c r="E231">
        <f t="shared" si="3"/>
        <v>7.2884174812819644</v>
      </c>
    </row>
    <row r="232" spans="1:5">
      <c r="A232" s="2">
        <v>46003</v>
      </c>
      <c r="B232">
        <v>3120</v>
      </c>
      <c r="C232" s="14">
        <v>46003</v>
      </c>
      <c r="D232" s="14">
        <v>4.1111111111111107</v>
      </c>
      <c r="E232">
        <f t="shared" si="3"/>
        <v>3.8474525484847719</v>
      </c>
    </row>
    <row r="233" spans="1:5">
      <c r="A233" s="2">
        <v>46025</v>
      </c>
      <c r="B233">
        <v>3121</v>
      </c>
      <c r="C233" s="14">
        <v>46025</v>
      </c>
      <c r="D233" s="14">
        <v>5.0185185185185182</v>
      </c>
      <c r="E233">
        <f t="shared" si="3"/>
        <v>4.6966650479251042</v>
      </c>
    </row>
    <row r="234" spans="1:5">
      <c r="A234" s="2">
        <v>46013</v>
      </c>
      <c r="B234">
        <v>3122</v>
      </c>
      <c r="C234" s="14">
        <v>46013</v>
      </c>
      <c r="D234" s="14">
        <v>3.35</v>
      </c>
      <c r="E234">
        <f t="shared" si="3"/>
        <v>3.1351539009950238</v>
      </c>
    </row>
    <row r="235" spans="1:5">
      <c r="A235" s="2"/>
      <c r="B235">
        <v>3123</v>
      </c>
      <c r="C235" s="37"/>
      <c r="D235" s="14">
        <v>1</v>
      </c>
      <c r="E235">
        <f t="shared" si="3"/>
        <v>0.93586683611791754</v>
      </c>
    </row>
    <row r="236" spans="1:5">
      <c r="A236" s="2"/>
      <c r="B236">
        <v>3124</v>
      </c>
      <c r="C236" s="37"/>
      <c r="D236" s="14">
        <v>1</v>
      </c>
      <c r="E236">
        <f t="shared" si="3"/>
        <v>0.93586683611791754</v>
      </c>
    </row>
    <row r="237" spans="1:5">
      <c r="A237" s="2">
        <v>46009</v>
      </c>
      <c r="B237">
        <v>3125</v>
      </c>
      <c r="C237" s="14">
        <v>46009</v>
      </c>
      <c r="D237" s="14">
        <v>5.1206896551724137</v>
      </c>
      <c r="E237">
        <f t="shared" si="3"/>
        <v>4.7922836263279569</v>
      </c>
    </row>
    <row r="238" spans="1:5">
      <c r="A238" s="2">
        <v>46930</v>
      </c>
      <c r="B238">
        <v>3126</v>
      </c>
      <c r="C238" s="14">
        <v>46930</v>
      </c>
      <c r="D238" s="14">
        <v>6.666666666666667</v>
      </c>
      <c r="E238">
        <f t="shared" si="3"/>
        <v>6.2391122407861168</v>
      </c>
    </row>
    <row r="239" spans="1:5">
      <c r="A239" s="2">
        <v>46025</v>
      </c>
      <c r="B239">
        <v>3127</v>
      </c>
      <c r="C239" s="14">
        <v>46025</v>
      </c>
      <c r="D239" s="14">
        <v>5.0185185185185182</v>
      </c>
      <c r="E239">
        <f t="shared" si="3"/>
        <v>4.6966650479251042</v>
      </c>
    </row>
    <row r="240" spans="1:5">
      <c r="A240" s="2">
        <v>46117</v>
      </c>
      <c r="B240">
        <v>3128</v>
      </c>
      <c r="C240" s="14">
        <v>46117</v>
      </c>
      <c r="D240" s="14">
        <v>3.8823529411764706</v>
      </c>
      <c r="E240">
        <f t="shared" si="3"/>
        <v>3.6333653637519152</v>
      </c>
    </row>
    <row r="241" spans="1:5">
      <c r="A241" s="2">
        <v>46650</v>
      </c>
      <c r="B241">
        <v>3129</v>
      </c>
      <c r="C241" s="14">
        <v>46650</v>
      </c>
      <c r="D241" s="14">
        <v>1</v>
      </c>
      <c r="E241">
        <f t="shared" si="3"/>
        <v>0.93586683611791754</v>
      </c>
    </row>
    <row r="242" spans="1:5">
      <c r="A242" s="2">
        <v>46020</v>
      </c>
      <c r="B242">
        <v>3130</v>
      </c>
      <c r="C242" s="14">
        <v>46020</v>
      </c>
      <c r="D242" s="14">
        <v>5.6756756756756754</v>
      </c>
      <c r="E242">
        <f t="shared" si="3"/>
        <v>5.311676637426018</v>
      </c>
    </row>
    <row r="243" spans="1:5">
      <c r="A243" s="2">
        <v>46015</v>
      </c>
      <c r="B243">
        <v>3131</v>
      </c>
      <c r="C243" s="14">
        <v>46015</v>
      </c>
      <c r="D243" s="14">
        <v>6.4464285714285712</v>
      </c>
      <c r="E243">
        <f t="shared" si="3"/>
        <v>6.0329987114030041</v>
      </c>
    </row>
    <row r="244" spans="1:5">
      <c r="A244" s="2">
        <v>46184</v>
      </c>
      <c r="B244">
        <v>3132</v>
      </c>
      <c r="C244" s="14">
        <v>46184</v>
      </c>
      <c r="D244" s="14">
        <v>4.5454545454545459</v>
      </c>
      <c r="E244">
        <f t="shared" si="3"/>
        <v>4.2539401641723531</v>
      </c>
    </row>
    <row r="245" spans="1:5">
      <c r="A245" s="2">
        <v>46017</v>
      </c>
      <c r="B245">
        <v>3133</v>
      </c>
      <c r="C245" s="14">
        <v>46017</v>
      </c>
      <c r="D245" s="14">
        <v>6.0384615384615383</v>
      </c>
      <c r="E245">
        <f t="shared" si="3"/>
        <v>5.6511958950197325</v>
      </c>
    </row>
    <row r="246" spans="1:5">
      <c r="A246" s="2">
        <v>46009</v>
      </c>
      <c r="B246">
        <v>3134</v>
      </c>
      <c r="C246" s="14">
        <v>46009</v>
      </c>
      <c r="D246" s="14">
        <v>5.1206896551724137</v>
      </c>
      <c r="E246">
        <f t="shared" si="3"/>
        <v>4.7922836263279569</v>
      </c>
    </row>
    <row r="247" spans="1:5">
      <c r="A247" s="2">
        <v>46015</v>
      </c>
      <c r="B247">
        <v>3135</v>
      </c>
      <c r="C247" s="14">
        <v>46015</v>
      </c>
      <c r="D247" s="14">
        <v>6.4464285714285712</v>
      </c>
      <c r="E247">
        <f t="shared" si="3"/>
        <v>6.0329987114030041</v>
      </c>
    </row>
    <row r="248" spans="1:5">
      <c r="A248" s="2">
        <v>46410</v>
      </c>
      <c r="B248">
        <v>3136</v>
      </c>
      <c r="C248" s="14">
        <v>46410</v>
      </c>
      <c r="D248" s="14">
        <v>5.5</v>
      </c>
      <c r="E248">
        <f t="shared" si="3"/>
        <v>5.1472675986485461</v>
      </c>
    </row>
    <row r="249" spans="1:5">
      <c r="A249" s="2">
        <v>46011</v>
      </c>
      <c r="B249">
        <v>3137</v>
      </c>
      <c r="C249" s="14">
        <v>46011</v>
      </c>
      <c r="D249" s="14">
        <v>6.2666666666666666</v>
      </c>
      <c r="E249">
        <f t="shared" si="3"/>
        <v>5.8647655063389497</v>
      </c>
    </row>
    <row r="250" spans="1:5">
      <c r="A250" s="2">
        <v>46950</v>
      </c>
      <c r="B250">
        <v>3138</v>
      </c>
      <c r="C250" s="14">
        <v>46950</v>
      </c>
      <c r="D250" s="14">
        <v>8.3333333333333339</v>
      </c>
      <c r="E250">
        <f t="shared" si="3"/>
        <v>7.7988903009826469</v>
      </c>
    </row>
    <row r="251" spans="1:5">
      <c r="A251" s="2">
        <v>46009</v>
      </c>
      <c r="B251">
        <v>3139</v>
      </c>
      <c r="C251" s="14">
        <v>46009</v>
      </c>
      <c r="D251" s="14">
        <v>5.1206896551724137</v>
      </c>
      <c r="E251">
        <f t="shared" si="3"/>
        <v>4.7922836263279569</v>
      </c>
    </row>
    <row r="252" spans="1:5">
      <c r="A252" s="2">
        <v>46192</v>
      </c>
      <c r="B252">
        <v>3140</v>
      </c>
      <c r="C252" s="14">
        <v>46192</v>
      </c>
      <c r="D252" s="14">
        <v>1.25</v>
      </c>
      <c r="E252">
        <f t="shared" si="3"/>
        <v>1.1698335451473969</v>
      </c>
    </row>
    <row r="253" spans="1:5">
      <c r="A253" s="2">
        <v>46014</v>
      </c>
      <c r="B253">
        <v>3141</v>
      </c>
      <c r="C253" s="14">
        <v>46014</v>
      </c>
      <c r="D253" s="14">
        <v>8.2222222222222214</v>
      </c>
      <c r="E253">
        <f t="shared" si="3"/>
        <v>7.6949050969695438</v>
      </c>
    </row>
    <row r="254" spans="1:5">
      <c r="A254" s="2">
        <v>46009</v>
      </c>
      <c r="B254">
        <v>3142</v>
      </c>
      <c r="C254" s="14">
        <v>46009</v>
      </c>
      <c r="D254" s="14">
        <v>5.1206896551724137</v>
      </c>
      <c r="E254">
        <f t="shared" si="3"/>
        <v>4.7922836263279569</v>
      </c>
    </row>
    <row r="255" spans="1:5">
      <c r="A255" s="2">
        <v>46740</v>
      </c>
      <c r="B255">
        <v>3143</v>
      </c>
      <c r="C255" s="14">
        <v>46740</v>
      </c>
      <c r="D255" s="14">
        <v>2.75</v>
      </c>
      <c r="E255">
        <f t="shared" si="3"/>
        <v>2.5736337993242731</v>
      </c>
    </row>
    <row r="256" spans="1:5">
      <c r="A256" s="2">
        <v>46389</v>
      </c>
      <c r="B256">
        <v>3144</v>
      </c>
      <c r="C256" s="14">
        <v>46389</v>
      </c>
      <c r="D256" s="14">
        <v>6</v>
      </c>
      <c r="E256">
        <f t="shared" si="3"/>
        <v>5.6152010167075055</v>
      </c>
    </row>
    <row r="257" spans="1:5">
      <c r="A257" s="2">
        <v>46009</v>
      </c>
      <c r="B257">
        <v>3145</v>
      </c>
      <c r="C257" s="14">
        <v>46009</v>
      </c>
      <c r="D257" s="14">
        <v>5.1206896551724137</v>
      </c>
      <c r="E257">
        <f t="shared" si="3"/>
        <v>4.7922836263279569</v>
      </c>
    </row>
    <row r="258" spans="1:5">
      <c r="A258" s="2">
        <v>46025</v>
      </c>
      <c r="B258">
        <v>3146</v>
      </c>
      <c r="C258" s="14">
        <v>46025</v>
      </c>
      <c r="D258" s="14">
        <v>5.0185185185185182</v>
      </c>
      <c r="E258">
        <f t="shared" ref="E258:E321" si="4">+D258*$F$1862</f>
        <v>4.6966650479251042</v>
      </c>
    </row>
    <row r="259" spans="1:5">
      <c r="A259" s="2">
        <v>46520</v>
      </c>
      <c r="B259">
        <v>3147</v>
      </c>
      <c r="C259" s="14">
        <v>46520</v>
      </c>
      <c r="D259" s="14">
        <v>9.4</v>
      </c>
      <c r="E259">
        <f t="shared" si="4"/>
        <v>8.7971482595084254</v>
      </c>
    </row>
    <row r="260" spans="1:5">
      <c r="A260" s="2">
        <v>46019</v>
      </c>
      <c r="B260">
        <v>3148</v>
      </c>
      <c r="C260" s="14">
        <v>46019</v>
      </c>
      <c r="D260" s="14">
        <v>3.9545454545454546</v>
      </c>
      <c r="E260">
        <f t="shared" si="4"/>
        <v>3.7009279428299466</v>
      </c>
    </row>
    <row r="261" spans="1:5">
      <c r="A261" s="2">
        <v>46910</v>
      </c>
      <c r="B261">
        <v>3149</v>
      </c>
      <c r="C261" s="14">
        <v>46910</v>
      </c>
      <c r="D261" s="14">
        <v>4.2307692307692308</v>
      </c>
      <c r="E261">
        <f t="shared" si="4"/>
        <v>3.9594366143450359</v>
      </c>
    </row>
    <row r="262" spans="1:5">
      <c r="A262" s="2">
        <v>46460</v>
      </c>
      <c r="B262">
        <v>3150</v>
      </c>
      <c r="C262" s="14">
        <v>46460</v>
      </c>
      <c r="D262" s="14">
        <v>2.75</v>
      </c>
      <c r="E262">
        <f t="shared" si="4"/>
        <v>2.5736337993242731</v>
      </c>
    </row>
    <row r="263" spans="1:5">
      <c r="A263" s="2">
        <v>46018</v>
      </c>
      <c r="B263">
        <v>3152</v>
      </c>
      <c r="C263" s="14">
        <v>46018</v>
      </c>
      <c r="D263" s="14">
        <v>7.6388888888888893</v>
      </c>
      <c r="E263">
        <f t="shared" si="4"/>
        <v>7.1489827759007598</v>
      </c>
    </row>
    <row r="264" spans="1:5">
      <c r="A264" s="2">
        <v>46160</v>
      </c>
      <c r="B264">
        <v>3153</v>
      </c>
      <c r="C264" s="14">
        <v>46160</v>
      </c>
      <c r="D264" s="14">
        <v>4.875</v>
      </c>
      <c r="E264">
        <f t="shared" si="4"/>
        <v>4.562350826074848</v>
      </c>
    </row>
    <row r="265" spans="1:5">
      <c r="A265" s="2">
        <v>46930</v>
      </c>
      <c r="B265">
        <v>3154</v>
      </c>
      <c r="C265" s="14">
        <v>46930</v>
      </c>
      <c r="D265" s="14">
        <v>6.666666666666667</v>
      </c>
      <c r="E265">
        <f t="shared" si="4"/>
        <v>6.2391122407861168</v>
      </c>
    </row>
    <row r="266" spans="1:5">
      <c r="A266" s="2">
        <v>46015</v>
      </c>
      <c r="B266">
        <v>3155</v>
      </c>
      <c r="C266" s="14">
        <v>46015</v>
      </c>
      <c r="D266" s="14">
        <v>6.4464285714285712</v>
      </c>
      <c r="E266">
        <f t="shared" si="4"/>
        <v>6.0329987114030041</v>
      </c>
    </row>
    <row r="267" spans="1:5">
      <c r="A267" s="2">
        <v>46006</v>
      </c>
      <c r="B267">
        <v>3156</v>
      </c>
      <c r="C267" s="14">
        <v>46006</v>
      </c>
      <c r="D267" s="14">
        <v>5.1086956521739131</v>
      </c>
      <c r="E267">
        <f t="shared" si="4"/>
        <v>4.7810588366893612</v>
      </c>
    </row>
    <row r="268" spans="1:5">
      <c r="A268" s="2">
        <v>46470</v>
      </c>
      <c r="B268">
        <v>3157</v>
      </c>
      <c r="C268" s="14">
        <v>46470</v>
      </c>
      <c r="D268" s="14">
        <v>3.9473684210526314</v>
      </c>
      <c r="E268">
        <f t="shared" si="4"/>
        <v>3.694211195202306</v>
      </c>
    </row>
    <row r="269" spans="1:5">
      <c r="A269" s="2">
        <v>46008</v>
      </c>
      <c r="B269">
        <v>3158</v>
      </c>
      <c r="C269" s="14">
        <v>46008</v>
      </c>
      <c r="D269" s="14">
        <v>7.7435897435897436</v>
      </c>
      <c r="E269">
        <f t="shared" si="4"/>
        <v>7.2469688335284896</v>
      </c>
    </row>
    <row r="270" spans="1:5">
      <c r="A270" s="2"/>
      <c r="B270">
        <v>3159</v>
      </c>
      <c r="C270" s="37"/>
      <c r="D270" s="14">
        <v>1</v>
      </c>
      <c r="E270">
        <f t="shared" si="4"/>
        <v>0.93586683611791754</v>
      </c>
    </row>
    <row r="271" spans="1:5">
      <c r="A271" s="2">
        <v>46600</v>
      </c>
      <c r="B271">
        <v>3160</v>
      </c>
      <c r="C271" s="14">
        <v>46600</v>
      </c>
      <c r="D271" s="14">
        <v>3.2</v>
      </c>
      <c r="E271">
        <f t="shared" si="4"/>
        <v>2.9947738755773363</v>
      </c>
    </row>
    <row r="272" spans="1:5">
      <c r="A272" s="2">
        <v>46015</v>
      </c>
      <c r="B272">
        <v>3161</v>
      </c>
      <c r="C272" s="14">
        <v>46015</v>
      </c>
      <c r="D272" s="14">
        <v>6.4464285714285712</v>
      </c>
      <c r="E272">
        <f t="shared" si="4"/>
        <v>6.0329987114030041</v>
      </c>
    </row>
    <row r="273" spans="1:5">
      <c r="A273" s="2">
        <v>46013</v>
      </c>
      <c r="B273">
        <v>3162</v>
      </c>
      <c r="C273" s="14">
        <v>46013</v>
      </c>
      <c r="D273" s="14">
        <v>3.35</v>
      </c>
      <c r="E273">
        <f t="shared" si="4"/>
        <v>3.1351539009950238</v>
      </c>
    </row>
    <row r="274" spans="1:5">
      <c r="A274" s="2">
        <v>46005</v>
      </c>
      <c r="B274">
        <v>3163</v>
      </c>
      <c r="C274" s="14">
        <v>46005</v>
      </c>
      <c r="D274" s="14">
        <v>3.0192307692307692</v>
      </c>
      <c r="E274">
        <f t="shared" si="4"/>
        <v>2.8255979475098663</v>
      </c>
    </row>
    <row r="275" spans="1:5">
      <c r="A275" s="2">
        <v>46900</v>
      </c>
      <c r="B275">
        <v>3164</v>
      </c>
      <c r="C275" s="14">
        <v>46900</v>
      </c>
      <c r="D275" s="14">
        <v>5.5217391304347823</v>
      </c>
      <c r="E275">
        <f t="shared" si="4"/>
        <v>5.1676125298685012</v>
      </c>
    </row>
    <row r="276" spans="1:5">
      <c r="A276" s="2">
        <v>46009</v>
      </c>
      <c r="B276">
        <v>3165</v>
      </c>
      <c r="C276" s="14">
        <v>46009</v>
      </c>
      <c r="D276" s="14">
        <v>5.1206896551724137</v>
      </c>
      <c r="E276">
        <f t="shared" si="4"/>
        <v>4.7922836263279569</v>
      </c>
    </row>
    <row r="277" spans="1:5">
      <c r="A277" s="2"/>
      <c r="B277">
        <v>3166</v>
      </c>
      <c r="C277" s="37"/>
      <c r="D277" s="14">
        <v>1</v>
      </c>
      <c r="E277">
        <f t="shared" si="4"/>
        <v>0.93586683611791754</v>
      </c>
    </row>
    <row r="278" spans="1:5">
      <c r="A278" s="2">
        <v>46005</v>
      </c>
      <c r="B278">
        <v>3167</v>
      </c>
      <c r="C278" s="14">
        <v>46005</v>
      </c>
      <c r="D278" s="14">
        <v>3.0192307692307692</v>
      </c>
      <c r="E278">
        <f t="shared" si="4"/>
        <v>2.8255979475098663</v>
      </c>
    </row>
    <row r="279" spans="1:5">
      <c r="A279" s="2">
        <v>46008</v>
      </c>
      <c r="B279">
        <v>3168</v>
      </c>
      <c r="C279" s="14">
        <v>46008</v>
      </c>
      <c r="D279" s="14">
        <v>7.7435897435897436</v>
      </c>
      <c r="E279">
        <f t="shared" si="4"/>
        <v>7.2469688335284896</v>
      </c>
    </row>
    <row r="280" spans="1:5">
      <c r="A280" s="2">
        <v>46110</v>
      </c>
      <c r="B280">
        <v>3169</v>
      </c>
      <c r="C280" s="14">
        <v>46110</v>
      </c>
      <c r="D280" s="14">
        <v>6.3529411764705879</v>
      </c>
      <c r="E280">
        <f t="shared" si="4"/>
        <v>5.9455069588667699</v>
      </c>
    </row>
    <row r="281" spans="1:5">
      <c r="A281" s="2">
        <v>46015</v>
      </c>
      <c r="B281">
        <v>3171</v>
      </c>
      <c r="C281" s="14">
        <v>46015</v>
      </c>
      <c r="D281" s="14">
        <v>6.4464285714285712</v>
      </c>
      <c r="E281">
        <f t="shared" si="4"/>
        <v>6.0329987114030041</v>
      </c>
    </row>
    <row r="282" spans="1:5">
      <c r="A282" s="2">
        <v>46009</v>
      </c>
      <c r="B282">
        <v>3172</v>
      </c>
      <c r="C282" s="14">
        <v>46009</v>
      </c>
      <c r="D282" s="14">
        <v>5.1206896551724137</v>
      </c>
      <c r="E282">
        <f t="shared" si="4"/>
        <v>4.7922836263279569</v>
      </c>
    </row>
    <row r="283" spans="1:5">
      <c r="A283" s="2">
        <v>46009</v>
      </c>
      <c r="B283">
        <v>3174</v>
      </c>
      <c r="C283" s="14">
        <v>46009</v>
      </c>
      <c r="D283" s="14">
        <v>5.1206896551724137</v>
      </c>
      <c r="E283">
        <f t="shared" si="4"/>
        <v>4.7922836263279569</v>
      </c>
    </row>
    <row r="284" spans="1:5">
      <c r="A284" s="2">
        <v>46139</v>
      </c>
      <c r="B284">
        <v>3175</v>
      </c>
      <c r="C284" s="14">
        <v>46139</v>
      </c>
      <c r="D284" s="14">
        <v>4</v>
      </c>
      <c r="E284">
        <f t="shared" si="4"/>
        <v>3.7434673444716702</v>
      </c>
    </row>
    <row r="285" spans="1:5">
      <c r="A285" s="2">
        <v>46015</v>
      </c>
      <c r="B285">
        <v>3176</v>
      </c>
      <c r="C285" s="14">
        <v>46015</v>
      </c>
      <c r="D285" s="14">
        <v>6.4464285714285712</v>
      </c>
      <c r="E285">
        <f t="shared" si="4"/>
        <v>6.0329987114030041</v>
      </c>
    </row>
    <row r="286" spans="1:5">
      <c r="A286" s="2">
        <v>46015</v>
      </c>
      <c r="B286">
        <v>3177</v>
      </c>
      <c r="C286" s="14">
        <v>46015</v>
      </c>
      <c r="D286" s="14">
        <v>6.4464285714285712</v>
      </c>
      <c r="E286">
        <f t="shared" si="4"/>
        <v>6.0329987114030041</v>
      </c>
    </row>
    <row r="287" spans="1:5">
      <c r="A287" s="2">
        <v>46022</v>
      </c>
      <c r="B287">
        <v>3178</v>
      </c>
      <c r="C287" s="14">
        <v>46022</v>
      </c>
      <c r="D287" s="14">
        <v>6.1086956521739131</v>
      </c>
      <c r="E287">
        <f t="shared" si="4"/>
        <v>5.716925672807279</v>
      </c>
    </row>
    <row r="288" spans="1:5">
      <c r="A288" s="2"/>
      <c r="B288">
        <v>3179</v>
      </c>
      <c r="C288" s="37"/>
      <c r="D288" s="14">
        <v>1</v>
      </c>
      <c r="E288">
        <f t="shared" si="4"/>
        <v>0.93586683611791754</v>
      </c>
    </row>
    <row r="289" spans="1:5">
      <c r="A289" s="2">
        <v>46980</v>
      </c>
      <c r="B289">
        <v>3180</v>
      </c>
      <c r="C289" s="14">
        <v>46980</v>
      </c>
      <c r="D289" s="14">
        <v>3.90625</v>
      </c>
      <c r="E289">
        <f t="shared" si="4"/>
        <v>3.6557298285856152</v>
      </c>
    </row>
    <row r="290" spans="1:5">
      <c r="A290" s="2">
        <v>46019</v>
      </c>
      <c r="B290">
        <v>3181</v>
      </c>
      <c r="C290" s="14">
        <v>46019</v>
      </c>
      <c r="D290" s="14">
        <v>3.9545454545454546</v>
      </c>
      <c r="E290">
        <f t="shared" si="4"/>
        <v>3.7009279428299466</v>
      </c>
    </row>
    <row r="291" spans="1:5">
      <c r="A291" s="2">
        <v>46117</v>
      </c>
      <c r="B291">
        <v>3182</v>
      </c>
      <c r="C291" s="14">
        <v>46117</v>
      </c>
      <c r="D291" s="14">
        <v>3.8823529411764706</v>
      </c>
      <c r="E291">
        <f t="shared" si="4"/>
        <v>3.6333653637519152</v>
      </c>
    </row>
    <row r="292" spans="1:5">
      <c r="A292" s="2">
        <v>46025</v>
      </c>
      <c r="B292">
        <v>3183</v>
      </c>
      <c r="C292" s="14">
        <v>46025</v>
      </c>
      <c r="D292" s="14">
        <v>5.0185185185185182</v>
      </c>
      <c r="E292">
        <f t="shared" si="4"/>
        <v>4.6966650479251042</v>
      </c>
    </row>
    <row r="293" spans="1:5">
      <c r="A293" s="2"/>
      <c r="B293">
        <v>3184</v>
      </c>
      <c r="C293" s="37"/>
      <c r="D293" s="14">
        <v>1</v>
      </c>
      <c r="E293">
        <f t="shared" si="4"/>
        <v>0.93586683611791754</v>
      </c>
    </row>
    <row r="294" spans="1:5">
      <c r="A294" s="2">
        <v>46016</v>
      </c>
      <c r="B294">
        <v>3185</v>
      </c>
      <c r="C294" s="14">
        <v>46016</v>
      </c>
      <c r="D294" s="14">
        <v>5.2222222222222223</v>
      </c>
      <c r="E294">
        <f t="shared" si="4"/>
        <v>4.887304588615792</v>
      </c>
    </row>
    <row r="295" spans="1:5">
      <c r="A295" s="2"/>
      <c r="B295">
        <v>3201</v>
      </c>
      <c r="C295" s="37"/>
      <c r="D295" s="14">
        <v>1</v>
      </c>
      <c r="E295">
        <f t="shared" si="4"/>
        <v>0.93586683611791754</v>
      </c>
    </row>
    <row r="296" spans="1:5">
      <c r="A296" s="2">
        <v>46022</v>
      </c>
      <c r="B296">
        <v>3202</v>
      </c>
      <c r="C296" s="14">
        <v>46022</v>
      </c>
      <c r="D296" s="14">
        <v>6.1086956521739131</v>
      </c>
      <c r="E296">
        <f t="shared" si="4"/>
        <v>5.716925672807279</v>
      </c>
    </row>
    <row r="297" spans="1:5">
      <c r="A297" s="2">
        <v>46980</v>
      </c>
      <c r="B297">
        <v>3203</v>
      </c>
      <c r="C297" s="14">
        <v>46980</v>
      </c>
      <c r="D297" s="14">
        <v>3.90625</v>
      </c>
      <c r="E297">
        <f t="shared" si="4"/>
        <v>3.6557298285856152</v>
      </c>
    </row>
    <row r="298" spans="1:5">
      <c r="A298" s="2">
        <v>46980</v>
      </c>
      <c r="B298">
        <v>3204</v>
      </c>
      <c r="C298" s="14">
        <v>46980</v>
      </c>
      <c r="D298" s="14">
        <v>3.90625</v>
      </c>
      <c r="E298">
        <f t="shared" si="4"/>
        <v>3.6557298285856152</v>
      </c>
    </row>
    <row r="299" spans="1:5">
      <c r="A299" s="2">
        <v>46800</v>
      </c>
      <c r="B299">
        <v>3205</v>
      </c>
      <c r="C299" s="37"/>
      <c r="D299" s="14">
        <v>1</v>
      </c>
      <c r="E299">
        <f t="shared" si="4"/>
        <v>0.93586683611791754</v>
      </c>
    </row>
    <row r="300" spans="1:5">
      <c r="A300" s="2"/>
      <c r="B300">
        <v>3206</v>
      </c>
      <c r="C300" s="37"/>
      <c r="D300" s="14">
        <v>1</v>
      </c>
      <c r="E300">
        <f t="shared" si="4"/>
        <v>0.93586683611791754</v>
      </c>
    </row>
    <row r="301" spans="1:5">
      <c r="A301" s="2">
        <v>46117</v>
      </c>
      <c r="B301">
        <v>3207</v>
      </c>
      <c r="C301" s="14">
        <v>46117</v>
      </c>
      <c r="D301" s="14">
        <v>3.8823529411764706</v>
      </c>
      <c r="E301">
        <f t="shared" si="4"/>
        <v>3.6333653637519152</v>
      </c>
    </row>
    <row r="302" spans="1:5">
      <c r="A302" s="2">
        <v>46009</v>
      </c>
      <c r="B302">
        <v>3208</v>
      </c>
      <c r="C302" s="14">
        <v>46009</v>
      </c>
      <c r="D302" s="14">
        <v>5.1206896551724137</v>
      </c>
      <c r="E302">
        <f t="shared" si="4"/>
        <v>4.7922836263279569</v>
      </c>
    </row>
    <row r="303" spans="1:5">
      <c r="A303" s="2">
        <v>46015</v>
      </c>
      <c r="B303">
        <v>3209</v>
      </c>
      <c r="C303" s="14">
        <v>46015</v>
      </c>
      <c r="D303" s="14">
        <v>6.4464285714285712</v>
      </c>
      <c r="E303">
        <f t="shared" si="4"/>
        <v>6.0329987114030041</v>
      </c>
    </row>
    <row r="304" spans="1:5">
      <c r="A304" s="2">
        <v>46120</v>
      </c>
      <c r="B304">
        <v>3210</v>
      </c>
      <c r="C304" s="14">
        <v>46120</v>
      </c>
      <c r="D304" s="14">
        <v>4.3125</v>
      </c>
      <c r="E304">
        <f t="shared" si="4"/>
        <v>4.0359257307585192</v>
      </c>
    </row>
    <row r="305" spans="1:5">
      <c r="A305" s="2">
        <v>46014</v>
      </c>
      <c r="B305">
        <v>3211</v>
      </c>
      <c r="C305" s="14">
        <v>46014</v>
      </c>
      <c r="D305" s="14">
        <v>8.2222222222222214</v>
      </c>
      <c r="E305">
        <f t="shared" si="4"/>
        <v>7.6949050969695438</v>
      </c>
    </row>
    <row r="306" spans="1:5">
      <c r="A306" s="2">
        <v>46687</v>
      </c>
      <c r="B306">
        <v>3212</v>
      </c>
      <c r="C306" s="37"/>
      <c r="D306" s="14">
        <v>1</v>
      </c>
      <c r="E306">
        <f t="shared" si="4"/>
        <v>0.93586683611791754</v>
      </c>
    </row>
    <row r="307" spans="1:5">
      <c r="A307" s="2">
        <v>46022</v>
      </c>
      <c r="B307">
        <v>3213</v>
      </c>
      <c r="C307" s="14">
        <v>46022</v>
      </c>
      <c r="D307" s="14">
        <v>6.1086956521739131</v>
      </c>
      <c r="E307">
        <f t="shared" si="4"/>
        <v>5.716925672807279</v>
      </c>
    </row>
    <row r="308" spans="1:5">
      <c r="A308" s="2">
        <v>46950</v>
      </c>
      <c r="B308">
        <v>3214</v>
      </c>
      <c r="C308" s="14">
        <v>46950</v>
      </c>
      <c r="D308" s="14">
        <v>8.3333333333333339</v>
      </c>
      <c r="E308">
        <f t="shared" si="4"/>
        <v>7.7988903009826469</v>
      </c>
    </row>
    <row r="309" spans="1:5">
      <c r="A309" s="2"/>
      <c r="B309">
        <v>3215</v>
      </c>
      <c r="C309" s="37"/>
      <c r="D309" s="14">
        <v>1</v>
      </c>
      <c r="E309">
        <f t="shared" si="4"/>
        <v>0.93586683611791754</v>
      </c>
    </row>
    <row r="310" spans="1:5">
      <c r="A310" s="2">
        <v>46007</v>
      </c>
      <c r="B310">
        <v>3216</v>
      </c>
      <c r="C310" s="14">
        <v>46007</v>
      </c>
      <c r="D310" s="14">
        <v>7.7878787878787881</v>
      </c>
      <c r="E310">
        <f t="shared" si="4"/>
        <v>7.2884174812819644</v>
      </c>
    </row>
    <row r="311" spans="1:5">
      <c r="A311" s="2">
        <v>46960</v>
      </c>
      <c r="B311">
        <v>3217</v>
      </c>
      <c r="C311" s="14">
        <v>46960</v>
      </c>
      <c r="D311" s="14">
        <v>6.666666666666667</v>
      </c>
      <c r="E311">
        <f t="shared" si="4"/>
        <v>6.2391122407861168</v>
      </c>
    </row>
    <row r="312" spans="1:5">
      <c r="A312" s="2">
        <v>46005</v>
      </c>
      <c r="B312">
        <v>3218</v>
      </c>
      <c r="C312" s="14">
        <v>46005</v>
      </c>
      <c r="D312" s="14">
        <v>3.0192307692307692</v>
      </c>
      <c r="E312">
        <f t="shared" si="4"/>
        <v>2.8255979475098663</v>
      </c>
    </row>
    <row r="313" spans="1:5">
      <c r="A313" s="2"/>
      <c r="B313">
        <v>3219</v>
      </c>
      <c r="C313" s="37"/>
      <c r="D313" s="14">
        <v>1</v>
      </c>
      <c r="E313">
        <f t="shared" si="4"/>
        <v>0.93586683611791754</v>
      </c>
    </row>
    <row r="314" spans="1:5">
      <c r="A314" s="2">
        <v>46185</v>
      </c>
      <c r="B314">
        <v>3220</v>
      </c>
      <c r="C314" s="14">
        <v>46185</v>
      </c>
      <c r="D314" s="14">
        <v>6.666666666666667</v>
      </c>
      <c r="E314">
        <f t="shared" si="4"/>
        <v>6.2391122407861168</v>
      </c>
    </row>
    <row r="315" spans="1:5">
      <c r="A315" s="2">
        <v>46960</v>
      </c>
      <c r="B315">
        <v>3221</v>
      </c>
      <c r="C315" s="14">
        <v>46960</v>
      </c>
      <c r="D315" s="14">
        <v>6.666666666666667</v>
      </c>
      <c r="E315">
        <f t="shared" si="4"/>
        <v>6.2391122407861168</v>
      </c>
    </row>
    <row r="316" spans="1:5">
      <c r="A316" s="2">
        <v>46131</v>
      </c>
      <c r="B316">
        <v>3222</v>
      </c>
      <c r="C316" s="14">
        <v>46131</v>
      </c>
      <c r="D316" s="14">
        <v>6.666666666666667</v>
      </c>
      <c r="E316">
        <f t="shared" si="4"/>
        <v>6.2391122407861168</v>
      </c>
    </row>
    <row r="317" spans="1:5">
      <c r="A317" s="2">
        <v>46022</v>
      </c>
      <c r="B317">
        <v>3223</v>
      </c>
      <c r="C317" s="14">
        <v>46022</v>
      </c>
      <c r="D317" s="14">
        <v>6.1086956521739131</v>
      </c>
      <c r="E317">
        <f t="shared" si="4"/>
        <v>5.716925672807279</v>
      </c>
    </row>
    <row r="318" spans="1:5">
      <c r="A318" s="2">
        <v>46113</v>
      </c>
      <c r="B318">
        <v>3224</v>
      </c>
      <c r="C318" s="14">
        <v>46113</v>
      </c>
      <c r="D318" s="14">
        <v>5.9</v>
      </c>
      <c r="E318">
        <f t="shared" si="4"/>
        <v>5.5216143330957141</v>
      </c>
    </row>
    <row r="319" spans="1:5">
      <c r="A319" s="2">
        <v>46015</v>
      </c>
      <c r="B319">
        <v>3225</v>
      </c>
      <c r="C319" s="14">
        <v>46015</v>
      </c>
      <c r="D319" s="14">
        <v>6.4464285714285712</v>
      </c>
      <c r="E319">
        <f t="shared" si="4"/>
        <v>6.0329987114030041</v>
      </c>
    </row>
    <row r="320" spans="1:5">
      <c r="A320" s="2">
        <v>46520</v>
      </c>
      <c r="B320">
        <v>3226</v>
      </c>
      <c r="C320" s="14">
        <v>46520</v>
      </c>
      <c r="D320" s="14">
        <v>9.4</v>
      </c>
      <c r="E320">
        <f t="shared" si="4"/>
        <v>8.7971482595084254</v>
      </c>
    </row>
    <row r="321" spans="1:5">
      <c r="A321" s="2">
        <v>46901</v>
      </c>
      <c r="B321">
        <v>3227</v>
      </c>
      <c r="C321" s="14">
        <v>46901</v>
      </c>
      <c r="D321" s="14">
        <v>2.8333333333333335</v>
      </c>
      <c r="E321">
        <f t="shared" si="4"/>
        <v>2.6516227023340999</v>
      </c>
    </row>
    <row r="322" spans="1:5">
      <c r="A322" s="2">
        <v>46011</v>
      </c>
      <c r="B322">
        <v>3228</v>
      </c>
      <c r="C322" s="14">
        <v>46011</v>
      </c>
      <c r="D322" s="14">
        <v>6.2666666666666666</v>
      </c>
      <c r="E322">
        <f t="shared" ref="E322:E385" si="5">+D322*$F$1862</f>
        <v>5.8647655063389497</v>
      </c>
    </row>
    <row r="323" spans="1:5">
      <c r="A323" s="2">
        <v>46025</v>
      </c>
      <c r="B323">
        <v>3229</v>
      </c>
      <c r="C323" s="14">
        <v>46025</v>
      </c>
      <c r="D323" s="14">
        <v>5.0185185185185182</v>
      </c>
      <c r="E323">
        <f t="shared" si="5"/>
        <v>4.6966650479251042</v>
      </c>
    </row>
    <row r="324" spans="1:5">
      <c r="A324" s="2">
        <v>46020</v>
      </c>
      <c r="B324">
        <v>3230</v>
      </c>
      <c r="C324" s="14">
        <v>46020</v>
      </c>
      <c r="D324" s="14">
        <v>5.6756756756756754</v>
      </c>
      <c r="E324">
        <f t="shared" si="5"/>
        <v>5.311676637426018</v>
      </c>
    </row>
    <row r="325" spans="1:5">
      <c r="A325" s="2"/>
      <c r="B325">
        <v>3231</v>
      </c>
      <c r="C325" s="37"/>
      <c r="D325" s="14">
        <v>1</v>
      </c>
      <c r="E325">
        <f t="shared" si="5"/>
        <v>0.93586683611791754</v>
      </c>
    </row>
    <row r="326" spans="1:5">
      <c r="A326" s="2">
        <v>46020</v>
      </c>
      <c r="B326">
        <v>3232</v>
      </c>
      <c r="C326" s="14">
        <v>46020</v>
      </c>
      <c r="D326" s="14">
        <v>5.6756756756756754</v>
      </c>
      <c r="E326">
        <f t="shared" si="5"/>
        <v>5.311676637426018</v>
      </c>
    </row>
    <row r="327" spans="1:5">
      <c r="A327" s="2">
        <v>46014</v>
      </c>
      <c r="B327">
        <v>3233</v>
      </c>
      <c r="C327" s="14">
        <v>46014</v>
      </c>
      <c r="D327" s="14">
        <v>8.2222222222222214</v>
      </c>
      <c r="E327">
        <f t="shared" si="5"/>
        <v>7.6949050969695438</v>
      </c>
    </row>
    <row r="328" spans="1:5">
      <c r="A328" s="2">
        <v>46149</v>
      </c>
      <c r="B328">
        <v>3234</v>
      </c>
      <c r="C328" s="14">
        <v>46160</v>
      </c>
      <c r="D328" s="14">
        <v>4.875</v>
      </c>
      <c r="E328">
        <f t="shared" si="5"/>
        <v>4.562350826074848</v>
      </c>
    </row>
    <row r="329" spans="1:5">
      <c r="A329" s="2">
        <v>46009</v>
      </c>
      <c r="B329">
        <v>3235</v>
      </c>
      <c r="C329" s="14">
        <v>46009</v>
      </c>
      <c r="D329" s="14">
        <v>5.1206896551724137</v>
      </c>
      <c r="E329">
        <f t="shared" si="5"/>
        <v>4.7922836263279569</v>
      </c>
    </row>
    <row r="330" spans="1:5">
      <c r="A330" s="2">
        <v>46183</v>
      </c>
      <c r="B330">
        <v>3236</v>
      </c>
      <c r="C330" s="14">
        <v>46183</v>
      </c>
      <c r="D330" s="14">
        <v>7.1875</v>
      </c>
      <c r="E330">
        <f t="shared" si="5"/>
        <v>6.7265428845975324</v>
      </c>
    </row>
    <row r="331" spans="1:5">
      <c r="A331" s="2">
        <v>46009</v>
      </c>
      <c r="B331">
        <v>3237</v>
      </c>
      <c r="C331" s="14">
        <v>46009</v>
      </c>
      <c r="D331" s="14">
        <v>5.1206896551724137</v>
      </c>
      <c r="E331">
        <f t="shared" si="5"/>
        <v>4.7922836263279569</v>
      </c>
    </row>
    <row r="332" spans="1:5">
      <c r="A332" s="2">
        <v>46470</v>
      </c>
      <c r="B332">
        <v>3238</v>
      </c>
      <c r="C332" s="14">
        <v>46470</v>
      </c>
      <c r="D332" s="14">
        <v>3.9473684210526314</v>
      </c>
      <c r="E332">
        <f t="shared" si="5"/>
        <v>3.694211195202306</v>
      </c>
    </row>
    <row r="333" spans="1:5">
      <c r="A333" s="2">
        <v>46950</v>
      </c>
      <c r="B333">
        <v>3239</v>
      </c>
      <c r="C333" s="14">
        <v>46950</v>
      </c>
      <c r="D333" s="14">
        <v>8.3333333333333339</v>
      </c>
      <c r="E333">
        <f t="shared" si="5"/>
        <v>7.7988903009826469</v>
      </c>
    </row>
    <row r="334" spans="1:5">
      <c r="A334" s="2">
        <v>46009</v>
      </c>
      <c r="B334">
        <v>3240</v>
      </c>
      <c r="C334" s="14">
        <v>46009</v>
      </c>
      <c r="D334" s="14">
        <v>5.1206896551724137</v>
      </c>
      <c r="E334">
        <f t="shared" si="5"/>
        <v>4.7922836263279569</v>
      </c>
    </row>
    <row r="335" spans="1:5">
      <c r="A335" s="2"/>
      <c r="B335">
        <v>3241</v>
      </c>
      <c r="C335" s="37"/>
      <c r="D335" s="14">
        <v>1</v>
      </c>
      <c r="E335">
        <f t="shared" si="5"/>
        <v>0.93586683611791754</v>
      </c>
    </row>
    <row r="336" spans="1:5">
      <c r="A336" s="2">
        <v>46025</v>
      </c>
      <c r="B336">
        <v>3242</v>
      </c>
      <c r="C336" s="14">
        <v>46025</v>
      </c>
      <c r="D336" s="14">
        <v>5.0185185185185182</v>
      </c>
      <c r="E336">
        <f t="shared" si="5"/>
        <v>4.6966650479251042</v>
      </c>
    </row>
    <row r="337" spans="1:5">
      <c r="A337" s="2">
        <v>46250</v>
      </c>
      <c r="B337">
        <v>3243</v>
      </c>
      <c r="C337" s="37"/>
      <c r="D337" s="14">
        <v>1</v>
      </c>
      <c r="E337">
        <f t="shared" si="5"/>
        <v>0.93586683611791754</v>
      </c>
    </row>
    <row r="338" spans="1:5">
      <c r="A338" s="2">
        <v>46020</v>
      </c>
      <c r="B338">
        <v>3244</v>
      </c>
      <c r="C338" s="14">
        <v>46020</v>
      </c>
      <c r="D338" s="14">
        <v>5.6756756756756754</v>
      </c>
      <c r="E338">
        <f t="shared" si="5"/>
        <v>5.311676637426018</v>
      </c>
    </row>
    <row r="339" spans="1:5">
      <c r="A339" s="2">
        <v>46500</v>
      </c>
      <c r="B339">
        <v>3245</v>
      </c>
      <c r="C339" s="14">
        <v>46500</v>
      </c>
      <c r="D339" s="14">
        <v>4.4000000000000004</v>
      </c>
      <c r="E339">
        <f t="shared" si="5"/>
        <v>4.1178140789188378</v>
      </c>
    </row>
    <row r="340" spans="1:5">
      <c r="A340" s="2"/>
      <c r="B340">
        <v>3246</v>
      </c>
      <c r="C340" s="37"/>
      <c r="D340" s="14">
        <v>1</v>
      </c>
      <c r="E340">
        <f t="shared" si="5"/>
        <v>0.93586683611791754</v>
      </c>
    </row>
    <row r="341" spans="1:5">
      <c r="A341" s="2">
        <v>46008</v>
      </c>
      <c r="B341">
        <v>3247</v>
      </c>
      <c r="C341" s="14">
        <v>46008</v>
      </c>
      <c r="D341" s="14">
        <v>7.7435897435897436</v>
      </c>
      <c r="E341">
        <f t="shared" si="5"/>
        <v>7.2469688335284896</v>
      </c>
    </row>
    <row r="342" spans="1:5">
      <c r="A342" s="2">
        <v>46470</v>
      </c>
      <c r="B342">
        <v>3248</v>
      </c>
      <c r="C342" s="14">
        <v>46470</v>
      </c>
      <c r="D342" s="14">
        <v>3.9473684210526314</v>
      </c>
      <c r="E342">
        <f t="shared" si="5"/>
        <v>3.694211195202306</v>
      </c>
    </row>
    <row r="343" spans="1:5">
      <c r="A343" s="2">
        <v>46113</v>
      </c>
      <c r="B343">
        <v>3249</v>
      </c>
      <c r="C343" s="14">
        <v>46113</v>
      </c>
      <c r="D343" s="14">
        <v>5.9</v>
      </c>
      <c r="E343">
        <f t="shared" si="5"/>
        <v>5.5216143330957141</v>
      </c>
    </row>
    <row r="344" spans="1:5">
      <c r="A344" s="2">
        <v>46015</v>
      </c>
      <c r="B344">
        <v>3250</v>
      </c>
      <c r="C344" s="14">
        <v>46015</v>
      </c>
      <c r="D344" s="14">
        <v>6.4464285714285712</v>
      </c>
      <c r="E344">
        <f t="shared" si="5"/>
        <v>6.0329987114030041</v>
      </c>
    </row>
    <row r="345" spans="1:5">
      <c r="A345" s="2">
        <v>46185</v>
      </c>
      <c r="B345">
        <v>3251</v>
      </c>
      <c r="C345" s="14">
        <v>46185</v>
      </c>
      <c r="D345" s="14">
        <v>6.666666666666667</v>
      </c>
      <c r="E345">
        <f t="shared" si="5"/>
        <v>6.2391122407861168</v>
      </c>
    </row>
    <row r="346" spans="1:5">
      <c r="A346" s="2">
        <v>46183</v>
      </c>
      <c r="B346">
        <v>3252</v>
      </c>
      <c r="C346" s="14">
        <v>46183</v>
      </c>
      <c r="D346" s="14">
        <v>7.1875</v>
      </c>
      <c r="E346">
        <f t="shared" si="5"/>
        <v>6.7265428845975324</v>
      </c>
    </row>
    <row r="347" spans="1:5">
      <c r="A347" s="2">
        <v>46016</v>
      </c>
      <c r="B347">
        <v>3253</v>
      </c>
      <c r="C347" s="14">
        <v>46016</v>
      </c>
      <c r="D347" s="14">
        <v>5.2222222222222223</v>
      </c>
      <c r="E347">
        <f t="shared" si="5"/>
        <v>4.887304588615792</v>
      </c>
    </row>
    <row r="348" spans="1:5">
      <c r="A348" s="2">
        <v>46015</v>
      </c>
      <c r="B348">
        <v>3254</v>
      </c>
      <c r="C348" s="14">
        <v>46015</v>
      </c>
      <c r="D348" s="14">
        <v>6.4464285714285712</v>
      </c>
      <c r="E348">
        <f t="shared" si="5"/>
        <v>6.0329987114030041</v>
      </c>
    </row>
    <row r="349" spans="1:5">
      <c r="A349" s="2">
        <v>46270</v>
      </c>
      <c r="B349">
        <v>3255</v>
      </c>
      <c r="C349" s="14">
        <v>46270</v>
      </c>
      <c r="D349" s="14">
        <v>2</v>
      </c>
      <c r="E349">
        <f t="shared" si="5"/>
        <v>1.8717336722358351</v>
      </c>
    </row>
    <row r="350" spans="1:5">
      <c r="A350" s="2">
        <v>46018</v>
      </c>
      <c r="B350">
        <v>3256</v>
      </c>
      <c r="C350" s="14">
        <v>46018</v>
      </c>
      <c r="D350" s="14">
        <v>7.6388888888888893</v>
      </c>
      <c r="E350">
        <f t="shared" si="5"/>
        <v>7.1489827759007598</v>
      </c>
    </row>
    <row r="351" spans="1:5">
      <c r="A351" s="2">
        <v>46006</v>
      </c>
      <c r="B351">
        <v>3257</v>
      </c>
      <c r="C351" s="14">
        <v>46006</v>
      </c>
      <c r="D351" s="14">
        <v>5.1086956521739131</v>
      </c>
      <c r="E351">
        <f t="shared" si="5"/>
        <v>4.7810588366893612</v>
      </c>
    </row>
    <row r="352" spans="1:5">
      <c r="A352" s="2">
        <v>46015</v>
      </c>
      <c r="B352">
        <v>3258</v>
      </c>
      <c r="C352" s="14">
        <v>46015</v>
      </c>
      <c r="D352" s="14">
        <v>6.4464285714285712</v>
      </c>
      <c r="E352">
        <f t="shared" si="5"/>
        <v>6.0329987114030041</v>
      </c>
    </row>
    <row r="353" spans="1:5">
      <c r="A353" s="2">
        <v>46025</v>
      </c>
      <c r="B353">
        <v>3259</v>
      </c>
      <c r="C353" s="14">
        <v>46025</v>
      </c>
      <c r="D353" s="14">
        <v>5.0185185185185182</v>
      </c>
      <c r="E353">
        <f t="shared" si="5"/>
        <v>4.6966650479251042</v>
      </c>
    </row>
    <row r="354" spans="1:5">
      <c r="A354" s="2">
        <v>46017</v>
      </c>
      <c r="B354">
        <v>3260</v>
      </c>
      <c r="C354" s="14">
        <v>46017</v>
      </c>
      <c r="D354" s="14">
        <v>6.0384615384615383</v>
      </c>
      <c r="E354">
        <f t="shared" si="5"/>
        <v>5.6511958950197325</v>
      </c>
    </row>
    <row r="355" spans="1:5">
      <c r="A355" s="2">
        <v>46021</v>
      </c>
      <c r="B355">
        <v>3261</v>
      </c>
      <c r="C355" s="14">
        <v>46021</v>
      </c>
      <c r="D355" s="14">
        <v>8.0370370370370363</v>
      </c>
      <c r="E355">
        <f t="shared" si="5"/>
        <v>7.5215964236143735</v>
      </c>
    </row>
    <row r="356" spans="1:5">
      <c r="A356" s="2">
        <v>46009</v>
      </c>
      <c r="B356">
        <v>3262</v>
      </c>
      <c r="C356" s="14">
        <v>46009</v>
      </c>
      <c r="D356" s="14">
        <v>5.1206896551724137</v>
      </c>
      <c r="E356">
        <f t="shared" si="5"/>
        <v>4.7922836263279569</v>
      </c>
    </row>
    <row r="357" spans="1:5">
      <c r="A357" s="2">
        <v>46018</v>
      </c>
      <c r="B357">
        <v>3263</v>
      </c>
      <c r="C357" s="14">
        <v>46018</v>
      </c>
      <c r="D357" s="14">
        <v>7.6388888888888893</v>
      </c>
      <c r="E357">
        <f t="shared" si="5"/>
        <v>7.1489827759007598</v>
      </c>
    </row>
    <row r="358" spans="1:5">
      <c r="A358" s="2">
        <v>46007</v>
      </c>
      <c r="B358">
        <v>3264</v>
      </c>
      <c r="C358" s="14">
        <v>46007</v>
      </c>
      <c r="D358" s="14">
        <v>7.7878787878787881</v>
      </c>
      <c r="E358">
        <f t="shared" si="5"/>
        <v>7.2884174812819644</v>
      </c>
    </row>
    <row r="359" spans="1:5">
      <c r="A359" s="2">
        <v>46008</v>
      </c>
      <c r="B359">
        <v>3265</v>
      </c>
      <c r="C359" s="14">
        <v>46008</v>
      </c>
      <c r="D359" s="14">
        <v>7.7435897435897436</v>
      </c>
      <c r="E359">
        <f t="shared" si="5"/>
        <v>7.2469688335284896</v>
      </c>
    </row>
    <row r="360" spans="1:5">
      <c r="A360" s="2">
        <v>46007</v>
      </c>
      <c r="B360">
        <v>3266</v>
      </c>
      <c r="C360" s="14">
        <v>46007</v>
      </c>
      <c r="D360" s="14">
        <v>7.7878787878787881</v>
      </c>
      <c r="E360">
        <f t="shared" si="5"/>
        <v>7.2884174812819644</v>
      </c>
    </row>
    <row r="361" spans="1:5">
      <c r="A361" s="2">
        <v>46900</v>
      </c>
      <c r="B361">
        <v>3267</v>
      </c>
      <c r="C361" s="14">
        <v>46900</v>
      </c>
      <c r="D361" s="14">
        <v>5.5217391304347823</v>
      </c>
      <c r="E361">
        <f t="shared" si="5"/>
        <v>5.1676125298685012</v>
      </c>
    </row>
    <row r="362" spans="1:5">
      <c r="A362" s="2">
        <v>46001</v>
      </c>
      <c r="B362">
        <v>3268</v>
      </c>
      <c r="C362" s="14">
        <v>46001</v>
      </c>
      <c r="D362" s="14">
        <v>5.4615384615384617</v>
      </c>
      <c r="E362">
        <f t="shared" si="5"/>
        <v>5.1112727203363191</v>
      </c>
    </row>
    <row r="363" spans="1:5">
      <c r="A363" s="2">
        <v>46025</v>
      </c>
      <c r="B363">
        <v>3269</v>
      </c>
      <c r="C363" s="14">
        <v>46025</v>
      </c>
      <c r="D363" s="14">
        <v>5.0185185185185182</v>
      </c>
      <c r="E363">
        <f t="shared" si="5"/>
        <v>4.6966650479251042</v>
      </c>
    </row>
    <row r="364" spans="1:5">
      <c r="A364" s="2">
        <v>46015</v>
      </c>
      <c r="B364">
        <v>3270</v>
      </c>
      <c r="C364" s="14">
        <v>46015</v>
      </c>
      <c r="D364" s="14">
        <v>6.4464285714285712</v>
      </c>
      <c r="E364">
        <f t="shared" si="5"/>
        <v>6.0329987114030041</v>
      </c>
    </row>
    <row r="365" spans="1:5">
      <c r="A365" s="2">
        <v>46006</v>
      </c>
      <c r="B365">
        <v>3271</v>
      </c>
      <c r="C365" s="14">
        <v>46006</v>
      </c>
      <c r="D365" s="14">
        <v>5.1086956521739131</v>
      </c>
      <c r="E365">
        <f t="shared" si="5"/>
        <v>4.7810588366893612</v>
      </c>
    </row>
    <row r="366" spans="1:5">
      <c r="A366" s="2">
        <v>46901</v>
      </c>
      <c r="B366">
        <v>3272</v>
      </c>
      <c r="C366" s="14">
        <v>46901</v>
      </c>
      <c r="D366" s="14">
        <v>2.8333333333333335</v>
      </c>
      <c r="E366">
        <f t="shared" si="5"/>
        <v>2.6516227023340999</v>
      </c>
    </row>
    <row r="367" spans="1:5">
      <c r="A367" s="2">
        <v>46183</v>
      </c>
      <c r="B367">
        <v>3273</v>
      </c>
      <c r="C367" s="14">
        <v>46183</v>
      </c>
      <c r="D367" s="14">
        <v>7.1875</v>
      </c>
      <c r="E367">
        <f t="shared" si="5"/>
        <v>6.7265428845975324</v>
      </c>
    </row>
    <row r="368" spans="1:5">
      <c r="A368" s="2">
        <v>46510</v>
      </c>
      <c r="B368">
        <v>3274</v>
      </c>
      <c r="C368" s="37"/>
      <c r="D368" s="14">
        <v>1</v>
      </c>
      <c r="E368">
        <f t="shared" si="5"/>
        <v>0.93586683611791754</v>
      </c>
    </row>
    <row r="369" spans="1:5">
      <c r="A369" s="2">
        <v>46021</v>
      </c>
      <c r="B369">
        <v>3275</v>
      </c>
      <c r="C369" s="14">
        <v>46021</v>
      </c>
      <c r="D369" s="14">
        <v>8.0370370370370363</v>
      </c>
      <c r="E369">
        <f t="shared" si="5"/>
        <v>7.5215964236143735</v>
      </c>
    </row>
    <row r="370" spans="1:5">
      <c r="A370" s="2">
        <v>46007</v>
      </c>
      <c r="B370">
        <v>3276</v>
      </c>
      <c r="C370" s="14">
        <v>46007</v>
      </c>
      <c r="D370" s="14">
        <v>7.7878787878787881</v>
      </c>
      <c r="E370">
        <f t="shared" si="5"/>
        <v>7.2884174812819644</v>
      </c>
    </row>
    <row r="371" spans="1:5">
      <c r="A371" s="2"/>
      <c r="B371">
        <v>3277</v>
      </c>
      <c r="C371" s="37"/>
      <c r="D371" s="14">
        <v>1</v>
      </c>
      <c r="E371">
        <f t="shared" si="5"/>
        <v>0.93586683611791754</v>
      </c>
    </row>
    <row r="372" spans="1:5">
      <c r="A372" s="2">
        <v>46110</v>
      </c>
      <c r="B372">
        <v>3278</v>
      </c>
      <c r="C372" s="14">
        <v>46110</v>
      </c>
      <c r="D372" s="14">
        <v>6.3529411764705879</v>
      </c>
      <c r="E372">
        <f t="shared" si="5"/>
        <v>5.9455069588667699</v>
      </c>
    </row>
    <row r="373" spans="1:5">
      <c r="A373" s="2">
        <v>46015</v>
      </c>
      <c r="B373">
        <v>3279</v>
      </c>
      <c r="C373" s="14">
        <v>46015</v>
      </c>
      <c r="D373" s="14">
        <v>6.4464285714285712</v>
      </c>
      <c r="E373">
        <f t="shared" si="5"/>
        <v>6.0329987114030041</v>
      </c>
    </row>
    <row r="374" spans="1:5">
      <c r="A374" s="2">
        <v>46666</v>
      </c>
      <c r="B374">
        <v>3280</v>
      </c>
      <c r="C374" s="37"/>
      <c r="D374" s="14">
        <v>1</v>
      </c>
      <c r="E374">
        <f t="shared" si="5"/>
        <v>0.93586683611791754</v>
      </c>
    </row>
    <row r="375" spans="1:5">
      <c r="A375" s="2">
        <v>46640</v>
      </c>
      <c r="B375">
        <v>3281</v>
      </c>
      <c r="C375" s="37"/>
      <c r="D375" s="14">
        <v>1</v>
      </c>
      <c r="E375">
        <f t="shared" si="5"/>
        <v>0.93586683611791754</v>
      </c>
    </row>
    <row r="376" spans="1:5">
      <c r="A376" s="2">
        <v>46006</v>
      </c>
      <c r="B376">
        <v>3282</v>
      </c>
      <c r="C376" s="14">
        <v>46006</v>
      </c>
      <c r="D376" s="14">
        <v>5.1086956521739131</v>
      </c>
      <c r="E376">
        <f t="shared" si="5"/>
        <v>4.7810588366893612</v>
      </c>
    </row>
    <row r="377" spans="1:5">
      <c r="A377" s="2">
        <v>46117</v>
      </c>
      <c r="B377">
        <v>3283</v>
      </c>
      <c r="C377" s="14">
        <v>46120</v>
      </c>
      <c r="D377" s="14">
        <v>4.3125</v>
      </c>
      <c r="E377">
        <f t="shared" si="5"/>
        <v>4.0359257307585192</v>
      </c>
    </row>
    <row r="378" spans="1:5">
      <c r="A378" s="2"/>
      <c r="B378">
        <v>3284</v>
      </c>
      <c r="C378" s="37"/>
      <c r="D378" s="14">
        <v>1</v>
      </c>
      <c r="E378">
        <f t="shared" si="5"/>
        <v>0.93586683611791754</v>
      </c>
    </row>
    <row r="379" spans="1:5">
      <c r="A379" s="2">
        <v>46680</v>
      </c>
      <c r="B379">
        <v>3285</v>
      </c>
      <c r="C379" s="37"/>
      <c r="D379" s="14">
        <v>1</v>
      </c>
      <c r="E379">
        <f t="shared" si="5"/>
        <v>0.93586683611791754</v>
      </c>
    </row>
    <row r="380" spans="1:5">
      <c r="A380" s="2">
        <v>46025</v>
      </c>
      <c r="B380">
        <v>3286</v>
      </c>
      <c r="C380" s="14">
        <v>46025</v>
      </c>
      <c r="D380" s="14">
        <v>5.0185185185185182</v>
      </c>
      <c r="E380">
        <f t="shared" si="5"/>
        <v>4.6966650479251042</v>
      </c>
    </row>
    <row r="381" spans="1:5">
      <c r="A381" s="2">
        <v>46016</v>
      </c>
      <c r="B381">
        <v>3287</v>
      </c>
      <c r="C381" s="14">
        <v>46016</v>
      </c>
      <c r="D381" s="14">
        <v>5.2222222222222223</v>
      </c>
      <c r="E381">
        <f t="shared" si="5"/>
        <v>4.887304588615792</v>
      </c>
    </row>
    <row r="382" spans="1:5">
      <c r="A382" s="2">
        <v>46009</v>
      </c>
      <c r="B382">
        <v>3288</v>
      </c>
      <c r="C382" s="14">
        <v>46009</v>
      </c>
      <c r="D382" s="14">
        <v>5.1206896551724137</v>
      </c>
      <c r="E382">
        <f t="shared" si="5"/>
        <v>4.7922836263279569</v>
      </c>
    </row>
    <row r="383" spans="1:5">
      <c r="A383" s="2">
        <v>46008</v>
      </c>
      <c r="B383">
        <v>3289</v>
      </c>
      <c r="C383" s="14">
        <v>46008</v>
      </c>
      <c r="D383" s="14">
        <v>7.7435897435897436</v>
      </c>
      <c r="E383">
        <f t="shared" si="5"/>
        <v>7.2469688335284896</v>
      </c>
    </row>
    <row r="384" spans="1:5">
      <c r="A384" s="2">
        <v>46119</v>
      </c>
      <c r="B384">
        <v>3290</v>
      </c>
      <c r="C384" s="14">
        <v>46120</v>
      </c>
      <c r="D384" s="14">
        <v>4.3125</v>
      </c>
      <c r="E384">
        <f t="shared" si="5"/>
        <v>4.0359257307585192</v>
      </c>
    </row>
    <row r="385" spans="1:5">
      <c r="A385" s="2">
        <v>46022</v>
      </c>
      <c r="B385">
        <v>3291</v>
      </c>
      <c r="C385" s="14">
        <v>46022</v>
      </c>
      <c r="D385" s="14">
        <v>6.1086956521739131</v>
      </c>
      <c r="E385">
        <f t="shared" si="5"/>
        <v>5.716925672807279</v>
      </c>
    </row>
    <row r="386" spans="1:5">
      <c r="A386" s="2">
        <v>46182</v>
      </c>
      <c r="B386">
        <v>3292</v>
      </c>
      <c r="C386" s="14">
        <v>46182</v>
      </c>
      <c r="D386" s="14">
        <v>7.333333333333333</v>
      </c>
      <c r="E386">
        <f t="shared" ref="E386:E449" si="6">+D386*$F$1862</f>
        <v>6.8630234648647281</v>
      </c>
    </row>
    <row r="387" spans="1:5">
      <c r="A387" s="2">
        <v>46017</v>
      </c>
      <c r="B387">
        <v>3293</v>
      </c>
      <c r="C387" s="14">
        <v>46017</v>
      </c>
      <c r="D387" s="14">
        <v>6.0384615384615383</v>
      </c>
      <c r="E387">
        <f t="shared" si="6"/>
        <v>5.6511958950197325</v>
      </c>
    </row>
    <row r="388" spans="1:5">
      <c r="A388" s="2"/>
      <c r="B388">
        <v>3294</v>
      </c>
      <c r="C388" s="37"/>
      <c r="D388" s="14">
        <v>1</v>
      </c>
      <c r="E388">
        <f t="shared" si="6"/>
        <v>0.93586683611791754</v>
      </c>
    </row>
    <row r="389" spans="1:5">
      <c r="A389" s="2">
        <v>46009</v>
      </c>
      <c r="B389">
        <v>3295</v>
      </c>
      <c r="C389" s="14">
        <v>46009</v>
      </c>
      <c r="D389" s="14">
        <v>5.1206896551724137</v>
      </c>
      <c r="E389">
        <f t="shared" si="6"/>
        <v>4.7922836263279569</v>
      </c>
    </row>
    <row r="390" spans="1:5">
      <c r="A390" s="2">
        <v>46025</v>
      </c>
      <c r="B390">
        <v>3296</v>
      </c>
      <c r="C390" s="14">
        <v>46025</v>
      </c>
      <c r="D390" s="14">
        <v>5.0185185185185182</v>
      </c>
      <c r="E390">
        <f t="shared" si="6"/>
        <v>4.6966650479251042</v>
      </c>
    </row>
    <row r="391" spans="1:5">
      <c r="A391" s="2">
        <v>46009</v>
      </c>
      <c r="B391">
        <v>3297</v>
      </c>
      <c r="C391" s="14">
        <v>46009</v>
      </c>
      <c r="D391" s="14">
        <v>5.1206896551724137</v>
      </c>
      <c r="E391">
        <f t="shared" si="6"/>
        <v>4.7922836263279569</v>
      </c>
    </row>
    <row r="392" spans="1:5">
      <c r="A392" s="2">
        <v>46009</v>
      </c>
      <c r="B392">
        <v>3298</v>
      </c>
      <c r="C392" s="14">
        <v>46009</v>
      </c>
      <c r="D392" s="14">
        <v>5.1206896551724137</v>
      </c>
      <c r="E392">
        <f t="shared" si="6"/>
        <v>4.7922836263279569</v>
      </c>
    </row>
    <row r="393" spans="1:5">
      <c r="A393" s="2">
        <v>46989</v>
      </c>
      <c r="B393">
        <v>3299</v>
      </c>
      <c r="C393" s="14">
        <v>46989</v>
      </c>
      <c r="D393" s="14">
        <v>3.5</v>
      </c>
      <c r="E393">
        <f t="shared" si="6"/>
        <v>3.2755339264127112</v>
      </c>
    </row>
    <row r="394" spans="1:5">
      <c r="A394" s="2"/>
      <c r="B394">
        <v>3301</v>
      </c>
      <c r="C394" s="37"/>
      <c r="D394" s="14">
        <v>1</v>
      </c>
      <c r="E394">
        <f t="shared" si="6"/>
        <v>0.93586683611791754</v>
      </c>
    </row>
    <row r="395" spans="1:5">
      <c r="A395" s="2"/>
      <c r="B395">
        <v>3302</v>
      </c>
      <c r="C395" s="37"/>
      <c r="D395" s="14">
        <v>1</v>
      </c>
      <c r="E395">
        <f t="shared" si="6"/>
        <v>0.93586683611791754</v>
      </c>
    </row>
    <row r="396" spans="1:5">
      <c r="A396" s="2">
        <v>46019</v>
      </c>
      <c r="B396">
        <v>3303</v>
      </c>
      <c r="C396" s="14">
        <v>46019</v>
      </c>
      <c r="D396" s="14">
        <v>3.9545454545454546</v>
      </c>
      <c r="E396">
        <f t="shared" si="6"/>
        <v>3.7009279428299466</v>
      </c>
    </row>
    <row r="397" spans="1:5">
      <c r="A397" s="2">
        <v>46023</v>
      </c>
      <c r="B397">
        <v>3304</v>
      </c>
      <c r="C397" s="14">
        <v>46023</v>
      </c>
      <c r="D397" s="14">
        <v>4.387096774193548</v>
      </c>
      <c r="E397">
        <f t="shared" si="6"/>
        <v>4.1057383778076382</v>
      </c>
    </row>
    <row r="398" spans="1:5">
      <c r="A398" s="2">
        <v>46900</v>
      </c>
      <c r="B398">
        <v>3305</v>
      </c>
      <c r="C398" s="14">
        <v>46900</v>
      </c>
      <c r="D398" s="14">
        <v>5.5217391304347823</v>
      </c>
      <c r="E398">
        <f t="shared" si="6"/>
        <v>5.1676125298685012</v>
      </c>
    </row>
    <row r="399" spans="1:5">
      <c r="A399" s="2">
        <v>46730</v>
      </c>
      <c r="B399">
        <v>3306</v>
      </c>
      <c r="C399" s="14">
        <v>46730</v>
      </c>
      <c r="D399" s="14">
        <v>1</v>
      </c>
      <c r="E399">
        <f t="shared" si="6"/>
        <v>0.93586683611791754</v>
      </c>
    </row>
    <row r="400" spans="1:5">
      <c r="A400" s="2">
        <v>46018</v>
      </c>
      <c r="B400">
        <v>3307</v>
      </c>
      <c r="C400" s="14">
        <v>46018</v>
      </c>
      <c r="D400" s="14">
        <v>7.6388888888888893</v>
      </c>
      <c r="E400">
        <f t="shared" si="6"/>
        <v>7.1489827759007598</v>
      </c>
    </row>
    <row r="401" spans="1:5">
      <c r="A401" s="2">
        <v>46009</v>
      </c>
      <c r="B401">
        <v>3308</v>
      </c>
      <c r="C401" s="14">
        <v>46009</v>
      </c>
      <c r="D401" s="14">
        <v>5.1206896551724137</v>
      </c>
      <c r="E401">
        <f t="shared" si="6"/>
        <v>4.7922836263279569</v>
      </c>
    </row>
    <row r="402" spans="1:5">
      <c r="A402" s="2">
        <v>46920</v>
      </c>
      <c r="B402">
        <v>3309</v>
      </c>
      <c r="C402" s="14">
        <v>46920</v>
      </c>
      <c r="D402" s="14">
        <v>7.208333333333333</v>
      </c>
      <c r="E402">
        <f t="shared" si="6"/>
        <v>6.7460401103499885</v>
      </c>
    </row>
    <row r="403" spans="1:5">
      <c r="A403" s="2"/>
      <c r="B403">
        <v>3310</v>
      </c>
      <c r="C403" s="37"/>
      <c r="D403" s="14">
        <v>1</v>
      </c>
      <c r="E403">
        <f t="shared" si="6"/>
        <v>0.93586683611791754</v>
      </c>
    </row>
    <row r="404" spans="1:5">
      <c r="A404" s="2">
        <v>46015</v>
      </c>
      <c r="B404">
        <v>3311</v>
      </c>
      <c r="C404" s="14">
        <v>46015</v>
      </c>
      <c r="D404" s="14">
        <v>6.4464285714285712</v>
      </c>
      <c r="E404">
        <f t="shared" si="6"/>
        <v>6.0329987114030041</v>
      </c>
    </row>
    <row r="405" spans="1:5">
      <c r="A405" s="2">
        <v>46022</v>
      </c>
      <c r="B405">
        <v>3312</v>
      </c>
      <c r="C405" s="14">
        <v>46022</v>
      </c>
      <c r="D405" s="14">
        <v>6.1086956521739131</v>
      </c>
      <c r="E405">
        <f t="shared" si="6"/>
        <v>5.716925672807279</v>
      </c>
    </row>
    <row r="406" spans="1:5">
      <c r="A406" s="2">
        <v>46940</v>
      </c>
      <c r="B406">
        <v>3313</v>
      </c>
      <c r="C406" s="14">
        <v>46940</v>
      </c>
      <c r="D406" s="14">
        <v>7.1111111111111107</v>
      </c>
      <c r="E406">
        <f t="shared" si="6"/>
        <v>6.6550530568385247</v>
      </c>
    </row>
    <row r="407" spans="1:5">
      <c r="A407" s="2">
        <v>46017</v>
      </c>
      <c r="B407">
        <v>3314</v>
      </c>
      <c r="C407" s="14">
        <v>46017</v>
      </c>
      <c r="D407" s="14">
        <v>6.0384615384615383</v>
      </c>
      <c r="E407">
        <f t="shared" si="6"/>
        <v>5.6511958950197325</v>
      </c>
    </row>
    <row r="408" spans="1:5">
      <c r="A408" s="2">
        <v>46500</v>
      </c>
      <c r="B408">
        <v>3315</v>
      </c>
      <c r="C408" s="14">
        <v>46500</v>
      </c>
      <c r="D408" s="14">
        <v>4.4000000000000004</v>
      </c>
      <c r="E408">
        <f t="shared" si="6"/>
        <v>4.1178140789188378</v>
      </c>
    </row>
    <row r="409" spans="1:5">
      <c r="A409" s="2">
        <v>46008</v>
      </c>
      <c r="B409">
        <v>3316</v>
      </c>
      <c r="C409" s="14">
        <v>46008</v>
      </c>
      <c r="D409" s="14">
        <v>7.7435897435897436</v>
      </c>
      <c r="E409">
        <f t="shared" si="6"/>
        <v>7.2469688335284896</v>
      </c>
    </row>
    <row r="410" spans="1:5">
      <c r="A410" s="2">
        <v>46920</v>
      </c>
      <c r="B410">
        <v>3317</v>
      </c>
      <c r="C410" s="14">
        <v>46920</v>
      </c>
      <c r="D410" s="14">
        <v>7.208333333333333</v>
      </c>
      <c r="E410">
        <f t="shared" si="6"/>
        <v>6.7460401103499885</v>
      </c>
    </row>
    <row r="411" spans="1:5">
      <c r="A411" s="2">
        <v>46015</v>
      </c>
      <c r="B411">
        <v>3318</v>
      </c>
      <c r="C411" s="14">
        <v>46015</v>
      </c>
      <c r="D411" s="14">
        <v>6.4464285714285712</v>
      </c>
      <c r="E411">
        <f t="shared" si="6"/>
        <v>6.0329987114030041</v>
      </c>
    </row>
    <row r="412" spans="1:5">
      <c r="A412" s="2"/>
      <c r="B412">
        <v>3319</v>
      </c>
      <c r="C412" s="37"/>
      <c r="D412" s="14">
        <v>1</v>
      </c>
      <c r="E412">
        <f t="shared" si="6"/>
        <v>0.93586683611791754</v>
      </c>
    </row>
    <row r="413" spans="1:5">
      <c r="A413" s="2">
        <v>46100</v>
      </c>
      <c r="B413">
        <v>3320</v>
      </c>
      <c r="C413" s="14">
        <v>46100</v>
      </c>
      <c r="D413" s="14">
        <v>3</v>
      </c>
      <c r="E413">
        <f t="shared" si="6"/>
        <v>2.8076005083537527</v>
      </c>
    </row>
    <row r="414" spans="1:5">
      <c r="A414" s="2">
        <v>46712</v>
      </c>
      <c r="B414">
        <v>3321</v>
      </c>
      <c r="C414" s="14">
        <v>46712</v>
      </c>
      <c r="D414" s="14">
        <v>1</v>
      </c>
      <c r="E414">
        <f t="shared" si="6"/>
        <v>0.93586683611791754</v>
      </c>
    </row>
    <row r="415" spans="1:5">
      <c r="A415" s="2">
        <v>46160</v>
      </c>
      <c r="B415">
        <v>3322</v>
      </c>
      <c r="C415" s="14">
        <v>46160</v>
      </c>
      <c r="D415" s="14">
        <v>4.875</v>
      </c>
      <c r="E415">
        <f t="shared" si="6"/>
        <v>4.562350826074848</v>
      </c>
    </row>
    <row r="416" spans="1:5">
      <c r="A416" s="2">
        <v>46014</v>
      </c>
      <c r="B416">
        <v>3323</v>
      </c>
      <c r="C416" s="14">
        <v>46014</v>
      </c>
      <c r="D416" s="14">
        <v>8.2222222222222214</v>
      </c>
      <c r="E416">
        <f t="shared" si="6"/>
        <v>7.6949050969695438</v>
      </c>
    </row>
    <row r="417" spans="1:5">
      <c r="A417" s="2">
        <v>46009</v>
      </c>
      <c r="B417">
        <v>3324</v>
      </c>
      <c r="C417" s="14">
        <v>46009</v>
      </c>
      <c r="D417" s="14">
        <v>5.1206896551724137</v>
      </c>
      <c r="E417">
        <f t="shared" si="6"/>
        <v>4.7922836263279569</v>
      </c>
    </row>
    <row r="418" spans="1:5">
      <c r="A418" s="2">
        <v>46017</v>
      </c>
      <c r="B418">
        <v>3325</v>
      </c>
      <c r="C418" s="14">
        <v>46017</v>
      </c>
      <c r="D418" s="14">
        <v>6.0384615384615383</v>
      </c>
      <c r="E418">
        <f t="shared" si="6"/>
        <v>5.6511958950197325</v>
      </c>
    </row>
    <row r="419" spans="1:5">
      <c r="A419" s="2">
        <v>46007</v>
      </c>
      <c r="B419">
        <v>3326</v>
      </c>
      <c r="C419" s="14">
        <v>46007</v>
      </c>
      <c r="D419" s="14">
        <v>7.7878787878787881</v>
      </c>
      <c r="E419">
        <f t="shared" si="6"/>
        <v>7.2884174812819644</v>
      </c>
    </row>
    <row r="420" spans="1:5">
      <c r="A420" s="2">
        <v>46018</v>
      </c>
      <c r="B420">
        <v>3327</v>
      </c>
      <c r="C420" s="14">
        <v>46018</v>
      </c>
      <c r="D420" s="14">
        <v>7.6388888888888893</v>
      </c>
      <c r="E420">
        <f t="shared" si="6"/>
        <v>7.1489827759007598</v>
      </c>
    </row>
    <row r="421" spans="1:5">
      <c r="A421" s="2">
        <v>46018</v>
      </c>
      <c r="B421">
        <v>3328</v>
      </c>
      <c r="C421" s="14">
        <v>46018</v>
      </c>
      <c r="D421" s="14">
        <v>7.6388888888888893</v>
      </c>
      <c r="E421">
        <f t="shared" si="6"/>
        <v>7.1489827759007598</v>
      </c>
    </row>
    <row r="422" spans="1:5">
      <c r="A422" s="2">
        <v>46020</v>
      </c>
      <c r="B422">
        <v>3329</v>
      </c>
      <c r="C422" s="14">
        <v>46020</v>
      </c>
      <c r="D422" s="14">
        <v>5.6756756756756754</v>
      </c>
      <c r="E422">
        <f t="shared" si="6"/>
        <v>5.311676637426018</v>
      </c>
    </row>
    <row r="423" spans="1:5">
      <c r="A423" s="2"/>
      <c r="B423">
        <v>3330</v>
      </c>
      <c r="C423" s="37"/>
      <c r="D423" s="14">
        <v>1</v>
      </c>
      <c r="E423">
        <f t="shared" si="6"/>
        <v>0.93586683611791754</v>
      </c>
    </row>
    <row r="424" spans="1:5">
      <c r="A424" s="2">
        <v>46006</v>
      </c>
      <c r="B424">
        <v>3331</v>
      </c>
      <c r="C424" s="14">
        <v>46006</v>
      </c>
      <c r="D424" s="14">
        <v>5.1086956521739131</v>
      </c>
      <c r="E424">
        <f t="shared" si="6"/>
        <v>4.7810588366893612</v>
      </c>
    </row>
    <row r="425" spans="1:5">
      <c r="A425" s="2">
        <v>46021</v>
      </c>
      <c r="B425">
        <v>3332</v>
      </c>
      <c r="C425" s="14">
        <v>46021</v>
      </c>
      <c r="D425" s="14">
        <v>8.0370370370370363</v>
      </c>
      <c r="E425">
        <f t="shared" si="6"/>
        <v>7.5215964236143735</v>
      </c>
    </row>
    <row r="426" spans="1:5">
      <c r="A426" s="2">
        <v>46500</v>
      </c>
      <c r="B426">
        <v>3333</v>
      </c>
      <c r="C426" s="14">
        <v>46500</v>
      </c>
      <c r="D426" s="14">
        <v>4.4000000000000004</v>
      </c>
      <c r="E426">
        <f t="shared" si="6"/>
        <v>4.1178140789188378</v>
      </c>
    </row>
    <row r="427" spans="1:5">
      <c r="A427" s="2">
        <v>46910</v>
      </c>
      <c r="B427">
        <v>3334</v>
      </c>
      <c r="C427" s="14">
        <v>46910</v>
      </c>
      <c r="D427" s="14">
        <v>4.2307692307692308</v>
      </c>
      <c r="E427">
        <f t="shared" si="6"/>
        <v>3.9594366143450359</v>
      </c>
    </row>
    <row r="428" spans="1:5">
      <c r="A428" s="2">
        <v>46009</v>
      </c>
      <c r="B428">
        <v>3335</v>
      </c>
      <c r="C428" s="14">
        <v>46009</v>
      </c>
      <c r="D428" s="14">
        <v>5.1206896551724137</v>
      </c>
      <c r="E428">
        <f t="shared" si="6"/>
        <v>4.7922836263279569</v>
      </c>
    </row>
    <row r="429" spans="1:5">
      <c r="A429" s="2"/>
      <c r="B429">
        <v>3336</v>
      </c>
      <c r="C429" s="37"/>
      <c r="D429" s="14">
        <v>1</v>
      </c>
      <c r="E429">
        <f t="shared" si="6"/>
        <v>0.93586683611791754</v>
      </c>
    </row>
    <row r="430" spans="1:5">
      <c r="A430" s="2">
        <v>46006</v>
      </c>
      <c r="B430">
        <v>3337</v>
      </c>
      <c r="C430" s="14">
        <v>46006</v>
      </c>
      <c r="D430" s="14">
        <v>5.1086956521739131</v>
      </c>
      <c r="E430">
        <f t="shared" si="6"/>
        <v>4.7810588366893612</v>
      </c>
    </row>
    <row r="431" spans="1:5">
      <c r="A431" s="2">
        <v>46005</v>
      </c>
      <c r="B431">
        <v>3338</v>
      </c>
      <c r="C431" s="14">
        <v>46005</v>
      </c>
      <c r="D431" s="14">
        <v>3.0192307692307692</v>
      </c>
      <c r="E431">
        <f t="shared" si="6"/>
        <v>2.8255979475098663</v>
      </c>
    </row>
    <row r="432" spans="1:5">
      <c r="A432" s="2">
        <v>46115</v>
      </c>
      <c r="B432">
        <v>3339</v>
      </c>
      <c r="C432" s="14">
        <v>46116</v>
      </c>
      <c r="D432" s="14">
        <v>4.5</v>
      </c>
      <c r="E432">
        <f t="shared" si="6"/>
        <v>4.2114007625306291</v>
      </c>
    </row>
    <row r="433" spans="1:5">
      <c r="A433" s="2"/>
      <c r="B433">
        <v>3340</v>
      </c>
      <c r="C433" s="37"/>
      <c r="D433" s="14">
        <v>1</v>
      </c>
      <c r="E433">
        <f t="shared" si="6"/>
        <v>0.93586683611791754</v>
      </c>
    </row>
    <row r="434" spans="1:5">
      <c r="A434" s="2">
        <v>46110</v>
      </c>
      <c r="B434">
        <v>3341</v>
      </c>
      <c r="C434" s="14">
        <v>46110</v>
      </c>
      <c r="D434" s="14">
        <v>6.3529411764705879</v>
      </c>
      <c r="E434">
        <f t="shared" si="6"/>
        <v>5.9455069588667699</v>
      </c>
    </row>
    <row r="435" spans="1:5">
      <c r="A435" s="2">
        <v>46470</v>
      </c>
      <c r="B435">
        <v>3342</v>
      </c>
      <c r="C435" s="14">
        <v>46470</v>
      </c>
      <c r="D435" s="14">
        <v>3.9473684210526314</v>
      </c>
      <c r="E435">
        <f t="shared" si="6"/>
        <v>3.694211195202306</v>
      </c>
    </row>
    <row r="436" spans="1:5">
      <c r="A436" s="2">
        <v>46120</v>
      </c>
      <c r="B436">
        <v>3343</v>
      </c>
      <c r="C436" s="14">
        <v>46120</v>
      </c>
      <c r="D436" s="14">
        <v>4.3125</v>
      </c>
      <c r="E436">
        <f t="shared" si="6"/>
        <v>4.0359257307585192</v>
      </c>
    </row>
    <row r="437" spans="1:5">
      <c r="A437" s="2">
        <v>46900</v>
      </c>
      <c r="B437">
        <v>3344</v>
      </c>
      <c r="C437" s="14">
        <v>46900</v>
      </c>
      <c r="D437" s="14">
        <v>5.5217391304347823</v>
      </c>
      <c r="E437">
        <f t="shared" si="6"/>
        <v>5.1676125298685012</v>
      </c>
    </row>
    <row r="438" spans="1:5">
      <c r="A438" s="2">
        <v>46009</v>
      </c>
      <c r="B438">
        <v>3345</v>
      </c>
      <c r="C438" s="14">
        <v>46009</v>
      </c>
      <c r="D438" s="14">
        <v>5.1206896551724137</v>
      </c>
      <c r="E438">
        <f t="shared" si="6"/>
        <v>4.7922836263279569</v>
      </c>
    </row>
    <row r="439" spans="1:5">
      <c r="A439" s="2">
        <v>46008</v>
      </c>
      <c r="B439">
        <v>3346</v>
      </c>
      <c r="C439" s="14">
        <v>46008</v>
      </c>
      <c r="D439" s="14">
        <v>7.7435897435897436</v>
      </c>
      <c r="E439">
        <f t="shared" si="6"/>
        <v>7.2469688335284896</v>
      </c>
    </row>
    <row r="440" spans="1:5">
      <c r="A440" s="2">
        <v>46014</v>
      </c>
      <c r="B440">
        <v>3347</v>
      </c>
      <c r="C440" s="14">
        <v>46014</v>
      </c>
      <c r="D440" s="14">
        <v>8.2222222222222214</v>
      </c>
      <c r="E440">
        <f t="shared" si="6"/>
        <v>7.6949050969695438</v>
      </c>
    </row>
    <row r="441" spans="1:5">
      <c r="A441" s="2">
        <v>46018</v>
      </c>
      <c r="B441">
        <v>3348</v>
      </c>
      <c r="C441" s="14">
        <v>46018</v>
      </c>
      <c r="D441" s="14">
        <v>7.6388888888888893</v>
      </c>
      <c r="E441">
        <f t="shared" si="6"/>
        <v>7.1489827759007598</v>
      </c>
    </row>
    <row r="442" spans="1:5">
      <c r="A442" s="2"/>
      <c r="B442">
        <v>3349</v>
      </c>
      <c r="C442" s="37"/>
      <c r="D442" s="14">
        <v>1</v>
      </c>
      <c r="E442">
        <f t="shared" si="6"/>
        <v>0.93586683611791754</v>
      </c>
    </row>
    <row r="443" spans="1:5">
      <c r="A443" s="2">
        <v>46500</v>
      </c>
      <c r="B443">
        <v>3350</v>
      </c>
      <c r="C443" s="14">
        <v>46500</v>
      </c>
      <c r="D443" s="14">
        <v>4.4000000000000004</v>
      </c>
      <c r="E443">
        <f t="shared" si="6"/>
        <v>4.1178140789188378</v>
      </c>
    </row>
    <row r="444" spans="1:5">
      <c r="A444" s="2">
        <v>46015</v>
      </c>
      <c r="B444">
        <v>3351</v>
      </c>
      <c r="C444" s="14">
        <v>46015</v>
      </c>
      <c r="D444" s="14">
        <v>6.4464285714285712</v>
      </c>
      <c r="E444">
        <f t="shared" si="6"/>
        <v>6.0329987114030041</v>
      </c>
    </row>
    <row r="445" spans="1:5">
      <c r="A445" s="2">
        <v>46120</v>
      </c>
      <c r="B445">
        <v>3352</v>
      </c>
      <c r="C445" s="14">
        <v>46120</v>
      </c>
      <c r="D445" s="14">
        <v>4.3125</v>
      </c>
      <c r="E445">
        <f t="shared" si="6"/>
        <v>4.0359257307585192</v>
      </c>
    </row>
    <row r="446" spans="1:5">
      <c r="A446" s="2">
        <v>46010</v>
      </c>
      <c r="B446">
        <v>3353</v>
      </c>
      <c r="C446" s="14">
        <v>46010</v>
      </c>
      <c r="D446" s="14">
        <v>6.1521739130434785</v>
      </c>
      <c r="E446">
        <f t="shared" si="6"/>
        <v>5.7576155352471883</v>
      </c>
    </row>
    <row r="447" spans="1:5">
      <c r="A447" s="2">
        <v>46009</v>
      </c>
      <c r="B447">
        <v>3354</v>
      </c>
      <c r="C447" s="14">
        <v>46009</v>
      </c>
      <c r="D447" s="14">
        <v>5.1206896551724137</v>
      </c>
      <c r="E447">
        <f t="shared" si="6"/>
        <v>4.7922836263279569</v>
      </c>
    </row>
    <row r="448" spans="1:5">
      <c r="A448" s="2">
        <v>46100</v>
      </c>
      <c r="B448">
        <v>3355</v>
      </c>
      <c r="C448" s="14">
        <v>46100</v>
      </c>
      <c r="D448" s="14">
        <v>3</v>
      </c>
      <c r="E448">
        <f t="shared" si="6"/>
        <v>2.8076005083537527</v>
      </c>
    </row>
    <row r="449" spans="1:5">
      <c r="A449" s="2">
        <v>46006</v>
      </c>
      <c r="B449">
        <v>3356</v>
      </c>
      <c r="C449" s="14">
        <v>46006</v>
      </c>
      <c r="D449" s="14">
        <v>5.1086956521739131</v>
      </c>
      <c r="E449">
        <f t="shared" si="6"/>
        <v>4.7810588366893612</v>
      </c>
    </row>
    <row r="450" spans="1:5">
      <c r="A450" s="2">
        <v>46500</v>
      </c>
      <c r="B450">
        <v>3357</v>
      </c>
      <c r="C450" s="14">
        <v>46500</v>
      </c>
      <c r="D450" s="14">
        <v>4.4000000000000004</v>
      </c>
      <c r="E450">
        <f t="shared" ref="E450:E513" si="7">+D450*$F$1862</f>
        <v>4.1178140789188378</v>
      </c>
    </row>
    <row r="451" spans="1:5">
      <c r="A451" s="2">
        <v>46113</v>
      </c>
      <c r="B451">
        <v>3358</v>
      </c>
      <c r="C451" s="14">
        <v>46113</v>
      </c>
      <c r="D451" s="14">
        <v>5.9</v>
      </c>
      <c r="E451">
        <f t="shared" si="7"/>
        <v>5.5216143330957141</v>
      </c>
    </row>
    <row r="452" spans="1:5">
      <c r="A452" s="2">
        <v>46019</v>
      </c>
      <c r="B452">
        <v>3359</v>
      </c>
      <c r="C452" s="14">
        <v>46019</v>
      </c>
      <c r="D452" s="14">
        <v>3.9545454545454546</v>
      </c>
      <c r="E452">
        <f t="shared" si="7"/>
        <v>3.7009279428299466</v>
      </c>
    </row>
    <row r="453" spans="1:5">
      <c r="A453" s="2">
        <v>46022</v>
      </c>
      <c r="B453">
        <v>3360</v>
      </c>
      <c r="C453" s="14">
        <v>46022</v>
      </c>
      <c r="D453" s="14">
        <v>6.1086956521739131</v>
      </c>
      <c r="E453">
        <f t="shared" si="7"/>
        <v>5.716925672807279</v>
      </c>
    </row>
    <row r="454" spans="1:5">
      <c r="A454" s="2">
        <v>46015</v>
      </c>
      <c r="B454">
        <v>3361</v>
      </c>
      <c r="C454" s="14">
        <v>46015</v>
      </c>
      <c r="D454" s="14">
        <v>6.4464285714285712</v>
      </c>
      <c r="E454">
        <f t="shared" si="7"/>
        <v>6.0329987114030041</v>
      </c>
    </row>
    <row r="455" spans="1:5">
      <c r="A455" s="2">
        <v>46025</v>
      </c>
      <c r="B455">
        <v>3362</v>
      </c>
      <c r="C455" s="14">
        <v>46025</v>
      </c>
      <c r="D455" s="14">
        <v>5.0185185185185182</v>
      </c>
      <c r="E455">
        <f t="shared" si="7"/>
        <v>4.6966650479251042</v>
      </c>
    </row>
    <row r="456" spans="1:5">
      <c r="A456" s="2">
        <v>46014</v>
      </c>
      <c r="B456">
        <v>3363</v>
      </c>
      <c r="C456" s="14">
        <v>46014</v>
      </c>
      <c r="D456" s="14">
        <v>8.2222222222222214</v>
      </c>
      <c r="E456">
        <f t="shared" si="7"/>
        <v>7.6949050969695438</v>
      </c>
    </row>
    <row r="457" spans="1:5">
      <c r="A457" s="2">
        <v>46100</v>
      </c>
      <c r="B457">
        <v>3364</v>
      </c>
      <c r="C457" s="14">
        <v>46100</v>
      </c>
      <c r="D457" s="14">
        <v>3</v>
      </c>
      <c r="E457">
        <f t="shared" si="7"/>
        <v>2.8076005083537527</v>
      </c>
    </row>
    <row r="458" spans="1:5">
      <c r="A458" s="2">
        <v>46100</v>
      </c>
      <c r="B458">
        <v>3365</v>
      </c>
      <c r="C458" s="14">
        <v>46100</v>
      </c>
      <c r="D458" s="14">
        <v>3</v>
      </c>
      <c r="E458">
        <f t="shared" si="7"/>
        <v>2.8076005083537527</v>
      </c>
    </row>
    <row r="459" spans="1:5">
      <c r="A459" s="2">
        <v>46100</v>
      </c>
      <c r="B459">
        <v>3366</v>
      </c>
      <c r="C459" s="14">
        <v>46100</v>
      </c>
      <c r="D459" s="14">
        <v>3</v>
      </c>
      <c r="E459">
        <f t="shared" si="7"/>
        <v>2.8076005083537527</v>
      </c>
    </row>
    <row r="460" spans="1:5">
      <c r="A460" s="2">
        <v>46011</v>
      </c>
      <c r="B460">
        <v>3367</v>
      </c>
      <c r="C460" s="14">
        <v>46011</v>
      </c>
      <c r="D460" s="14">
        <v>6.2666666666666666</v>
      </c>
      <c r="E460">
        <f t="shared" si="7"/>
        <v>5.8647655063389497</v>
      </c>
    </row>
    <row r="461" spans="1:5">
      <c r="A461" s="2">
        <v>46015</v>
      </c>
      <c r="B461">
        <v>3368</v>
      </c>
      <c r="C461" s="14">
        <v>46015</v>
      </c>
      <c r="D461" s="14">
        <v>6.4464285714285712</v>
      </c>
      <c r="E461">
        <f t="shared" si="7"/>
        <v>6.0329987114030041</v>
      </c>
    </row>
    <row r="462" spans="1:5">
      <c r="A462" s="2">
        <v>46100</v>
      </c>
      <c r="B462">
        <v>3369</v>
      </c>
      <c r="C462" s="14">
        <v>46100</v>
      </c>
      <c r="D462" s="14">
        <v>3</v>
      </c>
      <c r="E462">
        <f t="shared" si="7"/>
        <v>2.8076005083537527</v>
      </c>
    </row>
    <row r="463" spans="1:5">
      <c r="A463" s="2">
        <v>46015</v>
      </c>
      <c r="B463">
        <v>3370</v>
      </c>
      <c r="C463" s="14">
        <v>46015</v>
      </c>
      <c r="D463" s="14">
        <v>6.4464285714285712</v>
      </c>
      <c r="E463">
        <f t="shared" si="7"/>
        <v>6.0329987114030041</v>
      </c>
    </row>
    <row r="464" spans="1:5">
      <c r="A464" s="2"/>
      <c r="B464">
        <v>3371</v>
      </c>
      <c r="C464" s="37"/>
      <c r="D464" s="14">
        <v>1</v>
      </c>
      <c r="E464">
        <f t="shared" si="7"/>
        <v>0.93586683611791754</v>
      </c>
    </row>
    <row r="465" spans="1:5">
      <c r="A465" s="2"/>
      <c r="B465">
        <v>3372</v>
      </c>
      <c r="C465" s="37"/>
      <c r="D465" s="14">
        <v>1</v>
      </c>
      <c r="E465">
        <f t="shared" si="7"/>
        <v>0.93586683611791754</v>
      </c>
    </row>
    <row r="466" spans="1:5">
      <c r="A466" s="2">
        <v>46003</v>
      </c>
      <c r="B466">
        <v>3373</v>
      </c>
      <c r="C466" s="14">
        <v>46003</v>
      </c>
      <c r="D466" s="14">
        <v>4.1111111111111107</v>
      </c>
      <c r="E466">
        <f t="shared" si="7"/>
        <v>3.8474525484847719</v>
      </c>
    </row>
    <row r="467" spans="1:5">
      <c r="A467" s="2">
        <v>46900</v>
      </c>
      <c r="B467">
        <v>3374</v>
      </c>
      <c r="C467" s="14">
        <v>46900</v>
      </c>
      <c r="D467" s="14">
        <v>5.5217391304347823</v>
      </c>
      <c r="E467">
        <f t="shared" si="7"/>
        <v>5.1676125298685012</v>
      </c>
    </row>
    <row r="468" spans="1:5">
      <c r="A468" s="2">
        <v>46008</v>
      </c>
      <c r="B468">
        <v>3375</v>
      </c>
      <c r="C468" s="14">
        <v>46008</v>
      </c>
      <c r="D468" s="14">
        <v>7.7435897435897436</v>
      </c>
      <c r="E468">
        <f t="shared" si="7"/>
        <v>7.2469688335284896</v>
      </c>
    </row>
    <row r="469" spans="1:5">
      <c r="A469" s="2">
        <v>46009</v>
      </c>
      <c r="B469">
        <v>3377</v>
      </c>
      <c r="C469" s="14">
        <v>46009</v>
      </c>
      <c r="D469" s="14">
        <v>5.1206896551724137</v>
      </c>
      <c r="E469">
        <f t="shared" si="7"/>
        <v>4.7922836263279569</v>
      </c>
    </row>
    <row r="470" spans="1:5">
      <c r="A470" s="2"/>
      <c r="B470">
        <v>3378</v>
      </c>
      <c r="C470" s="37"/>
      <c r="D470" s="14">
        <v>1</v>
      </c>
      <c r="E470">
        <f t="shared" si="7"/>
        <v>0.93586683611791754</v>
      </c>
    </row>
    <row r="471" spans="1:5">
      <c r="A471" s="2">
        <v>46009</v>
      </c>
      <c r="B471">
        <v>3379</v>
      </c>
      <c r="C471" s="14">
        <v>46009</v>
      </c>
      <c r="D471" s="14">
        <v>5.1206896551724137</v>
      </c>
      <c r="E471">
        <f t="shared" si="7"/>
        <v>4.7922836263279569</v>
      </c>
    </row>
    <row r="472" spans="1:5">
      <c r="A472" s="2">
        <v>46009</v>
      </c>
      <c r="B472">
        <v>3380</v>
      </c>
      <c r="C472" s="14">
        <v>46009</v>
      </c>
      <c r="D472" s="14">
        <v>5.1206896551724137</v>
      </c>
      <c r="E472">
        <f t="shared" si="7"/>
        <v>4.7922836263279569</v>
      </c>
    </row>
    <row r="473" spans="1:5">
      <c r="A473" s="2">
        <v>46015</v>
      </c>
      <c r="B473">
        <v>3382</v>
      </c>
      <c r="C473" s="14">
        <v>46015</v>
      </c>
      <c r="D473" s="14">
        <v>6.4464285714285712</v>
      </c>
      <c r="E473">
        <f t="shared" si="7"/>
        <v>6.0329987114030041</v>
      </c>
    </row>
    <row r="474" spans="1:5">
      <c r="A474" s="2">
        <v>46010</v>
      </c>
      <c r="B474">
        <v>3383</v>
      </c>
      <c r="C474" s="14">
        <v>46010</v>
      </c>
      <c r="D474" s="14">
        <v>6.1521739130434785</v>
      </c>
      <c r="E474">
        <f t="shared" si="7"/>
        <v>5.7576155352471883</v>
      </c>
    </row>
    <row r="475" spans="1:5">
      <c r="A475" s="2">
        <v>46113</v>
      </c>
      <c r="B475">
        <v>4001</v>
      </c>
      <c r="C475" s="14">
        <v>46113</v>
      </c>
      <c r="D475" s="14">
        <v>5.9</v>
      </c>
      <c r="E475">
        <f t="shared" si="7"/>
        <v>5.5216143330957141</v>
      </c>
    </row>
    <row r="476" spans="1:5">
      <c r="A476" s="2">
        <v>464</v>
      </c>
      <c r="B476">
        <v>4002</v>
      </c>
      <c r="C476" s="37"/>
      <c r="D476" s="37">
        <v>1</v>
      </c>
      <c r="E476">
        <f t="shared" si="7"/>
        <v>0.93586683611791754</v>
      </c>
    </row>
    <row r="477" spans="1:5">
      <c r="A477" s="2">
        <v>46015</v>
      </c>
      <c r="B477">
        <v>4003</v>
      </c>
      <c r="C477" s="14">
        <v>46015</v>
      </c>
      <c r="D477" s="14">
        <v>6.4464285714285712</v>
      </c>
      <c r="E477">
        <f t="shared" si="7"/>
        <v>6.0329987114030041</v>
      </c>
    </row>
    <row r="478" spans="1:5">
      <c r="A478" s="2">
        <v>46410</v>
      </c>
      <c r="B478">
        <v>4004</v>
      </c>
      <c r="C478" s="14">
        <v>46410</v>
      </c>
      <c r="D478" s="14">
        <v>5.5</v>
      </c>
      <c r="E478">
        <f t="shared" si="7"/>
        <v>5.1472675986485461</v>
      </c>
    </row>
    <row r="479" spans="1:5">
      <c r="A479" s="2">
        <v>46009</v>
      </c>
      <c r="B479">
        <v>4005</v>
      </c>
      <c r="C479" s="14">
        <v>46009</v>
      </c>
      <c r="D479" s="14">
        <v>5.1206896551724137</v>
      </c>
      <c r="E479">
        <f t="shared" si="7"/>
        <v>4.7922836263279569</v>
      </c>
    </row>
    <row r="480" spans="1:5">
      <c r="A480" s="2">
        <v>46006</v>
      </c>
      <c r="B480">
        <v>4006</v>
      </c>
      <c r="C480" s="14">
        <v>46006</v>
      </c>
      <c r="D480" s="14">
        <v>5.1086956521739131</v>
      </c>
      <c r="E480">
        <f t="shared" si="7"/>
        <v>4.7810588366893612</v>
      </c>
    </row>
    <row r="481" spans="1:5">
      <c r="A481" s="2"/>
      <c r="B481">
        <v>4007</v>
      </c>
      <c r="C481" s="37"/>
      <c r="D481" s="14">
        <v>1</v>
      </c>
      <c r="E481">
        <f t="shared" si="7"/>
        <v>0.93586683611791754</v>
      </c>
    </row>
    <row r="482" spans="1:5">
      <c r="A482" s="2">
        <v>46019</v>
      </c>
      <c r="B482">
        <v>4008</v>
      </c>
      <c r="C482" s="14">
        <v>46019</v>
      </c>
      <c r="D482" s="14">
        <v>3.9545454545454546</v>
      </c>
      <c r="E482">
        <f t="shared" si="7"/>
        <v>3.7009279428299466</v>
      </c>
    </row>
    <row r="483" spans="1:5">
      <c r="A483" s="2">
        <v>46009</v>
      </c>
      <c r="B483">
        <v>4009</v>
      </c>
      <c r="C483" s="14">
        <v>46009</v>
      </c>
      <c r="D483" s="14">
        <v>5.1206896551724137</v>
      </c>
      <c r="E483">
        <f t="shared" si="7"/>
        <v>4.7922836263279569</v>
      </c>
    </row>
    <row r="484" spans="1:5">
      <c r="A484" s="2">
        <v>46007</v>
      </c>
      <c r="B484">
        <v>4010</v>
      </c>
      <c r="C484" s="14">
        <v>46007</v>
      </c>
      <c r="D484" s="14">
        <v>7.7878787878787881</v>
      </c>
      <c r="E484">
        <f t="shared" si="7"/>
        <v>7.2884174812819644</v>
      </c>
    </row>
    <row r="485" spans="1:5">
      <c r="A485" s="2">
        <v>46117</v>
      </c>
      <c r="B485">
        <v>4011</v>
      </c>
      <c r="C485" s="14">
        <v>46120</v>
      </c>
      <c r="D485" s="14">
        <v>4.3125</v>
      </c>
      <c r="E485">
        <f t="shared" si="7"/>
        <v>4.0359257307585192</v>
      </c>
    </row>
    <row r="486" spans="1:5">
      <c r="A486" s="2">
        <v>12480</v>
      </c>
      <c r="B486">
        <v>4012</v>
      </c>
      <c r="C486" s="37"/>
      <c r="D486" s="37">
        <v>1</v>
      </c>
      <c r="E486">
        <f t="shared" si="7"/>
        <v>0.93586683611791754</v>
      </c>
    </row>
    <row r="487" spans="1:5">
      <c r="A487" s="2">
        <v>46009</v>
      </c>
      <c r="B487">
        <v>4013</v>
      </c>
      <c r="C487" s="14">
        <v>46009</v>
      </c>
      <c r="D487" s="14">
        <v>5.1206896551724137</v>
      </c>
      <c r="E487">
        <f t="shared" si="7"/>
        <v>4.7922836263279569</v>
      </c>
    </row>
    <row r="488" spans="1:5">
      <c r="A488" s="2">
        <v>46200</v>
      </c>
      <c r="B488">
        <v>4014</v>
      </c>
      <c r="C488" s="14">
        <v>46200</v>
      </c>
      <c r="D488" s="14">
        <v>4.4545454545454541</v>
      </c>
      <c r="E488">
        <f t="shared" si="7"/>
        <v>4.1688613608889051</v>
      </c>
    </row>
    <row r="489" spans="1:5">
      <c r="A489" s="2">
        <v>46185</v>
      </c>
      <c r="B489">
        <v>4015</v>
      </c>
      <c r="C489" s="14">
        <v>46185</v>
      </c>
      <c r="D489" s="14">
        <v>6.666666666666667</v>
      </c>
      <c r="E489">
        <f t="shared" si="7"/>
        <v>6.2391122407861168</v>
      </c>
    </row>
    <row r="490" spans="1:5">
      <c r="A490" s="2">
        <v>46008</v>
      </c>
      <c r="B490">
        <v>4016</v>
      </c>
      <c r="C490" s="14">
        <v>46008</v>
      </c>
      <c r="D490" s="14">
        <v>7.7435897435897436</v>
      </c>
      <c r="E490">
        <f t="shared" si="7"/>
        <v>7.2469688335284896</v>
      </c>
    </row>
    <row r="491" spans="1:5">
      <c r="A491" s="2">
        <v>46260</v>
      </c>
      <c r="B491">
        <v>4017</v>
      </c>
      <c r="C491" s="37"/>
      <c r="D491" s="14">
        <v>1</v>
      </c>
      <c r="E491">
        <f t="shared" si="7"/>
        <v>0.93586683611791754</v>
      </c>
    </row>
    <row r="492" spans="1:5">
      <c r="A492" s="2">
        <v>46009</v>
      </c>
      <c r="B492">
        <v>4018</v>
      </c>
      <c r="C492" s="14">
        <v>46009</v>
      </c>
      <c r="D492" s="14">
        <v>5.1206896551724137</v>
      </c>
      <c r="E492">
        <f t="shared" si="7"/>
        <v>4.7922836263279569</v>
      </c>
    </row>
    <row r="493" spans="1:5">
      <c r="A493" s="2">
        <v>46015</v>
      </c>
      <c r="B493">
        <v>4019</v>
      </c>
      <c r="C493" s="14">
        <v>46015</v>
      </c>
      <c r="D493" s="14">
        <v>6.4464285714285712</v>
      </c>
      <c r="E493">
        <f t="shared" si="7"/>
        <v>6.0329987114030041</v>
      </c>
    </row>
    <row r="494" spans="1:5">
      <c r="A494" s="2">
        <v>46020</v>
      </c>
      <c r="B494">
        <v>4020</v>
      </c>
      <c r="C494" s="14">
        <v>46020</v>
      </c>
      <c r="D494" s="14">
        <v>5.6756756756756754</v>
      </c>
      <c r="E494">
        <f t="shared" si="7"/>
        <v>5.311676637426018</v>
      </c>
    </row>
    <row r="495" spans="1:5">
      <c r="A495" s="2">
        <v>46023</v>
      </c>
      <c r="B495">
        <v>4021</v>
      </c>
      <c r="C495" s="14">
        <v>46023</v>
      </c>
      <c r="D495" s="14">
        <v>4.387096774193548</v>
      </c>
      <c r="E495">
        <f t="shared" si="7"/>
        <v>4.1057383778076382</v>
      </c>
    </row>
    <row r="496" spans="1:5">
      <c r="A496" s="2">
        <v>46007</v>
      </c>
      <c r="B496">
        <v>4022</v>
      </c>
      <c r="C496" s="14">
        <v>46007</v>
      </c>
      <c r="D496" s="14">
        <v>7.7878787878787881</v>
      </c>
      <c r="E496">
        <f t="shared" si="7"/>
        <v>7.2884174812819644</v>
      </c>
    </row>
    <row r="497" spans="1:5">
      <c r="A497" s="2">
        <v>46920</v>
      </c>
      <c r="B497">
        <v>4023</v>
      </c>
      <c r="C497" s="14">
        <v>46920</v>
      </c>
      <c r="D497" s="14">
        <v>7.208333333333333</v>
      </c>
      <c r="E497">
        <f t="shared" si="7"/>
        <v>6.7460401103499885</v>
      </c>
    </row>
    <row r="498" spans="1:5">
      <c r="A498" s="2">
        <v>46015</v>
      </c>
      <c r="B498">
        <v>4024</v>
      </c>
      <c r="C498" s="14">
        <v>46015</v>
      </c>
      <c r="D498" s="14">
        <v>6.4464285714285712</v>
      </c>
      <c r="E498">
        <f t="shared" si="7"/>
        <v>6.0329987114030041</v>
      </c>
    </row>
    <row r="499" spans="1:5">
      <c r="A499" s="2">
        <v>46010</v>
      </c>
      <c r="B499">
        <v>4025</v>
      </c>
      <c r="C499" s="14">
        <v>46010</v>
      </c>
      <c r="D499" s="14">
        <v>6.1521739130434785</v>
      </c>
      <c r="E499">
        <f t="shared" si="7"/>
        <v>5.7576155352471883</v>
      </c>
    </row>
    <row r="500" spans="1:5">
      <c r="A500" s="2">
        <v>46009</v>
      </c>
      <c r="B500">
        <v>4026</v>
      </c>
      <c r="C500" s="14">
        <v>46009</v>
      </c>
      <c r="D500" s="14">
        <v>5.1206896551724137</v>
      </c>
      <c r="E500">
        <f t="shared" si="7"/>
        <v>4.7922836263279569</v>
      </c>
    </row>
    <row r="501" spans="1:5">
      <c r="A501" s="2">
        <v>46111</v>
      </c>
      <c r="B501">
        <v>4027</v>
      </c>
      <c r="C501" s="14">
        <v>46111</v>
      </c>
      <c r="D501" s="14">
        <v>4.333333333333333</v>
      </c>
      <c r="E501">
        <f t="shared" si="7"/>
        <v>4.0554229565109754</v>
      </c>
    </row>
    <row r="502" spans="1:5">
      <c r="A502" s="2">
        <v>46010</v>
      </c>
      <c r="B502">
        <v>4028</v>
      </c>
      <c r="C502" s="14">
        <v>46010</v>
      </c>
      <c r="D502" s="14">
        <v>6.1521739130434785</v>
      </c>
      <c r="E502">
        <f t="shared" si="7"/>
        <v>5.7576155352471883</v>
      </c>
    </row>
    <row r="503" spans="1:5">
      <c r="A503" s="2">
        <v>46018</v>
      </c>
      <c r="B503">
        <v>4029</v>
      </c>
      <c r="C503" s="14">
        <v>46018</v>
      </c>
      <c r="D503" s="14">
        <v>7.6388888888888893</v>
      </c>
      <c r="E503">
        <f t="shared" si="7"/>
        <v>7.1489827759007598</v>
      </c>
    </row>
    <row r="504" spans="1:5">
      <c r="A504" s="2">
        <v>46022</v>
      </c>
      <c r="B504">
        <v>4030</v>
      </c>
      <c r="C504" s="14">
        <v>46022</v>
      </c>
      <c r="D504" s="14">
        <v>6.1086956521739131</v>
      </c>
      <c r="E504">
        <f t="shared" si="7"/>
        <v>5.716925672807279</v>
      </c>
    </row>
    <row r="505" spans="1:5">
      <c r="A505" s="2">
        <v>46460</v>
      </c>
      <c r="B505">
        <v>4031</v>
      </c>
      <c r="C505" s="14">
        <v>46460</v>
      </c>
      <c r="D505" s="14">
        <v>2.75</v>
      </c>
      <c r="E505">
        <f t="shared" si="7"/>
        <v>2.5736337993242731</v>
      </c>
    </row>
    <row r="506" spans="1:5">
      <c r="A506" s="2">
        <v>46009</v>
      </c>
      <c r="B506">
        <v>4032</v>
      </c>
      <c r="C506" s="14">
        <v>46009</v>
      </c>
      <c r="D506" s="14">
        <v>5.1206896551724137</v>
      </c>
      <c r="E506">
        <f t="shared" si="7"/>
        <v>4.7922836263279569</v>
      </c>
    </row>
    <row r="507" spans="1:5">
      <c r="A507" s="2">
        <v>46850</v>
      </c>
      <c r="B507">
        <v>4033</v>
      </c>
      <c r="C507" s="37"/>
      <c r="D507" s="14">
        <v>1</v>
      </c>
      <c r="E507">
        <f t="shared" si="7"/>
        <v>0.93586683611791754</v>
      </c>
    </row>
    <row r="508" spans="1:5">
      <c r="A508" s="2">
        <v>46183</v>
      </c>
      <c r="B508">
        <v>4034</v>
      </c>
      <c r="C508" s="14">
        <v>46183</v>
      </c>
      <c r="D508" s="14">
        <v>7.1875</v>
      </c>
      <c r="E508">
        <f t="shared" si="7"/>
        <v>6.7265428845975324</v>
      </c>
    </row>
    <row r="509" spans="1:5">
      <c r="A509" s="2">
        <v>46017</v>
      </c>
      <c r="B509">
        <v>4035</v>
      </c>
      <c r="C509" s="14">
        <v>46017</v>
      </c>
      <c r="D509" s="14">
        <v>6.0384615384615383</v>
      </c>
      <c r="E509">
        <f t="shared" si="7"/>
        <v>5.6511958950197325</v>
      </c>
    </row>
    <row r="510" spans="1:5">
      <c r="A510" s="2">
        <v>46015</v>
      </c>
      <c r="B510">
        <v>4036</v>
      </c>
      <c r="C510" s="14">
        <v>46015</v>
      </c>
      <c r="D510" s="14">
        <v>6.4464285714285712</v>
      </c>
      <c r="E510">
        <f t="shared" si="7"/>
        <v>6.0329987114030041</v>
      </c>
    </row>
    <row r="511" spans="1:5">
      <c r="A511" s="2"/>
      <c r="B511">
        <v>4037</v>
      </c>
      <c r="C511" s="37"/>
      <c r="D511" s="14">
        <v>1</v>
      </c>
      <c r="E511">
        <f t="shared" si="7"/>
        <v>0.93586683611791754</v>
      </c>
    </row>
    <row r="512" spans="1:5">
      <c r="A512" s="2">
        <v>46600</v>
      </c>
      <c r="B512">
        <v>4038</v>
      </c>
      <c r="C512" s="14">
        <v>46600</v>
      </c>
      <c r="D512" s="14">
        <v>3.2</v>
      </c>
      <c r="E512">
        <f t="shared" si="7"/>
        <v>2.9947738755773363</v>
      </c>
    </row>
    <row r="513" spans="1:5">
      <c r="A513" s="2">
        <v>46022</v>
      </c>
      <c r="B513">
        <v>4039</v>
      </c>
      <c r="C513" s="14">
        <v>46022</v>
      </c>
      <c r="D513" s="14">
        <v>6.1086956521739131</v>
      </c>
      <c r="E513">
        <f t="shared" si="7"/>
        <v>5.716925672807279</v>
      </c>
    </row>
    <row r="514" spans="1:5">
      <c r="A514" s="2">
        <v>46010</v>
      </c>
      <c r="B514">
        <v>4040</v>
      </c>
      <c r="C514" s="14">
        <v>46010</v>
      </c>
      <c r="D514" s="14">
        <v>6.1521739130434785</v>
      </c>
      <c r="E514">
        <f t="shared" ref="E514:E577" si="8">+D514*$F$1862</f>
        <v>5.7576155352471883</v>
      </c>
    </row>
    <row r="515" spans="1:5">
      <c r="A515" s="2">
        <v>46024</v>
      </c>
      <c r="B515">
        <v>4041</v>
      </c>
      <c r="C515" s="14">
        <v>46024</v>
      </c>
      <c r="D515" s="14">
        <v>2.4444444444444446</v>
      </c>
      <c r="E515">
        <f t="shared" si="8"/>
        <v>2.2876744882882432</v>
      </c>
    </row>
    <row r="516" spans="1:5">
      <c r="A516" s="2">
        <v>46023</v>
      </c>
      <c r="B516">
        <v>4042</v>
      </c>
      <c r="C516" s="14">
        <v>46023</v>
      </c>
      <c r="D516" s="14">
        <v>4.387096774193548</v>
      </c>
      <c r="E516">
        <f t="shared" si="8"/>
        <v>4.1057383778076382</v>
      </c>
    </row>
    <row r="517" spans="1:5">
      <c r="A517" s="2">
        <v>46008</v>
      </c>
      <c r="B517">
        <v>4043</v>
      </c>
      <c r="C517" s="14">
        <v>46008</v>
      </c>
      <c r="D517" s="14">
        <v>7.7435897435897436</v>
      </c>
      <c r="E517">
        <f t="shared" si="8"/>
        <v>7.2469688335284896</v>
      </c>
    </row>
    <row r="518" spans="1:5">
      <c r="A518" s="2">
        <v>46017</v>
      </c>
      <c r="B518">
        <v>4044</v>
      </c>
      <c r="C518" s="14">
        <v>46017</v>
      </c>
      <c r="D518" s="14">
        <v>6.0384615384615383</v>
      </c>
      <c r="E518">
        <f t="shared" si="8"/>
        <v>5.6511958950197325</v>
      </c>
    </row>
    <row r="519" spans="1:5">
      <c r="A519" s="2">
        <v>46940</v>
      </c>
      <c r="B519">
        <v>4045</v>
      </c>
      <c r="C519" s="14">
        <v>46940</v>
      </c>
      <c r="D519" s="14">
        <v>7.1111111111111107</v>
      </c>
      <c r="E519">
        <f t="shared" si="8"/>
        <v>6.6550530568385247</v>
      </c>
    </row>
    <row r="520" spans="1:5">
      <c r="A520" s="2">
        <v>46022</v>
      </c>
      <c r="B520">
        <v>4046</v>
      </c>
      <c r="C520" s="14">
        <v>46022</v>
      </c>
      <c r="D520" s="14">
        <v>6.1086956521739131</v>
      </c>
      <c r="E520">
        <f t="shared" si="8"/>
        <v>5.716925672807279</v>
      </c>
    </row>
    <row r="521" spans="1:5">
      <c r="A521" s="2">
        <v>46009</v>
      </c>
      <c r="B521">
        <v>4047</v>
      </c>
      <c r="C521" s="14">
        <v>46009</v>
      </c>
      <c r="D521" s="14">
        <v>5.1206896551724137</v>
      </c>
      <c r="E521">
        <f t="shared" si="8"/>
        <v>4.7922836263279569</v>
      </c>
    </row>
    <row r="522" spans="1:5">
      <c r="A522" s="2">
        <v>46013</v>
      </c>
      <c r="B522">
        <v>4048</v>
      </c>
      <c r="C522" s="14">
        <v>46013</v>
      </c>
      <c r="D522" s="14">
        <v>3.35</v>
      </c>
      <c r="E522">
        <f t="shared" si="8"/>
        <v>3.1351539009950238</v>
      </c>
    </row>
    <row r="523" spans="1:5">
      <c r="A523" s="2">
        <v>46900</v>
      </c>
      <c r="B523">
        <v>4049</v>
      </c>
      <c r="C523" s="14">
        <v>46900</v>
      </c>
      <c r="D523" s="14">
        <v>5.5217391304347823</v>
      </c>
      <c r="E523">
        <f t="shared" si="8"/>
        <v>5.1676125298685012</v>
      </c>
    </row>
    <row r="524" spans="1:5">
      <c r="A524" s="2">
        <v>46160</v>
      </c>
      <c r="B524">
        <v>4050</v>
      </c>
      <c r="C524" s="14">
        <v>46160</v>
      </c>
      <c r="D524" s="14">
        <v>4.875</v>
      </c>
      <c r="E524">
        <f t="shared" si="8"/>
        <v>4.562350826074848</v>
      </c>
    </row>
    <row r="525" spans="1:5">
      <c r="A525" s="2">
        <v>46023</v>
      </c>
      <c r="B525">
        <v>4051</v>
      </c>
      <c r="C525" s="14">
        <v>46023</v>
      </c>
      <c r="D525" s="14">
        <v>4.387096774193548</v>
      </c>
      <c r="E525">
        <f t="shared" si="8"/>
        <v>4.1057383778076382</v>
      </c>
    </row>
    <row r="526" spans="1:5">
      <c r="A526" s="2">
        <v>46022</v>
      </c>
      <c r="B526">
        <v>4052</v>
      </c>
      <c r="C526" s="14">
        <v>46022</v>
      </c>
      <c r="D526" s="14">
        <v>6.1086956521739131</v>
      </c>
      <c r="E526">
        <f t="shared" si="8"/>
        <v>5.716925672807279</v>
      </c>
    </row>
    <row r="527" spans="1:5">
      <c r="A527" s="2"/>
      <c r="B527">
        <v>4053</v>
      </c>
      <c r="C527" s="37"/>
      <c r="D527" s="14">
        <v>1</v>
      </c>
      <c r="E527">
        <f t="shared" si="8"/>
        <v>0.93586683611791754</v>
      </c>
    </row>
    <row r="528" spans="1:5">
      <c r="A528" s="2">
        <v>46980</v>
      </c>
      <c r="B528">
        <v>4054</v>
      </c>
      <c r="C528" s="14">
        <v>46980</v>
      </c>
      <c r="D528" s="14">
        <v>3.90625</v>
      </c>
      <c r="E528">
        <f t="shared" si="8"/>
        <v>3.6557298285856152</v>
      </c>
    </row>
    <row r="529" spans="1:5">
      <c r="A529" s="2">
        <v>46190</v>
      </c>
      <c r="B529">
        <v>4055</v>
      </c>
      <c r="C529" s="14">
        <v>46190</v>
      </c>
      <c r="D529" s="14">
        <v>6.25</v>
      </c>
      <c r="E529">
        <f t="shared" si="8"/>
        <v>5.8491677257369847</v>
      </c>
    </row>
    <row r="530" spans="1:5">
      <c r="A530" s="2"/>
      <c r="B530">
        <v>4056</v>
      </c>
      <c r="C530" s="37"/>
      <c r="D530" s="14">
        <v>1</v>
      </c>
      <c r="E530">
        <f t="shared" si="8"/>
        <v>0.93586683611791754</v>
      </c>
    </row>
    <row r="531" spans="1:5">
      <c r="A531" s="2">
        <v>46185</v>
      </c>
      <c r="B531">
        <v>4057</v>
      </c>
      <c r="C531" s="14">
        <v>46185</v>
      </c>
      <c r="D531" s="14">
        <v>6.666666666666667</v>
      </c>
      <c r="E531">
        <f t="shared" si="8"/>
        <v>6.2391122407861168</v>
      </c>
    </row>
    <row r="532" spans="1:5">
      <c r="A532" s="2">
        <v>46019</v>
      </c>
      <c r="B532">
        <v>4058</v>
      </c>
      <c r="C532" s="14">
        <v>46019</v>
      </c>
      <c r="D532" s="14">
        <v>3.9545454545454546</v>
      </c>
      <c r="E532">
        <f t="shared" si="8"/>
        <v>3.7009279428299466</v>
      </c>
    </row>
    <row r="533" spans="1:5">
      <c r="A533" s="2">
        <v>46470</v>
      </c>
      <c r="B533">
        <v>4059</v>
      </c>
      <c r="C533" s="14">
        <v>46470</v>
      </c>
      <c r="D533" s="14">
        <v>3.9473684210526314</v>
      </c>
      <c r="E533">
        <f t="shared" si="8"/>
        <v>3.694211195202306</v>
      </c>
    </row>
    <row r="534" spans="1:5">
      <c r="A534" s="2">
        <v>46920</v>
      </c>
      <c r="B534">
        <v>4060</v>
      </c>
      <c r="C534" s="14">
        <v>46920</v>
      </c>
      <c r="D534" s="14">
        <v>7.208333333333333</v>
      </c>
      <c r="E534">
        <f t="shared" si="8"/>
        <v>6.7460401103499885</v>
      </c>
    </row>
    <row r="535" spans="1:5">
      <c r="A535" s="2">
        <v>46025</v>
      </c>
      <c r="B535">
        <v>4061</v>
      </c>
      <c r="C535" s="14">
        <v>46025</v>
      </c>
      <c r="D535" s="14">
        <v>5.0185185185185182</v>
      </c>
      <c r="E535">
        <f t="shared" si="8"/>
        <v>4.6966650479251042</v>
      </c>
    </row>
    <row r="536" spans="1:5">
      <c r="A536" s="2">
        <v>46014</v>
      </c>
      <c r="B536">
        <v>4062</v>
      </c>
      <c r="C536" s="14">
        <v>46014</v>
      </c>
      <c r="D536" s="14">
        <v>8.2222222222222214</v>
      </c>
      <c r="E536">
        <f t="shared" si="8"/>
        <v>7.6949050969695438</v>
      </c>
    </row>
    <row r="537" spans="1:5">
      <c r="A537" s="2">
        <v>46016</v>
      </c>
      <c r="B537">
        <v>4063</v>
      </c>
      <c r="C537" s="14">
        <v>46016</v>
      </c>
      <c r="D537" s="14">
        <v>5.2222222222222223</v>
      </c>
      <c r="E537">
        <f t="shared" si="8"/>
        <v>4.887304588615792</v>
      </c>
    </row>
    <row r="538" spans="1:5">
      <c r="A538" s="2">
        <v>46520</v>
      </c>
      <c r="B538">
        <v>4064</v>
      </c>
      <c r="C538" s="14">
        <v>46520</v>
      </c>
      <c r="D538" s="14">
        <v>9.4</v>
      </c>
      <c r="E538">
        <f t="shared" si="8"/>
        <v>8.7971482595084254</v>
      </c>
    </row>
    <row r="539" spans="1:5">
      <c r="A539" s="2"/>
      <c r="B539">
        <v>4065</v>
      </c>
      <c r="C539" s="37"/>
      <c r="D539" s="14">
        <v>1</v>
      </c>
      <c r="E539">
        <f t="shared" si="8"/>
        <v>0.93586683611791754</v>
      </c>
    </row>
    <row r="540" spans="1:5">
      <c r="A540" s="2">
        <v>46193</v>
      </c>
      <c r="B540">
        <v>4066</v>
      </c>
      <c r="C540" s="37"/>
      <c r="D540" s="14">
        <v>1</v>
      </c>
      <c r="E540">
        <f t="shared" si="8"/>
        <v>0.93586683611791754</v>
      </c>
    </row>
    <row r="541" spans="1:5">
      <c r="A541" s="2">
        <v>46007</v>
      </c>
      <c r="B541">
        <v>4067</v>
      </c>
      <c r="C541" s="14">
        <v>46007</v>
      </c>
      <c r="D541" s="14">
        <v>7.7878787878787881</v>
      </c>
      <c r="E541">
        <f t="shared" si="8"/>
        <v>7.2884174812819644</v>
      </c>
    </row>
    <row r="542" spans="1:5">
      <c r="A542" s="2">
        <v>46025</v>
      </c>
      <c r="B542">
        <v>4068</v>
      </c>
      <c r="C542" s="14">
        <v>46025</v>
      </c>
      <c r="D542" s="14">
        <v>5.0185185185185182</v>
      </c>
      <c r="E542">
        <f t="shared" si="8"/>
        <v>4.6966650479251042</v>
      </c>
    </row>
    <row r="543" spans="1:5">
      <c r="A543" s="2">
        <v>46015</v>
      </c>
      <c r="B543">
        <v>4069</v>
      </c>
      <c r="C543" s="14">
        <v>46015</v>
      </c>
      <c r="D543" s="14">
        <v>6.4464285714285712</v>
      </c>
      <c r="E543">
        <f t="shared" si="8"/>
        <v>6.0329987114030041</v>
      </c>
    </row>
    <row r="544" spans="1:5">
      <c r="A544" s="2">
        <v>46137</v>
      </c>
      <c r="B544">
        <v>4070</v>
      </c>
      <c r="C544" s="37"/>
      <c r="D544" s="14">
        <v>1</v>
      </c>
      <c r="E544">
        <f t="shared" si="8"/>
        <v>0.93586683611791754</v>
      </c>
    </row>
    <row r="545" spans="1:5">
      <c r="A545" s="2">
        <v>46900</v>
      </c>
      <c r="B545">
        <v>4071</v>
      </c>
      <c r="C545" s="14">
        <v>46900</v>
      </c>
      <c r="D545" s="14">
        <v>5.5217391304347823</v>
      </c>
      <c r="E545">
        <f t="shared" si="8"/>
        <v>5.1676125298685012</v>
      </c>
    </row>
    <row r="546" spans="1:5">
      <c r="A546" s="2">
        <v>46017</v>
      </c>
      <c r="B546">
        <v>4072</v>
      </c>
      <c r="C546" s="14">
        <v>46017</v>
      </c>
      <c r="D546" s="14">
        <v>6.0384615384615383</v>
      </c>
      <c r="E546">
        <f t="shared" si="8"/>
        <v>5.6511958950197325</v>
      </c>
    </row>
    <row r="547" spans="1:5">
      <c r="A547" s="2">
        <v>46019</v>
      </c>
      <c r="B547">
        <v>4073</v>
      </c>
      <c r="C547" s="14">
        <v>46019</v>
      </c>
      <c r="D547" s="14">
        <v>3.9545454545454546</v>
      </c>
      <c r="E547">
        <f t="shared" si="8"/>
        <v>3.7009279428299466</v>
      </c>
    </row>
    <row r="548" spans="1:5">
      <c r="A548" s="2">
        <v>46019</v>
      </c>
      <c r="B548">
        <v>4074</v>
      </c>
      <c r="C548" s="14">
        <v>46019</v>
      </c>
      <c r="D548" s="14">
        <v>3.9545454545454546</v>
      </c>
      <c r="E548">
        <f t="shared" si="8"/>
        <v>3.7009279428299466</v>
      </c>
    </row>
    <row r="549" spans="1:5">
      <c r="A549" s="2">
        <v>46017</v>
      </c>
      <c r="B549">
        <v>4075</v>
      </c>
      <c r="C549" s="14">
        <v>46017</v>
      </c>
      <c r="D549" s="14">
        <v>6.0384615384615383</v>
      </c>
      <c r="E549">
        <f t="shared" si="8"/>
        <v>5.6511958950197325</v>
      </c>
    </row>
    <row r="550" spans="1:5">
      <c r="A550" s="2">
        <v>46021</v>
      </c>
      <c r="B550">
        <v>4076</v>
      </c>
      <c r="C550" s="14">
        <v>46021</v>
      </c>
      <c r="D550" s="14">
        <v>8.0370370370370363</v>
      </c>
      <c r="E550">
        <f t="shared" si="8"/>
        <v>7.5215964236143735</v>
      </c>
    </row>
    <row r="551" spans="1:5">
      <c r="A551" s="2"/>
      <c r="B551">
        <v>4077</v>
      </c>
      <c r="C551" s="37"/>
      <c r="D551" s="14">
        <v>1</v>
      </c>
      <c r="E551">
        <f t="shared" si="8"/>
        <v>0.93586683611791754</v>
      </c>
    </row>
    <row r="552" spans="1:5">
      <c r="A552" s="2"/>
      <c r="B552">
        <v>4078</v>
      </c>
      <c r="C552" s="37"/>
      <c r="D552" s="14">
        <v>1</v>
      </c>
      <c r="E552">
        <f t="shared" si="8"/>
        <v>0.93586683611791754</v>
      </c>
    </row>
    <row r="553" spans="1:5">
      <c r="A553" s="2"/>
      <c r="B553">
        <v>4079</v>
      </c>
      <c r="C553" s="37"/>
      <c r="D553" s="14">
        <v>1</v>
      </c>
      <c r="E553">
        <f t="shared" si="8"/>
        <v>0.93586683611791754</v>
      </c>
    </row>
    <row r="554" spans="1:5">
      <c r="A554" s="2">
        <v>46970</v>
      </c>
      <c r="B554">
        <v>4080</v>
      </c>
      <c r="C554" s="14">
        <v>46970</v>
      </c>
      <c r="D554" s="14">
        <v>7.8571428571428568</v>
      </c>
      <c r="E554">
        <f t="shared" si="8"/>
        <v>7.3532394266407808</v>
      </c>
    </row>
    <row r="555" spans="1:5">
      <c r="A555" s="2">
        <v>46100</v>
      </c>
      <c r="B555">
        <v>4081</v>
      </c>
      <c r="C555" s="14">
        <v>46100</v>
      </c>
      <c r="D555" s="14">
        <v>3</v>
      </c>
      <c r="E555">
        <f t="shared" si="8"/>
        <v>2.8076005083537527</v>
      </c>
    </row>
    <row r="556" spans="1:5">
      <c r="A556" s="2">
        <v>46800</v>
      </c>
      <c r="B556">
        <v>4082</v>
      </c>
      <c r="C556" s="37"/>
      <c r="D556" s="14">
        <v>1</v>
      </c>
      <c r="E556">
        <f t="shared" si="8"/>
        <v>0.93586683611791754</v>
      </c>
    </row>
    <row r="557" spans="1:5">
      <c r="A557" s="2">
        <v>46930</v>
      </c>
      <c r="B557">
        <v>4083</v>
      </c>
      <c r="C557" s="14">
        <v>46930</v>
      </c>
      <c r="D557" s="14">
        <v>6.666666666666667</v>
      </c>
      <c r="E557">
        <f t="shared" si="8"/>
        <v>6.2391122407861168</v>
      </c>
    </row>
    <row r="558" spans="1:5">
      <c r="A558" s="2">
        <v>46920</v>
      </c>
      <c r="B558">
        <v>4084</v>
      </c>
      <c r="C558" s="14">
        <v>46920</v>
      </c>
      <c r="D558" s="14">
        <v>7.208333333333333</v>
      </c>
      <c r="E558">
        <f t="shared" si="8"/>
        <v>6.7460401103499885</v>
      </c>
    </row>
    <row r="559" spans="1:5">
      <c r="A559" s="2">
        <v>46002</v>
      </c>
      <c r="B559">
        <v>4085</v>
      </c>
      <c r="C559" s="14">
        <v>46002</v>
      </c>
      <c r="D559" s="14">
        <v>5.5</v>
      </c>
      <c r="E559">
        <f t="shared" si="8"/>
        <v>5.1472675986485461</v>
      </c>
    </row>
    <row r="560" spans="1:5">
      <c r="A560" s="2">
        <v>46035</v>
      </c>
      <c r="B560">
        <v>4086</v>
      </c>
      <c r="C560" s="14">
        <v>46100</v>
      </c>
      <c r="D560" s="14">
        <v>3</v>
      </c>
      <c r="E560">
        <f t="shared" si="8"/>
        <v>2.8076005083537527</v>
      </c>
    </row>
    <row r="561" spans="1:5">
      <c r="A561" s="2">
        <v>46100</v>
      </c>
      <c r="B561">
        <v>4087</v>
      </c>
      <c r="C561" s="14">
        <v>46100</v>
      </c>
      <c r="D561" s="14">
        <v>3</v>
      </c>
      <c r="E561">
        <f t="shared" si="8"/>
        <v>2.8076005083537527</v>
      </c>
    </row>
    <row r="562" spans="1:5">
      <c r="A562" s="2">
        <v>46009</v>
      </c>
      <c r="B562">
        <v>4088</v>
      </c>
      <c r="C562" s="14">
        <v>46009</v>
      </c>
      <c r="D562" s="14">
        <v>5.1206896551724137</v>
      </c>
      <c r="E562">
        <f t="shared" si="8"/>
        <v>4.7922836263279569</v>
      </c>
    </row>
    <row r="563" spans="1:5">
      <c r="A563" s="2">
        <v>46021</v>
      </c>
      <c r="B563">
        <v>4089</v>
      </c>
      <c r="C563" s="14">
        <v>46021</v>
      </c>
      <c r="D563" s="14">
        <v>8.0370370370370363</v>
      </c>
      <c r="E563">
        <f t="shared" si="8"/>
        <v>7.5215964236143735</v>
      </c>
    </row>
    <row r="564" spans="1:5">
      <c r="A564" s="2">
        <v>46005</v>
      </c>
      <c r="B564">
        <v>4090</v>
      </c>
      <c r="C564" s="14">
        <v>46005</v>
      </c>
      <c r="D564" s="14">
        <v>3.0192307692307692</v>
      </c>
      <c r="E564">
        <f t="shared" si="8"/>
        <v>2.8255979475098663</v>
      </c>
    </row>
    <row r="565" spans="1:5">
      <c r="A565" s="2">
        <v>46006</v>
      </c>
      <c r="B565">
        <v>4091</v>
      </c>
      <c r="C565" s="14">
        <v>46006</v>
      </c>
      <c r="D565" s="14">
        <v>5.1086956521739131</v>
      </c>
      <c r="E565">
        <f t="shared" si="8"/>
        <v>4.7810588366893612</v>
      </c>
    </row>
    <row r="566" spans="1:5">
      <c r="A566" s="2">
        <v>46688</v>
      </c>
      <c r="B566">
        <v>4092</v>
      </c>
      <c r="C566" s="37"/>
      <c r="D566" s="14">
        <v>1</v>
      </c>
      <c r="E566">
        <f t="shared" si="8"/>
        <v>0.93586683611791754</v>
      </c>
    </row>
    <row r="567" spans="1:5">
      <c r="A567" s="2">
        <v>46015</v>
      </c>
      <c r="B567">
        <v>4093</v>
      </c>
      <c r="C567" s="14">
        <v>46015</v>
      </c>
      <c r="D567" s="14">
        <v>6.4464285714285712</v>
      </c>
      <c r="E567">
        <f t="shared" si="8"/>
        <v>6.0329987114030041</v>
      </c>
    </row>
    <row r="568" spans="1:5">
      <c r="A568" s="2"/>
      <c r="B568">
        <v>4094</v>
      </c>
      <c r="C568" s="37"/>
      <c r="D568" s="14">
        <v>1</v>
      </c>
      <c r="E568">
        <f t="shared" si="8"/>
        <v>0.93586683611791754</v>
      </c>
    </row>
    <row r="569" spans="1:5">
      <c r="A569" s="2"/>
      <c r="B569">
        <v>4095</v>
      </c>
      <c r="C569" s="37"/>
      <c r="D569" s="14">
        <v>1</v>
      </c>
      <c r="E569">
        <f t="shared" si="8"/>
        <v>0.93586683611791754</v>
      </c>
    </row>
    <row r="570" spans="1:5">
      <c r="A570" s="2"/>
      <c r="B570">
        <v>4096</v>
      </c>
      <c r="C570" s="37"/>
      <c r="D570" s="14">
        <v>1</v>
      </c>
      <c r="E570">
        <f t="shared" si="8"/>
        <v>0.93586683611791754</v>
      </c>
    </row>
    <row r="571" spans="1:5">
      <c r="A571" s="2">
        <v>46132</v>
      </c>
      <c r="B571">
        <v>4097</v>
      </c>
      <c r="C571" s="37"/>
      <c r="D571" s="14">
        <v>1</v>
      </c>
      <c r="E571">
        <f t="shared" si="8"/>
        <v>0.93586683611791754</v>
      </c>
    </row>
    <row r="572" spans="1:5">
      <c r="A572" s="2">
        <v>46540</v>
      </c>
      <c r="B572">
        <v>4098</v>
      </c>
      <c r="C572" s="14">
        <v>46540</v>
      </c>
      <c r="D572" s="14">
        <v>13.5</v>
      </c>
      <c r="E572">
        <f t="shared" si="8"/>
        <v>12.634202287591886</v>
      </c>
    </row>
    <row r="573" spans="1:5">
      <c r="A573" s="2"/>
      <c r="B573">
        <v>4099</v>
      </c>
      <c r="C573" s="37"/>
      <c r="D573" s="14">
        <v>1</v>
      </c>
      <c r="E573">
        <f t="shared" si="8"/>
        <v>0.93586683611791754</v>
      </c>
    </row>
    <row r="574" spans="1:5">
      <c r="A574" s="2">
        <v>46980</v>
      </c>
      <c r="B574">
        <v>4100</v>
      </c>
      <c r="C574" s="14">
        <v>46980</v>
      </c>
      <c r="D574" s="14">
        <v>3.90625</v>
      </c>
      <c r="E574">
        <f t="shared" si="8"/>
        <v>3.6557298285856152</v>
      </c>
    </row>
    <row r="575" spans="1:5">
      <c r="A575" s="2">
        <v>46009</v>
      </c>
      <c r="B575">
        <v>4101</v>
      </c>
      <c r="C575" s="14">
        <v>46009</v>
      </c>
      <c r="D575" s="14">
        <v>5.1206896551724137</v>
      </c>
      <c r="E575">
        <f t="shared" si="8"/>
        <v>4.7922836263279569</v>
      </c>
    </row>
    <row r="576" spans="1:5">
      <c r="A576" s="2"/>
      <c r="B576">
        <v>4102</v>
      </c>
      <c r="C576" s="37"/>
      <c r="D576" s="14">
        <v>1</v>
      </c>
      <c r="E576">
        <f t="shared" si="8"/>
        <v>0.93586683611791754</v>
      </c>
    </row>
    <row r="577" spans="1:5">
      <c r="A577" s="2">
        <v>46113</v>
      </c>
      <c r="B577">
        <v>4103</v>
      </c>
      <c r="C577" s="14">
        <v>46113</v>
      </c>
      <c r="D577" s="14">
        <v>5.9</v>
      </c>
      <c r="E577">
        <f t="shared" si="8"/>
        <v>5.5216143330957141</v>
      </c>
    </row>
    <row r="578" spans="1:5">
      <c r="A578" s="2">
        <v>46019</v>
      </c>
      <c r="B578">
        <v>4104</v>
      </c>
      <c r="C578" s="14">
        <v>46019</v>
      </c>
      <c r="D578" s="14">
        <v>3.9545454545454546</v>
      </c>
      <c r="E578">
        <f t="shared" ref="E578:E641" si="9">+D578*$F$1862</f>
        <v>3.7009279428299466</v>
      </c>
    </row>
    <row r="579" spans="1:5">
      <c r="A579" s="2"/>
      <c r="B579">
        <v>4105</v>
      </c>
      <c r="C579" s="37"/>
      <c r="D579" s="14">
        <v>1</v>
      </c>
      <c r="E579">
        <f t="shared" si="9"/>
        <v>0.93586683611791754</v>
      </c>
    </row>
    <row r="580" spans="1:5">
      <c r="A580" s="2">
        <v>46025</v>
      </c>
      <c r="B580">
        <v>4106</v>
      </c>
      <c r="C580" s="14">
        <v>46025</v>
      </c>
      <c r="D580" s="14">
        <v>5.0185185185185182</v>
      </c>
      <c r="E580">
        <f t="shared" si="9"/>
        <v>4.6966650479251042</v>
      </c>
    </row>
    <row r="581" spans="1:5">
      <c r="A581" s="2">
        <v>46021</v>
      </c>
      <c r="B581">
        <v>4107</v>
      </c>
      <c r="C581" s="14">
        <v>46021</v>
      </c>
      <c r="D581" s="14">
        <v>8.0370370370370363</v>
      </c>
      <c r="E581">
        <f t="shared" si="9"/>
        <v>7.5215964236143735</v>
      </c>
    </row>
    <row r="582" spans="1:5">
      <c r="A582" s="2"/>
      <c r="B582">
        <v>4108</v>
      </c>
      <c r="C582" s="37"/>
      <c r="D582" s="14">
        <v>1</v>
      </c>
      <c r="E582">
        <f t="shared" si="9"/>
        <v>0.93586683611791754</v>
      </c>
    </row>
    <row r="583" spans="1:5">
      <c r="A583" s="2"/>
      <c r="B583">
        <v>4109</v>
      </c>
      <c r="C583" s="37"/>
      <c r="D583" s="14">
        <v>1</v>
      </c>
      <c r="E583">
        <f t="shared" si="9"/>
        <v>0.93586683611791754</v>
      </c>
    </row>
    <row r="584" spans="1:5">
      <c r="A584" s="2">
        <v>46112</v>
      </c>
      <c r="B584">
        <v>4110</v>
      </c>
      <c r="C584" s="14">
        <v>46112</v>
      </c>
      <c r="D584" s="14">
        <v>2.75</v>
      </c>
      <c r="E584">
        <f t="shared" si="9"/>
        <v>2.5736337993242731</v>
      </c>
    </row>
    <row r="585" spans="1:5">
      <c r="A585" s="2">
        <v>46015</v>
      </c>
      <c r="B585">
        <v>4111</v>
      </c>
      <c r="C585" s="14">
        <v>46015</v>
      </c>
      <c r="D585" s="14">
        <v>6.4464285714285712</v>
      </c>
      <c r="E585">
        <f t="shared" si="9"/>
        <v>6.0329987114030041</v>
      </c>
    </row>
    <row r="586" spans="1:5">
      <c r="A586" s="2">
        <v>12590</v>
      </c>
      <c r="B586">
        <v>4112</v>
      </c>
      <c r="C586" s="37"/>
      <c r="D586" s="37">
        <v>1</v>
      </c>
      <c r="E586">
        <f t="shared" si="9"/>
        <v>0.93586683611791754</v>
      </c>
    </row>
    <row r="587" spans="1:5">
      <c r="A587" s="2">
        <v>46500</v>
      </c>
      <c r="B587">
        <v>4113</v>
      </c>
      <c r="C587" s="14">
        <v>46500</v>
      </c>
      <c r="D587" s="14">
        <v>4.4000000000000004</v>
      </c>
      <c r="E587">
        <f t="shared" si="9"/>
        <v>4.1178140789188378</v>
      </c>
    </row>
    <row r="588" spans="1:5">
      <c r="A588" s="2">
        <v>46019</v>
      </c>
      <c r="B588">
        <v>4114</v>
      </c>
      <c r="C588" s="14">
        <v>46019</v>
      </c>
      <c r="D588" s="14">
        <v>3.9545454545454546</v>
      </c>
      <c r="E588">
        <f t="shared" si="9"/>
        <v>3.7009279428299466</v>
      </c>
    </row>
    <row r="589" spans="1:5">
      <c r="A589" s="2">
        <v>46011</v>
      </c>
      <c r="B589">
        <v>4115</v>
      </c>
      <c r="C589" s="14">
        <v>46011</v>
      </c>
      <c r="D589" s="14">
        <v>6.2666666666666666</v>
      </c>
      <c r="E589">
        <f t="shared" si="9"/>
        <v>5.8647655063389497</v>
      </c>
    </row>
    <row r="590" spans="1:5">
      <c r="A590" s="2">
        <v>46110</v>
      </c>
      <c r="B590">
        <v>4116</v>
      </c>
      <c r="C590" s="14">
        <v>46110</v>
      </c>
      <c r="D590" s="14">
        <v>6.3529411764705879</v>
      </c>
      <c r="E590">
        <f t="shared" si="9"/>
        <v>5.9455069588667699</v>
      </c>
    </row>
    <row r="591" spans="1:5">
      <c r="A591" s="2">
        <v>46160</v>
      </c>
      <c r="B591">
        <v>4117</v>
      </c>
      <c r="C591" s="37"/>
      <c r="D591" s="14">
        <v>1</v>
      </c>
      <c r="E591">
        <f t="shared" si="9"/>
        <v>0.93586683611791754</v>
      </c>
    </row>
    <row r="592" spans="1:5">
      <c r="A592" s="2">
        <v>46006</v>
      </c>
      <c r="B592">
        <v>4118</v>
      </c>
      <c r="C592" s="14">
        <v>46006</v>
      </c>
      <c r="D592" s="14">
        <v>5.1086956521739131</v>
      </c>
      <c r="E592">
        <f t="shared" si="9"/>
        <v>4.7810588366893612</v>
      </c>
    </row>
    <row r="593" spans="1:5">
      <c r="A593" s="2">
        <v>46950</v>
      </c>
      <c r="B593">
        <v>4119</v>
      </c>
      <c r="C593" s="14">
        <v>46950</v>
      </c>
      <c r="D593" s="14">
        <v>8.3333333333333339</v>
      </c>
      <c r="E593">
        <f t="shared" si="9"/>
        <v>7.7988903009826469</v>
      </c>
    </row>
    <row r="594" spans="1:5">
      <c r="A594" s="2">
        <v>46009</v>
      </c>
      <c r="B594">
        <v>4120</v>
      </c>
      <c r="C594" s="14">
        <v>46009</v>
      </c>
      <c r="D594" s="14">
        <v>5.1206896551724137</v>
      </c>
      <c r="E594">
        <f t="shared" si="9"/>
        <v>4.7922836263279569</v>
      </c>
    </row>
    <row r="595" spans="1:5">
      <c r="A595" s="2">
        <v>46023</v>
      </c>
      <c r="B595">
        <v>4121</v>
      </c>
      <c r="C595" s="14">
        <v>46023</v>
      </c>
      <c r="D595" s="14">
        <v>4.387096774193548</v>
      </c>
      <c r="E595">
        <f t="shared" si="9"/>
        <v>4.1057383778076382</v>
      </c>
    </row>
    <row r="596" spans="1:5">
      <c r="A596" s="2">
        <v>46025</v>
      </c>
      <c r="B596">
        <v>4122</v>
      </c>
      <c r="C596" s="14">
        <v>46025</v>
      </c>
      <c r="D596" s="14">
        <v>5.0185185185185182</v>
      </c>
      <c r="E596">
        <f t="shared" si="9"/>
        <v>4.6966650479251042</v>
      </c>
    </row>
    <row r="597" spans="1:5">
      <c r="A597" s="2">
        <v>46020</v>
      </c>
      <c r="B597">
        <v>4123</v>
      </c>
      <c r="C597" s="14">
        <v>46020</v>
      </c>
      <c r="D597" s="14">
        <v>5.6756756756756754</v>
      </c>
      <c r="E597">
        <f t="shared" si="9"/>
        <v>5.311676637426018</v>
      </c>
    </row>
    <row r="598" spans="1:5">
      <c r="A598" s="2">
        <v>46019</v>
      </c>
      <c r="B598">
        <v>4124</v>
      </c>
      <c r="C598" s="14">
        <v>46019</v>
      </c>
      <c r="D598" s="14">
        <v>3.9545454545454546</v>
      </c>
      <c r="E598">
        <f t="shared" si="9"/>
        <v>3.7009279428299466</v>
      </c>
    </row>
    <row r="599" spans="1:5">
      <c r="A599" s="2">
        <v>46023</v>
      </c>
      <c r="B599">
        <v>4125</v>
      </c>
      <c r="C599" s="14">
        <v>46023</v>
      </c>
      <c r="D599" s="14">
        <v>4.387096774193548</v>
      </c>
      <c r="E599">
        <f t="shared" si="9"/>
        <v>4.1057383778076382</v>
      </c>
    </row>
    <row r="600" spans="1:5">
      <c r="A600" s="2">
        <v>46100</v>
      </c>
      <c r="B600">
        <v>4126</v>
      </c>
      <c r="C600" s="14">
        <v>46100</v>
      </c>
      <c r="D600" s="14">
        <v>3</v>
      </c>
      <c r="E600">
        <f t="shared" si="9"/>
        <v>2.8076005083537527</v>
      </c>
    </row>
    <row r="601" spans="1:5">
      <c r="A601" s="2">
        <v>46011</v>
      </c>
      <c r="B601">
        <v>4127</v>
      </c>
      <c r="C601" s="14">
        <v>46011</v>
      </c>
      <c r="D601" s="14">
        <v>6.2666666666666666</v>
      </c>
      <c r="E601">
        <f t="shared" si="9"/>
        <v>5.8647655063389497</v>
      </c>
    </row>
    <row r="602" spans="1:5">
      <c r="A602" s="2">
        <v>46004</v>
      </c>
      <c r="B602">
        <v>4128</v>
      </c>
      <c r="C602" s="14">
        <v>46004</v>
      </c>
      <c r="D602" s="14">
        <v>7.4444444444444446</v>
      </c>
      <c r="E602">
        <f t="shared" si="9"/>
        <v>6.9670086688778312</v>
      </c>
    </row>
    <row r="603" spans="1:5">
      <c r="A603" s="2">
        <v>46015</v>
      </c>
      <c r="B603">
        <v>4129</v>
      </c>
      <c r="C603" s="14">
        <v>46015</v>
      </c>
      <c r="D603" s="14">
        <v>6.4464285714285712</v>
      </c>
      <c r="E603">
        <f t="shared" si="9"/>
        <v>6.0329987114030041</v>
      </c>
    </row>
    <row r="604" spans="1:5">
      <c r="A604" s="2"/>
      <c r="B604">
        <v>4130</v>
      </c>
      <c r="C604" s="37"/>
      <c r="D604" s="14">
        <v>1</v>
      </c>
      <c r="E604">
        <f t="shared" si="9"/>
        <v>0.93586683611791754</v>
      </c>
    </row>
    <row r="605" spans="1:5">
      <c r="A605" s="2">
        <v>46018</v>
      </c>
      <c r="B605">
        <v>4131</v>
      </c>
      <c r="C605" s="14">
        <v>46018</v>
      </c>
      <c r="D605" s="14">
        <v>7.6388888888888893</v>
      </c>
      <c r="E605">
        <f t="shared" si="9"/>
        <v>7.1489827759007598</v>
      </c>
    </row>
    <row r="606" spans="1:5">
      <c r="A606" s="2">
        <v>46470</v>
      </c>
      <c r="B606">
        <v>4132</v>
      </c>
      <c r="C606" s="14">
        <v>46470</v>
      </c>
      <c r="D606" s="14">
        <v>3.9473684210526314</v>
      </c>
      <c r="E606">
        <f t="shared" si="9"/>
        <v>3.694211195202306</v>
      </c>
    </row>
    <row r="607" spans="1:5">
      <c r="A607" s="2">
        <v>46018</v>
      </c>
      <c r="B607">
        <v>4133</v>
      </c>
      <c r="C607" s="14">
        <v>46018</v>
      </c>
      <c r="D607" s="14">
        <v>7.6388888888888893</v>
      </c>
      <c r="E607">
        <f t="shared" si="9"/>
        <v>7.1489827759007598</v>
      </c>
    </row>
    <row r="608" spans="1:5">
      <c r="A608" s="2">
        <v>46009</v>
      </c>
      <c r="B608">
        <v>4134</v>
      </c>
      <c r="C608" s="14">
        <v>46009</v>
      </c>
      <c r="D608" s="14">
        <v>5.1206896551724137</v>
      </c>
      <c r="E608">
        <f t="shared" si="9"/>
        <v>4.7922836263279569</v>
      </c>
    </row>
    <row r="609" spans="1:5">
      <c r="A609" s="2">
        <v>46989</v>
      </c>
      <c r="B609">
        <v>4135</v>
      </c>
      <c r="C609" s="14">
        <v>46989</v>
      </c>
      <c r="D609" s="14">
        <v>3.5</v>
      </c>
      <c r="E609">
        <f t="shared" si="9"/>
        <v>3.2755339264127112</v>
      </c>
    </row>
    <row r="610" spans="1:5">
      <c r="A610" s="2"/>
      <c r="B610">
        <v>4136</v>
      </c>
      <c r="C610" s="37"/>
      <c r="D610" s="14">
        <v>1</v>
      </c>
      <c r="E610">
        <f t="shared" si="9"/>
        <v>0.93586683611791754</v>
      </c>
    </row>
    <row r="611" spans="1:5">
      <c r="A611" s="2">
        <v>46005</v>
      </c>
      <c r="B611">
        <v>4137</v>
      </c>
      <c r="C611" s="14">
        <v>46005</v>
      </c>
      <c r="D611" s="14">
        <v>3.0192307692307692</v>
      </c>
      <c r="E611">
        <f t="shared" si="9"/>
        <v>2.8255979475098663</v>
      </c>
    </row>
    <row r="612" spans="1:5">
      <c r="A612" s="2">
        <v>46111</v>
      </c>
      <c r="B612">
        <v>4138</v>
      </c>
      <c r="C612" s="14">
        <v>46111</v>
      </c>
      <c r="D612" s="14">
        <v>4.333333333333333</v>
      </c>
      <c r="E612">
        <f t="shared" si="9"/>
        <v>4.0554229565109754</v>
      </c>
    </row>
    <row r="613" spans="1:5">
      <c r="A613" s="2">
        <v>46500</v>
      </c>
      <c r="B613">
        <v>4139</v>
      </c>
      <c r="C613" s="14">
        <v>46500</v>
      </c>
      <c r="D613" s="14">
        <v>4.4000000000000004</v>
      </c>
      <c r="E613">
        <f t="shared" si="9"/>
        <v>4.1178140789188378</v>
      </c>
    </row>
    <row r="614" spans="1:5">
      <c r="A614" s="2">
        <v>46011</v>
      </c>
      <c r="B614">
        <v>4140</v>
      </c>
      <c r="C614" s="14">
        <v>46011</v>
      </c>
      <c r="D614" s="14">
        <v>6.2666666666666666</v>
      </c>
      <c r="E614">
        <f t="shared" si="9"/>
        <v>5.8647655063389497</v>
      </c>
    </row>
    <row r="615" spans="1:5">
      <c r="A615" s="2"/>
      <c r="B615">
        <v>4141</v>
      </c>
      <c r="C615" s="37"/>
      <c r="D615" s="14">
        <v>1</v>
      </c>
      <c r="E615">
        <f t="shared" si="9"/>
        <v>0.93586683611791754</v>
      </c>
    </row>
    <row r="616" spans="1:5">
      <c r="A616" s="2">
        <v>46009</v>
      </c>
      <c r="B616">
        <v>4142</v>
      </c>
      <c r="C616" s="14">
        <v>46009</v>
      </c>
      <c r="D616" s="14">
        <v>5.1206896551724137</v>
      </c>
      <c r="E616">
        <f t="shared" si="9"/>
        <v>4.7922836263279569</v>
      </c>
    </row>
    <row r="617" spans="1:5">
      <c r="A617" s="2"/>
      <c r="B617">
        <v>4143</v>
      </c>
      <c r="C617" s="37"/>
      <c r="D617" s="14">
        <v>1</v>
      </c>
      <c r="E617">
        <f t="shared" si="9"/>
        <v>0.93586683611791754</v>
      </c>
    </row>
    <row r="618" spans="1:5">
      <c r="A618" s="2">
        <v>46113</v>
      </c>
      <c r="B618">
        <v>4144</v>
      </c>
      <c r="C618" s="14">
        <v>46113</v>
      </c>
      <c r="D618" s="14">
        <v>5.9</v>
      </c>
      <c r="E618">
        <f t="shared" si="9"/>
        <v>5.5216143330957141</v>
      </c>
    </row>
    <row r="619" spans="1:5">
      <c r="A619" s="2">
        <v>46970</v>
      </c>
      <c r="B619">
        <v>4145</v>
      </c>
      <c r="C619" s="14">
        <v>46970</v>
      </c>
      <c r="D619" s="14">
        <v>7.8571428571428568</v>
      </c>
      <c r="E619">
        <f t="shared" si="9"/>
        <v>7.3532394266407808</v>
      </c>
    </row>
    <row r="620" spans="1:5">
      <c r="A620" s="2">
        <v>46018</v>
      </c>
      <c r="B620">
        <v>4146</v>
      </c>
      <c r="C620" s="14">
        <v>46018</v>
      </c>
      <c r="D620" s="14">
        <v>7.6388888888888893</v>
      </c>
      <c r="E620">
        <f t="shared" si="9"/>
        <v>7.1489827759007598</v>
      </c>
    </row>
    <row r="621" spans="1:5">
      <c r="A621" s="2">
        <v>46900</v>
      </c>
      <c r="B621">
        <v>4147</v>
      </c>
      <c r="C621" s="14">
        <v>46900</v>
      </c>
      <c r="D621" s="14">
        <v>5.5217391304347823</v>
      </c>
      <c r="E621">
        <f t="shared" si="9"/>
        <v>5.1676125298685012</v>
      </c>
    </row>
    <row r="622" spans="1:5">
      <c r="A622" s="2">
        <v>46015</v>
      </c>
      <c r="B622">
        <v>4148</v>
      </c>
      <c r="C622" s="14">
        <v>46015</v>
      </c>
      <c r="D622" s="14">
        <v>6.4464285714285712</v>
      </c>
      <c r="E622">
        <f t="shared" si="9"/>
        <v>6.0329987114030041</v>
      </c>
    </row>
    <row r="623" spans="1:5">
      <c r="A623" s="2">
        <v>46009</v>
      </c>
      <c r="B623">
        <v>4149</v>
      </c>
      <c r="C623" s="14">
        <v>46009</v>
      </c>
      <c r="D623" s="14">
        <v>5.1206896551724137</v>
      </c>
      <c r="E623">
        <f t="shared" si="9"/>
        <v>4.7922836263279569</v>
      </c>
    </row>
    <row r="624" spans="1:5">
      <c r="A624" s="2">
        <v>46009</v>
      </c>
      <c r="B624">
        <v>4150</v>
      </c>
      <c r="C624" s="14">
        <v>46009</v>
      </c>
      <c r="D624" s="14">
        <v>5.1206896551724137</v>
      </c>
      <c r="E624">
        <f t="shared" si="9"/>
        <v>4.7922836263279569</v>
      </c>
    </row>
    <row r="625" spans="1:5">
      <c r="A625" s="2">
        <v>46100</v>
      </c>
      <c r="B625">
        <v>4151</v>
      </c>
      <c r="C625" s="14">
        <v>46100</v>
      </c>
      <c r="D625" s="14">
        <v>3</v>
      </c>
      <c r="E625">
        <f t="shared" si="9"/>
        <v>2.8076005083537527</v>
      </c>
    </row>
    <row r="626" spans="1:5">
      <c r="A626" s="2">
        <v>46003</v>
      </c>
      <c r="B626">
        <v>4152</v>
      </c>
      <c r="C626" s="14">
        <v>46003</v>
      </c>
      <c r="D626" s="14">
        <v>4.1111111111111107</v>
      </c>
      <c r="E626">
        <f t="shared" si="9"/>
        <v>3.8474525484847719</v>
      </c>
    </row>
    <row r="627" spans="1:5">
      <c r="A627" s="2">
        <v>46113</v>
      </c>
      <c r="B627">
        <v>4153</v>
      </c>
      <c r="C627" s="14">
        <v>46113</v>
      </c>
      <c r="D627" s="14">
        <v>5.9</v>
      </c>
      <c r="E627">
        <f t="shared" si="9"/>
        <v>5.5216143330957141</v>
      </c>
    </row>
    <row r="628" spans="1:5">
      <c r="A628" s="2">
        <v>46010</v>
      </c>
      <c r="B628">
        <v>4154</v>
      </c>
      <c r="C628" s="14">
        <v>46010</v>
      </c>
      <c r="D628" s="14">
        <v>6.1521739130434785</v>
      </c>
      <c r="E628">
        <f t="shared" si="9"/>
        <v>5.7576155352471883</v>
      </c>
    </row>
    <row r="629" spans="1:5">
      <c r="A629" s="2">
        <v>46018</v>
      </c>
      <c r="B629">
        <v>4155</v>
      </c>
      <c r="C629" s="14">
        <v>46018</v>
      </c>
      <c r="D629" s="14">
        <v>7.6388888888888893</v>
      </c>
      <c r="E629">
        <f t="shared" si="9"/>
        <v>7.1489827759007598</v>
      </c>
    </row>
    <row r="630" spans="1:5">
      <c r="A630" s="2">
        <v>46009</v>
      </c>
      <c r="B630">
        <v>4156</v>
      </c>
      <c r="C630" s="14">
        <v>46009</v>
      </c>
      <c r="D630" s="14">
        <v>5.1206896551724137</v>
      </c>
      <c r="E630">
        <f t="shared" si="9"/>
        <v>4.7922836263279569</v>
      </c>
    </row>
    <row r="631" spans="1:5">
      <c r="A631" s="2">
        <v>46470</v>
      </c>
      <c r="B631">
        <v>4157</v>
      </c>
      <c r="C631" s="14">
        <v>46470</v>
      </c>
      <c r="D631" s="14">
        <v>3.9473684210526314</v>
      </c>
      <c r="E631">
        <f t="shared" si="9"/>
        <v>3.694211195202306</v>
      </c>
    </row>
    <row r="632" spans="1:5">
      <c r="A632" s="2">
        <v>46009</v>
      </c>
      <c r="B632">
        <v>4158</v>
      </c>
      <c r="C632" s="14">
        <v>46009</v>
      </c>
      <c r="D632" s="14">
        <v>5.1206896551724137</v>
      </c>
      <c r="E632">
        <f t="shared" si="9"/>
        <v>4.7922836263279569</v>
      </c>
    </row>
    <row r="633" spans="1:5">
      <c r="A633" s="2"/>
      <c r="B633">
        <v>4159</v>
      </c>
      <c r="C633" s="37"/>
      <c r="D633" s="14">
        <v>1</v>
      </c>
      <c r="E633">
        <f t="shared" si="9"/>
        <v>0.93586683611791754</v>
      </c>
    </row>
    <row r="634" spans="1:5">
      <c r="A634" s="2">
        <v>46015</v>
      </c>
      <c r="B634">
        <v>4160</v>
      </c>
      <c r="C634" s="14">
        <v>46015</v>
      </c>
      <c r="D634" s="14">
        <v>6.4464285714285712</v>
      </c>
      <c r="E634">
        <f t="shared" si="9"/>
        <v>6.0329987114030041</v>
      </c>
    </row>
    <row r="635" spans="1:5">
      <c r="A635" s="2">
        <v>46009</v>
      </c>
      <c r="B635">
        <v>4161</v>
      </c>
      <c r="C635" s="14">
        <v>46009</v>
      </c>
      <c r="D635" s="14">
        <v>5.1206896551724137</v>
      </c>
      <c r="E635">
        <f t="shared" si="9"/>
        <v>4.7922836263279569</v>
      </c>
    </row>
    <row r="636" spans="1:5">
      <c r="A636" s="2">
        <v>46132</v>
      </c>
      <c r="B636">
        <v>4162</v>
      </c>
      <c r="C636" s="37"/>
      <c r="D636" s="14">
        <v>1</v>
      </c>
      <c r="E636">
        <f t="shared" si="9"/>
        <v>0.93586683611791754</v>
      </c>
    </row>
    <row r="637" spans="1:5">
      <c r="A637" s="2">
        <v>46024</v>
      </c>
      <c r="B637">
        <v>4163</v>
      </c>
      <c r="C637" s="14">
        <v>46024</v>
      </c>
      <c r="D637" s="14">
        <v>2.4444444444444446</v>
      </c>
      <c r="E637">
        <f t="shared" si="9"/>
        <v>2.2876744882882432</v>
      </c>
    </row>
    <row r="638" spans="1:5">
      <c r="A638" s="2">
        <v>46006</v>
      </c>
      <c r="B638">
        <v>4164</v>
      </c>
      <c r="C638" s="14">
        <v>46006</v>
      </c>
      <c r="D638" s="14">
        <v>5.1086956521739131</v>
      </c>
      <c r="E638">
        <f t="shared" si="9"/>
        <v>4.7810588366893612</v>
      </c>
    </row>
    <row r="639" spans="1:5">
      <c r="A639" s="2"/>
      <c r="B639">
        <v>4165</v>
      </c>
      <c r="C639" s="37"/>
      <c r="D639" s="14">
        <v>1</v>
      </c>
      <c r="E639">
        <f t="shared" si="9"/>
        <v>0.93586683611791754</v>
      </c>
    </row>
    <row r="640" spans="1:5">
      <c r="A640" s="2">
        <v>46015</v>
      </c>
      <c r="B640">
        <v>4166</v>
      </c>
      <c r="C640" s="14">
        <v>46015</v>
      </c>
      <c r="D640" s="14">
        <v>6.4464285714285712</v>
      </c>
      <c r="E640">
        <f t="shared" si="9"/>
        <v>6.0329987114030041</v>
      </c>
    </row>
    <row r="641" spans="1:5">
      <c r="A641" s="2">
        <v>46920</v>
      </c>
      <c r="B641">
        <v>4167</v>
      </c>
      <c r="C641" s="14">
        <v>46920</v>
      </c>
      <c r="D641" s="14">
        <v>7.208333333333333</v>
      </c>
      <c r="E641">
        <f t="shared" si="9"/>
        <v>6.7460401103499885</v>
      </c>
    </row>
    <row r="642" spans="1:5">
      <c r="A642" s="2">
        <v>46910</v>
      </c>
      <c r="B642">
        <v>4168</v>
      </c>
      <c r="C642" s="14">
        <v>46910</v>
      </c>
      <c r="D642" s="14">
        <v>4.2307692307692308</v>
      </c>
      <c r="E642">
        <f t="shared" ref="E642:E705" si="10">+D642*$F$1862</f>
        <v>3.9594366143450359</v>
      </c>
    </row>
    <row r="643" spans="1:5">
      <c r="A643" s="2">
        <v>46015</v>
      </c>
      <c r="B643">
        <v>4169</v>
      </c>
      <c r="C643" s="14">
        <v>46015</v>
      </c>
      <c r="D643" s="14">
        <v>6.4464285714285712</v>
      </c>
      <c r="E643">
        <f t="shared" si="10"/>
        <v>6.0329987114030041</v>
      </c>
    </row>
    <row r="644" spans="1:5">
      <c r="A644" s="2"/>
      <c r="B644">
        <v>4170</v>
      </c>
      <c r="C644" s="37"/>
      <c r="D644" s="14">
        <v>1</v>
      </c>
      <c r="E644">
        <f t="shared" si="10"/>
        <v>0.93586683611791754</v>
      </c>
    </row>
    <row r="645" spans="1:5">
      <c r="A645" s="2">
        <v>46113</v>
      </c>
      <c r="B645">
        <v>4171</v>
      </c>
      <c r="C645" s="14">
        <v>46113</v>
      </c>
      <c r="D645" s="14">
        <v>5.9</v>
      </c>
      <c r="E645">
        <f t="shared" si="10"/>
        <v>5.5216143330957141</v>
      </c>
    </row>
    <row r="646" spans="1:5">
      <c r="A646" s="2">
        <v>46470</v>
      </c>
      <c r="B646">
        <v>4172</v>
      </c>
      <c r="C646" s="14">
        <v>46470</v>
      </c>
      <c r="D646" s="14">
        <v>3.9473684210526314</v>
      </c>
      <c r="E646">
        <f t="shared" si="10"/>
        <v>3.694211195202306</v>
      </c>
    </row>
    <row r="647" spans="1:5">
      <c r="A647" s="2">
        <v>46019</v>
      </c>
      <c r="B647">
        <v>4173</v>
      </c>
      <c r="C647" s="14">
        <v>46019</v>
      </c>
      <c r="D647" s="14">
        <v>3.9545454545454546</v>
      </c>
      <c r="E647">
        <f t="shared" si="10"/>
        <v>3.7009279428299466</v>
      </c>
    </row>
    <row r="648" spans="1:5">
      <c r="A648" s="2">
        <v>46120</v>
      </c>
      <c r="B648">
        <v>4174</v>
      </c>
      <c r="C648" s="14">
        <v>46120</v>
      </c>
      <c r="D648" s="14">
        <v>4.3125</v>
      </c>
      <c r="E648">
        <f t="shared" si="10"/>
        <v>4.0359257307585192</v>
      </c>
    </row>
    <row r="649" spans="1:5">
      <c r="A649" s="2"/>
      <c r="B649">
        <v>4175</v>
      </c>
      <c r="C649" s="37"/>
      <c r="D649" s="14">
        <v>1</v>
      </c>
      <c r="E649">
        <f t="shared" si="10"/>
        <v>0.93586683611791754</v>
      </c>
    </row>
    <row r="650" spans="1:5">
      <c r="A650" s="2">
        <v>46019</v>
      </c>
      <c r="B650">
        <v>4176</v>
      </c>
      <c r="C650" s="14">
        <v>46019</v>
      </c>
      <c r="D650" s="14">
        <v>3.9545454545454546</v>
      </c>
      <c r="E650">
        <f t="shared" si="10"/>
        <v>3.7009279428299466</v>
      </c>
    </row>
    <row r="651" spans="1:5">
      <c r="A651" s="2">
        <v>46020</v>
      </c>
      <c r="B651">
        <v>4177</v>
      </c>
      <c r="C651" s="14">
        <v>46020</v>
      </c>
      <c r="D651" s="14">
        <v>5.6756756756756754</v>
      </c>
      <c r="E651">
        <f t="shared" si="10"/>
        <v>5.311676637426018</v>
      </c>
    </row>
    <row r="652" spans="1:5">
      <c r="A652" s="2">
        <v>46370</v>
      </c>
      <c r="B652">
        <v>4178</v>
      </c>
      <c r="C652" s="14">
        <v>46370</v>
      </c>
      <c r="D652" s="14">
        <v>4.833333333333333</v>
      </c>
      <c r="E652">
        <f t="shared" si="10"/>
        <v>4.5233563745699348</v>
      </c>
    </row>
    <row r="653" spans="1:5">
      <c r="A653" s="2">
        <v>46980</v>
      </c>
      <c r="B653">
        <v>4179</v>
      </c>
      <c r="C653" s="14">
        <v>46980</v>
      </c>
      <c r="D653" s="14">
        <v>3.90625</v>
      </c>
      <c r="E653">
        <f t="shared" si="10"/>
        <v>3.6557298285856152</v>
      </c>
    </row>
    <row r="654" spans="1:5">
      <c r="A654" s="2">
        <v>46900</v>
      </c>
      <c r="B654">
        <v>4180</v>
      </c>
      <c r="C654" s="14">
        <v>46900</v>
      </c>
      <c r="D654" s="14">
        <v>5.5217391304347823</v>
      </c>
      <c r="E654">
        <f t="shared" si="10"/>
        <v>5.1676125298685012</v>
      </c>
    </row>
    <row r="655" spans="1:5">
      <c r="A655" s="2">
        <v>46018</v>
      </c>
      <c r="B655">
        <v>4181</v>
      </c>
      <c r="C655" s="14">
        <v>46018</v>
      </c>
      <c r="D655" s="14">
        <v>7.6388888888888893</v>
      </c>
      <c r="E655">
        <f t="shared" si="10"/>
        <v>7.1489827759007598</v>
      </c>
    </row>
    <row r="656" spans="1:5">
      <c r="A656" s="2">
        <v>46009</v>
      </c>
      <c r="B656">
        <v>4182</v>
      </c>
      <c r="C656" s="14">
        <v>46009</v>
      </c>
      <c r="D656" s="14">
        <v>5.1206896551724137</v>
      </c>
      <c r="E656">
        <f t="shared" si="10"/>
        <v>4.7922836263279569</v>
      </c>
    </row>
    <row r="657" spans="1:5">
      <c r="A657" s="2">
        <v>46025</v>
      </c>
      <c r="B657">
        <v>4183</v>
      </c>
      <c r="C657" s="14">
        <v>46025</v>
      </c>
      <c r="D657" s="14">
        <v>5.0185185185185182</v>
      </c>
      <c r="E657">
        <f t="shared" si="10"/>
        <v>4.6966650479251042</v>
      </c>
    </row>
    <row r="658" spans="1:5">
      <c r="A658" s="2">
        <v>46900</v>
      </c>
      <c r="B658">
        <v>4184</v>
      </c>
      <c r="C658" s="14">
        <v>46900</v>
      </c>
      <c r="D658" s="14">
        <v>5.5217391304347823</v>
      </c>
      <c r="E658">
        <f t="shared" si="10"/>
        <v>5.1676125298685012</v>
      </c>
    </row>
    <row r="659" spans="1:5">
      <c r="A659" s="2">
        <v>46009</v>
      </c>
      <c r="B659">
        <v>4185</v>
      </c>
      <c r="C659" s="14">
        <v>46009</v>
      </c>
      <c r="D659" s="14">
        <v>5.1206896551724137</v>
      </c>
      <c r="E659">
        <f t="shared" si="10"/>
        <v>4.7922836263279569</v>
      </c>
    </row>
    <row r="660" spans="1:5">
      <c r="A660" s="2">
        <v>46020</v>
      </c>
      <c r="B660">
        <v>4186</v>
      </c>
      <c r="C660" s="14">
        <v>46020</v>
      </c>
      <c r="D660" s="14">
        <v>5.6756756756756754</v>
      </c>
      <c r="E660">
        <f t="shared" si="10"/>
        <v>5.311676637426018</v>
      </c>
    </row>
    <row r="661" spans="1:5">
      <c r="A661" s="2">
        <v>46009</v>
      </c>
      <c r="B661">
        <v>4187</v>
      </c>
      <c r="C661" s="14">
        <v>46009</v>
      </c>
      <c r="D661" s="14">
        <v>5.1206896551724137</v>
      </c>
      <c r="E661">
        <f t="shared" si="10"/>
        <v>4.7922836263279569</v>
      </c>
    </row>
    <row r="662" spans="1:5">
      <c r="A662" s="2">
        <v>46016</v>
      </c>
      <c r="B662">
        <v>4188</v>
      </c>
      <c r="C662" s="14">
        <v>46016</v>
      </c>
      <c r="D662" s="14">
        <v>5.2222222222222223</v>
      </c>
      <c r="E662">
        <f t="shared" si="10"/>
        <v>4.887304588615792</v>
      </c>
    </row>
    <row r="663" spans="1:5">
      <c r="A663" s="2">
        <v>46011</v>
      </c>
      <c r="B663">
        <v>4189</v>
      </c>
      <c r="C663" s="14">
        <v>46011</v>
      </c>
      <c r="D663" s="14">
        <v>6.2666666666666666</v>
      </c>
      <c r="E663">
        <f t="shared" si="10"/>
        <v>5.8647655063389497</v>
      </c>
    </row>
    <row r="664" spans="1:5">
      <c r="A664" s="2">
        <v>46006</v>
      </c>
      <c r="B664">
        <v>4190</v>
      </c>
      <c r="C664" s="14">
        <v>46006</v>
      </c>
      <c r="D664" s="14">
        <v>5.1086956521739131</v>
      </c>
      <c r="E664">
        <f t="shared" si="10"/>
        <v>4.7810588366893612</v>
      </c>
    </row>
    <row r="665" spans="1:5">
      <c r="A665" s="2">
        <v>46006</v>
      </c>
      <c r="B665">
        <v>4191</v>
      </c>
      <c r="C665" s="14">
        <v>46006</v>
      </c>
      <c r="D665" s="14">
        <v>5.1086956521739131</v>
      </c>
      <c r="E665">
        <f t="shared" si="10"/>
        <v>4.7810588366893612</v>
      </c>
    </row>
    <row r="666" spans="1:5">
      <c r="A666" s="2">
        <v>46900</v>
      </c>
      <c r="B666">
        <v>4192</v>
      </c>
      <c r="C666" s="14">
        <v>46900</v>
      </c>
      <c r="D666" s="14">
        <v>5.5217391304347823</v>
      </c>
      <c r="E666">
        <f t="shared" si="10"/>
        <v>5.1676125298685012</v>
      </c>
    </row>
    <row r="667" spans="1:5">
      <c r="A667" s="2">
        <v>46183</v>
      </c>
      <c r="B667">
        <v>4193</v>
      </c>
      <c r="C667" s="14">
        <v>46183</v>
      </c>
      <c r="D667" s="14">
        <v>7.1875</v>
      </c>
      <c r="E667">
        <f t="shared" si="10"/>
        <v>6.7265428845975324</v>
      </c>
    </row>
    <row r="668" spans="1:5">
      <c r="A668" s="2">
        <v>46015</v>
      </c>
      <c r="B668">
        <v>4194</v>
      </c>
      <c r="C668" s="14">
        <v>46015</v>
      </c>
      <c r="D668" s="14">
        <v>6.4464285714285712</v>
      </c>
      <c r="E668">
        <f t="shared" si="10"/>
        <v>6.0329987114030041</v>
      </c>
    </row>
    <row r="669" spans="1:5">
      <c r="A669" s="2">
        <v>46015</v>
      </c>
      <c r="B669">
        <v>4195</v>
      </c>
      <c r="C669" s="14">
        <v>46015</v>
      </c>
      <c r="D669" s="14">
        <v>6.4464285714285712</v>
      </c>
      <c r="E669">
        <f t="shared" si="10"/>
        <v>6.0329987114030041</v>
      </c>
    </row>
    <row r="670" spans="1:5">
      <c r="A670" s="2">
        <v>46980</v>
      </c>
      <c r="B670">
        <v>4196</v>
      </c>
      <c r="C670" s="14">
        <v>46980</v>
      </c>
      <c r="D670" s="14">
        <v>3.90625</v>
      </c>
      <c r="E670">
        <f t="shared" si="10"/>
        <v>3.6557298285856152</v>
      </c>
    </row>
    <row r="671" spans="1:5">
      <c r="A671" s="2">
        <v>46960</v>
      </c>
      <c r="B671">
        <v>4197</v>
      </c>
      <c r="C671" s="14">
        <v>46960</v>
      </c>
      <c r="D671" s="14">
        <v>6.666666666666667</v>
      </c>
      <c r="E671">
        <f t="shared" si="10"/>
        <v>6.2391122407861168</v>
      </c>
    </row>
    <row r="672" spans="1:5">
      <c r="A672" s="2">
        <v>46940</v>
      </c>
      <c r="B672">
        <v>4198</v>
      </c>
      <c r="C672" s="14">
        <v>46940</v>
      </c>
      <c r="D672" s="14">
        <v>7.1111111111111107</v>
      </c>
      <c r="E672">
        <f t="shared" si="10"/>
        <v>6.6550530568385247</v>
      </c>
    </row>
    <row r="673" spans="1:5">
      <c r="A673" s="2">
        <v>46119</v>
      </c>
      <c r="B673">
        <v>4199</v>
      </c>
      <c r="C673" s="14">
        <v>46120</v>
      </c>
      <c r="D673" s="14">
        <v>4.3125</v>
      </c>
      <c r="E673">
        <f t="shared" si="10"/>
        <v>4.0359257307585192</v>
      </c>
    </row>
    <row r="674" spans="1:5">
      <c r="A674" s="2">
        <v>46017</v>
      </c>
      <c r="B674">
        <v>4200</v>
      </c>
      <c r="C674" s="14">
        <v>46017</v>
      </c>
      <c r="D674" s="14">
        <v>6.0384615384615383</v>
      </c>
      <c r="E674">
        <f t="shared" si="10"/>
        <v>5.6511958950197325</v>
      </c>
    </row>
    <row r="675" spans="1:5">
      <c r="A675" s="2">
        <v>46910</v>
      </c>
      <c r="B675">
        <v>4201</v>
      </c>
      <c r="C675" s="14">
        <v>46910</v>
      </c>
      <c r="D675" s="14">
        <v>4.2307692307692308</v>
      </c>
      <c r="E675">
        <f t="shared" si="10"/>
        <v>3.9594366143450359</v>
      </c>
    </row>
    <row r="676" spans="1:5">
      <c r="A676" s="2"/>
      <c r="B676">
        <v>4202</v>
      </c>
      <c r="C676" s="37"/>
      <c r="D676" s="14">
        <v>1</v>
      </c>
      <c r="E676">
        <f t="shared" si="10"/>
        <v>0.93586683611791754</v>
      </c>
    </row>
    <row r="677" spans="1:5">
      <c r="A677" s="2">
        <v>46015</v>
      </c>
      <c r="B677">
        <v>4203</v>
      </c>
      <c r="C677" s="14">
        <v>46015</v>
      </c>
      <c r="D677" s="14">
        <v>6.4464285714285712</v>
      </c>
      <c r="E677">
        <f t="shared" si="10"/>
        <v>6.0329987114030041</v>
      </c>
    </row>
    <row r="678" spans="1:5">
      <c r="A678" s="2">
        <v>12593</v>
      </c>
      <c r="B678">
        <v>4204</v>
      </c>
      <c r="C678" s="37"/>
      <c r="D678" s="37">
        <v>1</v>
      </c>
      <c r="E678">
        <f t="shared" si="10"/>
        <v>0.93586683611791754</v>
      </c>
    </row>
    <row r="679" spans="1:5">
      <c r="A679" s="2"/>
      <c r="B679">
        <v>4205</v>
      </c>
      <c r="C679" s="37"/>
      <c r="D679" s="14">
        <v>1</v>
      </c>
      <c r="E679">
        <f t="shared" si="10"/>
        <v>0.93586683611791754</v>
      </c>
    </row>
    <row r="680" spans="1:5">
      <c r="A680" s="2">
        <v>46024</v>
      </c>
      <c r="B680">
        <v>4206</v>
      </c>
      <c r="C680" s="14">
        <v>46024</v>
      </c>
      <c r="D680" s="14">
        <v>2.4444444444444446</v>
      </c>
      <c r="E680">
        <f t="shared" si="10"/>
        <v>2.2876744882882432</v>
      </c>
    </row>
    <row r="681" spans="1:5">
      <c r="A681" s="2">
        <v>46015</v>
      </c>
      <c r="B681">
        <v>4207</v>
      </c>
      <c r="C681" s="14">
        <v>46015</v>
      </c>
      <c r="D681" s="14">
        <v>6.4464285714285712</v>
      </c>
      <c r="E681">
        <f t="shared" si="10"/>
        <v>6.0329987114030041</v>
      </c>
    </row>
    <row r="682" spans="1:5">
      <c r="A682" s="2">
        <v>46680</v>
      </c>
      <c r="B682">
        <v>4208</v>
      </c>
      <c r="C682" s="37"/>
      <c r="D682" s="14">
        <v>1</v>
      </c>
      <c r="E682">
        <f t="shared" si="10"/>
        <v>0.93586683611791754</v>
      </c>
    </row>
    <row r="683" spans="1:5">
      <c r="A683" s="2"/>
      <c r="B683">
        <v>4209</v>
      </c>
      <c r="C683" s="37"/>
      <c r="D683" s="14">
        <v>1</v>
      </c>
      <c r="E683">
        <f t="shared" si="10"/>
        <v>0.93586683611791754</v>
      </c>
    </row>
    <row r="684" spans="1:5">
      <c r="A684" s="2">
        <v>46015</v>
      </c>
      <c r="B684">
        <v>4210</v>
      </c>
      <c r="C684" s="14">
        <v>46015</v>
      </c>
      <c r="D684" s="14">
        <v>6.4464285714285712</v>
      </c>
      <c r="E684">
        <f t="shared" si="10"/>
        <v>6.0329987114030041</v>
      </c>
    </row>
    <row r="685" spans="1:5">
      <c r="A685" s="2">
        <v>46001</v>
      </c>
      <c r="B685">
        <v>4211</v>
      </c>
      <c r="C685" s="14">
        <v>46001</v>
      </c>
      <c r="D685" s="14">
        <v>5.4615384615384617</v>
      </c>
      <c r="E685">
        <f t="shared" si="10"/>
        <v>5.1112727203363191</v>
      </c>
    </row>
    <row r="686" spans="1:5">
      <c r="A686" s="2">
        <v>46190</v>
      </c>
      <c r="B686">
        <v>4212</v>
      </c>
      <c r="C686" s="14">
        <v>46190</v>
      </c>
      <c r="D686" s="14">
        <v>6.25</v>
      </c>
      <c r="E686">
        <f t="shared" si="10"/>
        <v>5.8491677257369847</v>
      </c>
    </row>
    <row r="687" spans="1:5">
      <c r="A687" s="2">
        <v>46022</v>
      </c>
      <c r="B687">
        <v>4213</v>
      </c>
      <c r="C687" s="14">
        <v>46022</v>
      </c>
      <c r="D687" s="14">
        <v>6.1086956521739131</v>
      </c>
      <c r="E687">
        <f t="shared" si="10"/>
        <v>5.716925672807279</v>
      </c>
    </row>
    <row r="688" spans="1:5">
      <c r="A688" s="2">
        <v>46021</v>
      </c>
      <c r="B688">
        <v>4214</v>
      </c>
      <c r="C688" s="14">
        <v>46021</v>
      </c>
      <c r="D688" s="14">
        <v>8.0370370370370363</v>
      </c>
      <c r="E688">
        <f t="shared" si="10"/>
        <v>7.5215964236143735</v>
      </c>
    </row>
    <row r="689" spans="1:5">
      <c r="A689" s="2"/>
      <c r="B689">
        <v>4215</v>
      </c>
      <c r="C689" s="37"/>
      <c r="D689" s="14">
        <v>1</v>
      </c>
      <c r="E689">
        <f t="shared" si="10"/>
        <v>0.93586683611791754</v>
      </c>
    </row>
    <row r="690" spans="1:5">
      <c r="A690" s="2">
        <v>16940</v>
      </c>
      <c r="B690">
        <v>4216</v>
      </c>
      <c r="C690" s="37"/>
      <c r="D690" s="37">
        <v>1</v>
      </c>
      <c r="E690">
        <f t="shared" si="10"/>
        <v>0.93586683611791754</v>
      </c>
    </row>
    <row r="691" spans="1:5">
      <c r="A691" s="2">
        <v>46100</v>
      </c>
      <c r="B691">
        <v>4217</v>
      </c>
      <c r="C691" s="14">
        <v>46100</v>
      </c>
      <c r="D691" s="14">
        <v>3</v>
      </c>
      <c r="E691">
        <f t="shared" si="10"/>
        <v>2.8076005083537527</v>
      </c>
    </row>
    <row r="692" spans="1:5">
      <c r="A692" s="2"/>
      <c r="B692">
        <v>4218</v>
      </c>
      <c r="C692" s="37"/>
      <c r="D692" s="14">
        <v>1</v>
      </c>
      <c r="E692">
        <f t="shared" si="10"/>
        <v>0.93586683611791754</v>
      </c>
    </row>
    <row r="693" spans="1:5">
      <c r="A693" s="2">
        <v>46014</v>
      </c>
      <c r="B693">
        <v>4219</v>
      </c>
      <c r="C693" s="14">
        <v>46014</v>
      </c>
      <c r="D693" s="14">
        <v>8.2222222222222214</v>
      </c>
      <c r="E693">
        <f t="shared" si="10"/>
        <v>7.6949050969695438</v>
      </c>
    </row>
    <row r="694" spans="1:5">
      <c r="A694" s="2">
        <v>46200</v>
      </c>
      <c r="B694">
        <v>4220</v>
      </c>
      <c r="C694" s="14">
        <v>46200</v>
      </c>
      <c r="D694" s="14">
        <v>4.4545454545454541</v>
      </c>
      <c r="E694">
        <f t="shared" si="10"/>
        <v>4.1688613608889051</v>
      </c>
    </row>
    <row r="695" spans="1:5">
      <c r="A695" s="2">
        <v>46110</v>
      </c>
      <c r="B695">
        <v>4221</v>
      </c>
      <c r="C695" s="14">
        <v>46110</v>
      </c>
      <c r="D695" s="14">
        <v>6.3529411764705879</v>
      </c>
      <c r="E695">
        <f t="shared" si="10"/>
        <v>5.9455069588667699</v>
      </c>
    </row>
    <row r="696" spans="1:5">
      <c r="A696" s="2">
        <v>46182</v>
      </c>
      <c r="B696">
        <v>4222</v>
      </c>
      <c r="C696" s="14">
        <v>46182</v>
      </c>
      <c r="D696" s="14">
        <v>7.333333333333333</v>
      </c>
      <c r="E696">
        <f t="shared" si="10"/>
        <v>6.8630234648647281</v>
      </c>
    </row>
    <row r="697" spans="1:5">
      <c r="A697" s="2">
        <v>46182</v>
      </c>
      <c r="B697">
        <v>4223</v>
      </c>
      <c r="C697" s="14">
        <v>46182</v>
      </c>
      <c r="D697" s="14">
        <v>7.333333333333333</v>
      </c>
      <c r="E697">
        <f t="shared" si="10"/>
        <v>6.8630234648647281</v>
      </c>
    </row>
    <row r="698" spans="1:5">
      <c r="A698" s="2">
        <v>46184</v>
      </c>
      <c r="B698">
        <v>4224</v>
      </c>
      <c r="C698" s="14">
        <v>46184</v>
      </c>
      <c r="D698" s="14">
        <v>4.5454545454545459</v>
      </c>
      <c r="E698">
        <f t="shared" si="10"/>
        <v>4.2539401641723531</v>
      </c>
    </row>
    <row r="699" spans="1:5">
      <c r="A699" s="2">
        <v>46920</v>
      </c>
      <c r="B699">
        <v>4225</v>
      </c>
      <c r="C699" s="14">
        <v>46920</v>
      </c>
      <c r="D699" s="14">
        <v>7.208333333333333</v>
      </c>
      <c r="E699">
        <f t="shared" si="10"/>
        <v>6.7460401103499885</v>
      </c>
    </row>
    <row r="700" spans="1:5">
      <c r="A700" s="2">
        <v>46100</v>
      </c>
      <c r="B700">
        <v>4226</v>
      </c>
      <c r="C700" s="14">
        <v>46100</v>
      </c>
      <c r="D700" s="14">
        <v>3</v>
      </c>
      <c r="E700">
        <f t="shared" si="10"/>
        <v>2.8076005083537527</v>
      </c>
    </row>
    <row r="701" spans="1:5">
      <c r="A701" s="2">
        <v>46980</v>
      </c>
      <c r="B701">
        <v>4227</v>
      </c>
      <c r="C701" s="14">
        <v>46980</v>
      </c>
      <c r="D701" s="14">
        <v>3.90625</v>
      </c>
      <c r="E701">
        <f t="shared" si="10"/>
        <v>3.6557298285856152</v>
      </c>
    </row>
    <row r="702" spans="1:5">
      <c r="A702" s="2">
        <v>46019</v>
      </c>
      <c r="B702">
        <v>4228</v>
      </c>
      <c r="C702" s="14">
        <v>46019</v>
      </c>
      <c r="D702" s="14">
        <v>3.9545454545454546</v>
      </c>
      <c r="E702">
        <f t="shared" si="10"/>
        <v>3.7009279428299466</v>
      </c>
    </row>
    <row r="703" spans="1:5">
      <c r="A703" s="2">
        <v>46900</v>
      </c>
      <c r="B703">
        <v>4229</v>
      </c>
      <c r="C703" s="14">
        <v>46900</v>
      </c>
      <c r="D703" s="14">
        <v>5.5217391304347823</v>
      </c>
      <c r="E703">
        <f t="shared" si="10"/>
        <v>5.1676125298685012</v>
      </c>
    </row>
    <row r="704" spans="1:5">
      <c r="A704" s="2">
        <v>46110</v>
      </c>
      <c r="B704">
        <v>4230</v>
      </c>
      <c r="C704" s="14">
        <v>46110</v>
      </c>
      <c r="D704" s="14">
        <v>6.3529411764705879</v>
      </c>
      <c r="E704">
        <f t="shared" si="10"/>
        <v>5.9455069588667699</v>
      </c>
    </row>
    <row r="705" spans="1:5">
      <c r="A705" s="2">
        <v>46989</v>
      </c>
      <c r="B705">
        <v>4231</v>
      </c>
      <c r="C705" s="14">
        <v>46989</v>
      </c>
      <c r="D705" s="14">
        <v>3.5</v>
      </c>
      <c r="E705">
        <f t="shared" si="10"/>
        <v>3.2755339264127112</v>
      </c>
    </row>
    <row r="706" spans="1:5">
      <c r="A706" s="2">
        <v>46100</v>
      </c>
      <c r="B706">
        <v>4232</v>
      </c>
      <c r="C706" s="14">
        <v>46100</v>
      </c>
      <c r="D706" s="14">
        <v>3</v>
      </c>
      <c r="E706">
        <f t="shared" ref="E706:E769" si="11">+D706*$F$1862</f>
        <v>2.8076005083537527</v>
      </c>
    </row>
    <row r="707" spans="1:5">
      <c r="A707" s="2"/>
      <c r="B707">
        <v>4233</v>
      </c>
      <c r="C707" s="37"/>
      <c r="D707" s="14">
        <v>1</v>
      </c>
      <c r="E707">
        <f t="shared" si="11"/>
        <v>0.93586683611791754</v>
      </c>
    </row>
    <row r="708" spans="1:5">
      <c r="A708" s="2">
        <v>46009</v>
      </c>
      <c r="B708">
        <v>4234</v>
      </c>
      <c r="C708" s="14">
        <v>46009</v>
      </c>
      <c r="D708" s="14">
        <v>5.1206896551724137</v>
      </c>
      <c r="E708">
        <f t="shared" si="11"/>
        <v>4.7922836263279569</v>
      </c>
    </row>
    <row r="709" spans="1:5">
      <c r="A709" s="2">
        <v>46900</v>
      </c>
      <c r="B709">
        <v>4235</v>
      </c>
      <c r="C709" s="14">
        <v>46900</v>
      </c>
      <c r="D709" s="14">
        <v>5.5217391304347823</v>
      </c>
      <c r="E709">
        <f t="shared" si="11"/>
        <v>5.1676125298685012</v>
      </c>
    </row>
    <row r="710" spans="1:5">
      <c r="A710" s="2">
        <v>46022</v>
      </c>
      <c r="B710">
        <v>4236</v>
      </c>
      <c r="C710" s="14">
        <v>46022</v>
      </c>
      <c r="D710" s="14">
        <v>6.1086956521739131</v>
      </c>
      <c r="E710">
        <f t="shared" si="11"/>
        <v>5.716925672807279</v>
      </c>
    </row>
    <row r="711" spans="1:5">
      <c r="A711" s="2">
        <v>46520</v>
      </c>
      <c r="B711">
        <v>4237</v>
      </c>
      <c r="C711" s="14">
        <v>46520</v>
      </c>
      <c r="D711" s="14">
        <v>9.4</v>
      </c>
      <c r="E711">
        <f t="shared" si="11"/>
        <v>8.7971482595084254</v>
      </c>
    </row>
    <row r="712" spans="1:5">
      <c r="A712" s="2">
        <v>46015</v>
      </c>
      <c r="B712">
        <v>4238</v>
      </c>
      <c r="C712" s="14">
        <v>46015</v>
      </c>
      <c r="D712" s="14">
        <v>6.4464285714285712</v>
      </c>
      <c r="E712">
        <f t="shared" si="11"/>
        <v>6.0329987114030041</v>
      </c>
    </row>
    <row r="713" spans="1:5">
      <c r="A713" s="2"/>
      <c r="B713">
        <v>4239</v>
      </c>
      <c r="C713" s="37"/>
      <c r="D713" s="14">
        <v>1</v>
      </c>
      <c r="E713">
        <f t="shared" si="11"/>
        <v>0.93586683611791754</v>
      </c>
    </row>
    <row r="714" spans="1:5">
      <c r="A714" s="2">
        <v>46470</v>
      </c>
      <c r="B714">
        <v>4240</v>
      </c>
      <c r="C714" s="14">
        <v>46470</v>
      </c>
      <c r="D714" s="14">
        <v>3.9473684210526314</v>
      </c>
      <c r="E714">
        <f t="shared" si="11"/>
        <v>3.694211195202306</v>
      </c>
    </row>
    <row r="715" spans="1:5">
      <c r="A715" s="2">
        <v>46920</v>
      </c>
      <c r="B715">
        <v>4241</v>
      </c>
      <c r="C715" s="14">
        <v>46920</v>
      </c>
      <c r="D715" s="14">
        <v>7.208333333333333</v>
      </c>
      <c r="E715">
        <f t="shared" si="11"/>
        <v>6.7460401103499885</v>
      </c>
    </row>
    <row r="716" spans="1:5">
      <c r="A716" s="2">
        <v>46132</v>
      </c>
      <c r="B716">
        <v>4242</v>
      </c>
      <c r="C716" s="37"/>
      <c r="D716" s="14">
        <v>1</v>
      </c>
      <c r="E716">
        <f t="shared" si="11"/>
        <v>0.93586683611791754</v>
      </c>
    </row>
    <row r="717" spans="1:5">
      <c r="A717" s="2"/>
      <c r="B717">
        <v>4243</v>
      </c>
      <c r="C717" s="37"/>
      <c r="D717" s="14">
        <v>1</v>
      </c>
      <c r="E717">
        <f t="shared" si="11"/>
        <v>0.93586683611791754</v>
      </c>
    </row>
    <row r="718" spans="1:5">
      <c r="A718" s="2">
        <v>46600</v>
      </c>
      <c r="B718">
        <v>4244</v>
      </c>
      <c r="C718" s="14">
        <v>46600</v>
      </c>
      <c r="D718" s="14">
        <v>3.2</v>
      </c>
      <c r="E718">
        <f t="shared" si="11"/>
        <v>2.9947738755773363</v>
      </c>
    </row>
    <row r="719" spans="1:5">
      <c r="A719" s="2">
        <v>46920</v>
      </c>
      <c r="B719">
        <v>4245</v>
      </c>
      <c r="C719" s="14">
        <v>46920</v>
      </c>
      <c r="D719" s="14">
        <v>7.208333333333333</v>
      </c>
      <c r="E719">
        <f t="shared" si="11"/>
        <v>6.7460401103499885</v>
      </c>
    </row>
    <row r="720" spans="1:5">
      <c r="A720" s="2">
        <v>46009</v>
      </c>
      <c r="B720">
        <v>4246</v>
      </c>
      <c r="C720" s="14">
        <v>46009</v>
      </c>
      <c r="D720" s="14">
        <v>5.1206896551724137</v>
      </c>
      <c r="E720">
        <f t="shared" si="11"/>
        <v>4.7922836263279569</v>
      </c>
    </row>
    <row r="721" spans="1:5">
      <c r="A721" s="2">
        <v>46020</v>
      </c>
      <c r="B721">
        <v>4247</v>
      </c>
      <c r="C721" s="14">
        <v>46020</v>
      </c>
      <c r="D721" s="14">
        <v>5.6756756756756754</v>
      </c>
      <c r="E721">
        <f t="shared" si="11"/>
        <v>5.311676637426018</v>
      </c>
    </row>
    <row r="722" spans="1:5">
      <c r="A722" s="2">
        <v>46025</v>
      </c>
      <c r="B722">
        <v>4248</v>
      </c>
      <c r="C722" s="14">
        <v>46025</v>
      </c>
      <c r="D722" s="14">
        <v>5.0185185185185182</v>
      </c>
      <c r="E722">
        <f t="shared" si="11"/>
        <v>4.6966650479251042</v>
      </c>
    </row>
    <row r="723" spans="1:5">
      <c r="A723" s="2"/>
      <c r="B723">
        <v>4249</v>
      </c>
      <c r="C723" s="37"/>
      <c r="D723" s="14">
        <v>1</v>
      </c>
      <c r="E723">
        <f t="shared" si="11"/>
        <v>0.93586683611791754</v>
      </c>
    </row>
    <row r="724" spans="1:5">
      <c r="A724" s="2"/>
      <c r="B724">
        <v>4250</v>
      </c>
      <c r="C724" s="37"/>
      <c r="D724" s="14">
        <v>1</v>
      </c>
      <c r="E724">
        <f t="shared" si="11"/>
        <v>0.93586683611791754</v>
      </c>
    </row>
    <row r="725" spans="1:5">
      <c r="A725" s="2">
        <v>46009</v>
      </c>
      <c r="B725">
        <v>4251</v>
      </c>
      <c r="C725" s="14">
        <v>46009</v>
      </c>
      <c r="D725" s="14">
        <v>5.1206896551724137</v>
      </c>
      <c r="E725">
        <f t="shared" si="11"/>
        <v>4.7922836263279569</v>
      </c>
    </row>
    <row r="726" spans="1:5">
      <c r="A726" s="2">
        <v>46185</v>
      </c>
      <c r="B726">
        <v>4252</v>
      </c>
      <c r="C726" s="14">
        <v>46185</v>
      </c>
      <c r="D726" s="14">
        <v>6.666666666666667</v>
      </c>
      <c r="E726">
        <f t="shared" si="11"/>
        <v>6.2391122407861168</v>
      </c>
    </row>
    <row r="727" spans="1:5">
      <c r="A727" s="2">
        <v>46920</v>
      </c>
      <c r="B727">
        <v>4253</v>
      </c>
      <c r="C727" s="14">
        <v>46920</v>
      </c>
      <c r="D727" s="14">
        <v>7.208333333333333</v>
      </c>
      <c r="E727">
        <f t="shared" si="11"/>
        <v>6.7460401103499885</v>
      </c>
    </row>
    <row r="728" spans="1:5">
      <c r="A728" s="2"/>
      <c r="B728">
        <v>4254</v>
      </c>
      <c r="C728" s="37"/>
      <c r="D728" s="14">
        <v>1</v>
      </c>
      <c r="E728">
        <f t="shared" si="11"/>
        <v>0.93586683611791754</v>
      </c>
    </row>
    <row r="729" spans="1:5">
      <c r="A729" s="2">
        <v>46025</v>
      </c>
      <c r="B729">
        <v>4255</v>
      </c>
      <c r="C729" s="14">
        <v>46025</v>
      </c>
      <c r="D729" s="14">
        <v>5.0185185185185182</v>
      </c>
      <c r="E729">
        <f t="shared" si="11"/>
        <v>4.6966650479251042</v>
      </c>
    </row>
    <row r="730" spans="1:5">
      <c r="A730" s="2">
        <v>46989</v>
      </c>
      <c r="B730">
        <v>4256</v>
      </c>
      <c r="C730" s="14">
        <v>46989</v>
      </c>
      <c r="D730" s="14">
        <v>3.5</v>
      </c>
      <c r="E730">
        <f t="shared" si="11"/>
        <v>3.2755339264127112</v>
      </c>
    </row>
    <row r="731" spans="1:5">
      <c r="A731" s="2">
        <v>46009</v>
      </c>
      <c r="B731">
        <v>4257</v>
      </c>
      <c r="C731" s="14">
        <v>46009</v>
      </c>
      <c r="D731" s="14">
        <v>5.1206896551724137</v>
      </c>
      <c r="E731">
        <f t="shared" si="11"/>
        <v>4.7922836263279569</v>
      </c>
    </row>
    <row r="732" spans="1:5">
      <c r="A732" s="2">
        <v>46025</v>
      </c>
      <c r="B732">
        <v>4258</v>
      </c>
      <c r="C732" s="14">
        <v>46025</v>
      </c>
      <c r="D732" s="14">
        <v>5.0185185185185182</v>
      </c>
      <c r="E732">
        <f t="shared" si="11"/>
        <v>4.6966650479251042</v>
      </c>
    </row>
    <row r="733" spans="1:5">
      <c r="A733" s="2">
        <v>46022</v>
      </c>
      <c r="B733">
        <v>4259</v>
      </c>
      <c r="C733" s="14">
        <v>46022</v>
      </c>
      <c r="D733" s="14">
        <v>6.1086956521739131</v>
      </c>
      <c r="E733">
        <f t="shared" si="11"/>
        <v>5.716925672807279</v>
      </c>
    </row>
    <row r="734" spans="1:5">
      <c r="A734" s="2">
        <v>46530</v>
      </c>
      <c r="B734">
        <v>4260</v>
      </c>
      <c r="C734" s="37"/>
      <c r="D734" s="14">
        <v>1</v>
      </c>
      <c r="E734">
        <f t="shared" si="11"/>
        <v>0.93586683611791754</v>
      </c>
    </row>
    <row r="735" spans="1:5">
      <c r="A735" s="2"/>
      <c r="B735">
        <v>4261</v>
      </c>
      <c r="C735" s="37"/>
      <c r="D735" s="14">
        <v>1</v>
      </c>
      <c r="E735">
        <f t="shared" si="11"/>
        <v>0.93586683611791754</v>
      </c>
    </row>
    <row r="736" spans="1:5">
      <c r="A736" s="2">
        <v>46015</v>
      </c>
      <c r="B736">
        <v>4262</v>
      </c>
      <c r="C736" s="14">
        <v>46015</v>
      </c>
      <c r="D736" s="14">
        <v>6.4464285714285712</v>
      </c>
      <c r="E736">
        <f t="shared" si="11"/>
        <v>6.0329987114030041</v>
      </c>
    </row>
    <row r="737" spans="1:5">
      <c r="A737" s="2">
        <v>46137</v>
      </c>
      <c r="B737">
        <v>4263</v>
      </c>
      <c r="C737" s="37"/>
      <c r="D737" s="14">
        <v>1</v>
      </c>
      <c r="E737">
        <f t="shared" si="11"/>
        <v>0.93586683611791754</v>
      </c>
    </row>
    <row r="738" spans="1:5">
      <c r="A738" s="2"/>
      <c r="B738">
        <v>4264</v>
      </c>
      <c r="C738" s="37"/>
      <c r="D738" s="14">
        <v>1</v>
      </c>
      <c r="E738">
        <f t="shared" si="11"/>
        <v>0.93586683611791754</v>
      </c>
    </row>
    <row r="739" spans="1:5">
      <c r="A739" s="2">
        <v>46380</v>
      </c>
      <c r="B739">
        <v>4265</v>
      </c>
      <c r="C739" s="37"/>
      <c r="D739" s="14">
        <v>1</v>
      </c>
      <c r="E739">
        <f t="shared" si="11"/>
        <v>0.93586683611791754</v>
      </c>
    </row>
    <row r="740" spans="1:5">
      <c r="A740" s="2"/>
      <c r="B740">
        <v>4266</v>
      </c>
      <c r="C740" s="37"/>
      <c r="D740" s="14">
        <v>1</v>
      </c>
      <c r="E740">
        <f t="shared" si="11"/>
        <v>0.93586683611791754</v>
      </c>
    </row>
    <row r="741" spans="1:5">
      <c r="A741" s="2">
        <v>46132</v>
      </c>
      <c r="B741">
        <v>4267</v>
      </c>
      <c r="C741" s="37"/>
      <c r="D741" s="14">
        <v>1</v>
      </c>
      <c r="E741">
        <f t="shared" si="11"/>
        <v>0.93586683611791754</v>
      </c>
    </row>
    <row r="742" spans="1:5">
      <c r="A742" s="2">
        <v>46015</v>
      </c>
      <c r="B742">
        <v>4268</v>
      </c>
      <c r="C742" s="14">
        <v>46015</v>
      </c>
      <c r="D742" s="14">
        <v>6.4464285714285712</v>
      </c>
      <c r="E742">
        <f t="shared" si="11"/>
        <v>6.0329987114030041</v>
      </c>
    </row>
    <row r="743" spans="1:5">
      <c r="A743" s="2"/>
      <c r="B743">
        <v>4269</v>
      </c>
      <c r="C743" s="37"/>
      <c r="D743" s="14">
        <v>1</v>
      </c>
      <c r="E743">
        <f t="shared" si="11"/>
        <v>0.93586683611791754</v>
      </c>
    </row>
    <row r="744" spans="1:5">
      <c r="A744" s="2">
        <v>46024</v>
      </c>
      <c r="B744">
        <v>4270</v>
      </c>
      <c r="C744" s="14">
        <v>46024</v>
      </c>
      <c r="D744" s="14">
        <v>2.4444444444444446</v>
      </c>
      <c r="E744">
        <f t="shared" si="11"/>
        <v>2.2876744882882432</v>
      </c>
    </row>
    <row r="745" spans="1:5">
      <c r="A745" s="2"/>
      <c r="B745">
        <v>4271</v>
      </c>
      <c r="C745" s="37"/>
      <c r="D745" s="14">
        <v>1</v>
      </c>
      <c r="E745">
        <f t="shared" si="11"/>
        <v>0.93586683611791754</v>
      </c>
    </row>
    <row r="746" spans="1:5">
      <c r="A746" s="2">
        <v>46015</v>
      </c>
      <c r="B746">
        <v>4273</v>
      </c>
      <c r="C746" s="14">
        <v>46015</v>
      </c>
      <c r="D746" s="14">
        <v>6.4464285714285712</v>
      </c>
      <c r="E746">
        <f t="shared" si="11"/>
        <v>6.0329987114030041</v>
      </c>
    </row>
    <row r="747" spans="1:5">
      <c r="A747" s="2">
        <v>46110</v>
      </c>
      <c r="B747">
        <v>4274</v>
      </c>
      <c r="C747" s="14">
        <v>46110</v>
      </c>
      <c r="D747" s="14">
        <v>6.3529411764705879</v>
      </c>
      <c r="E747">
        <f t="shared" si="11"/>
        <v>5.9455069588667699</v>
      </c>
    </row>
    <row r="748" spans="1:5">
      <c r="A748" s="2"/>
      <c r="B748">
        <v>4275</v>
      </c>
      <c r="C748" s="37"/>
      <c r="D748" s="14">
        <v>1</v>
      </c>
      <c r="E748">
        <f t="shared" si="11"/>
        <v>0.93586683611791754</v>
      </c>
    </row>
    <row r="749" spans="1:5">
      <c r="A749" s="2">
        <v>46009</v>
      </c>
      <c r="B749">
        <v>4276</v>
      </c>
      <c r="C749" s="14">
        <v>46009</v>
      </c>
      <c r="D749" s="14">
        <v>5.1206896551724137</v>
      </c>
      <c r="E749">
        <f t="shared" si="11"/>
        <v>4.7922836263279569</v>
      </c>
    </row>
    <row r="750" spans="1:5">
      <c r="A750" s="2">
        <v>46018</v>
      </c>
      <c r="B750">
        <v>4277</v>
      </c>
      <c r="C750" s="14">
        <v>46018</v>
      </c>
      <c r="D750" s="14">
        <v>7.6388888888888893</v>
      </c>
      <c r="E750">
        <f t="shared" si="11"/>
        <v>7.1489827759007598</v>
      </c>
    </row>
    <row r="751" spans="1:5">
      <c r="A751" s="2">
        <v>46015</v>
      </c>
      <c r="B751">
        <v>4278</v>
      </c>
      <c r="C751" s="14">
        <v>46015</v>
      </c>
      <c r="D751" s="14">
        <v>6.4464285714285712</v>
      </c>
      <c r="E751">
        <f t="shared" si="11"/>
        <v>6.0329987114030041</v>
      </c>
    </row>
    <row r="752" spans="1:5">
      <c r="A752" s="2"/>
      <c r="B752">
        <v>4279</v>
      </c>
      <c r="C752" s="37"/>
      <c r="D752" s="14">
        <v>1</v>
      </c>
      <c r="E752">
        <f t="shared" si="11"/>
        <v>0.93586683611791754</v>
      </c>
    </row>
    <row r="753" spans="1:5">
      <c r="A753" s="2">
        <v>46020</v>
      </c>
      <c r="B753">
        <v>4280</v>
      </c>
      <c r="C753" s="14">
        <v>46020</v>
      </c>
      <c r="D753" s="14">
        <v>5.6756756756756754</v>
      </c>
      <c r="E753">
        <f t="shared" si="11"/>
        <v>5.311676637426018</v>
      </c>
    </row>
    <row r="754" spans="1:5">
      <c r="A754" s="2">
        <v>46111</v>
      </c>
      <c r="B754">
        <v>4281</v>
      </c>
      <c r="C754" s="14">
        <v>46111</v>
      </c>
      <c r="D754" s="14">
        <v>4.333333333333333</v>
      </c>
      <c r="E754">
        <f t="shared" si="11"/>
        <v>4.0554229565109754</v>
      </c>
    </row>
    <row r="755" spans="1:5">
      <c r="A755" s="2">
        <v>46470</v>
      </c>
      <c r="B755">
        <v>4282</v>
      </c>
      <c r="C755" s="14">
        <v>46470</v>
      </c>
      <c r="D755" s="14">
        <v>3.9473684210526314</v>
      </c>
      <c r="E755">
        <f t="shared" si="11"/>
        <v>3.694211195202306</v>
      </c>
    </row>
    <row r="756" spans="1:5">
      <c r="A756" s="2">
        <v>46005</v>
      </c>
      <c r="B756">
        <v>4283</v>
      </c>
      <c r="C756" s="14">
        <v>46005</v>
      </c>
      <c r="D756" s="14">
        <v>3.0192307692307692</v>
      </c>
      <c r="E756">
        <f t="shared" si="11"/>
        <v>2.8255979475098663</v>
      </c>
    </row>
    <row r="757" spans="1:5">
      <c r="A757" s="2">
        <v>46007</v>
      </c>
      <c r="B757">
        <v>4284</v>
      </c>
      <c r="C757" s="14">
        <v>46007</v>
      </c>
      <c r="D757" s="14">
        <v>7.7878787878787881</v>
      </c>
      <c r="E757">
        <f t="shared" si="11"/>
        <v>7.2884174812819644</v>
      </c>
    </row>
    <row r="758" spans="1:5">
      <c r="A758" s="2">
        <v>46220</v>
      </c>
      <c r="B758">
        <v>4285</v>
      </c>
      <c r="C758" s="14">
        <v>46220</v>
      </c>
      <c r="D758" s="14">
        <v>3.3333333333333335</v>
      </c>
      <c r="E758">
        <f t="shared" si="11"/>
        <v>3.1195561203930584</v>
      </c>
    </row>
    <row r="759" spans="1:5">
      <c r="A759" s="2">
        <v>46014</v>
      </c>
      <c r="B759">
        <v>4286</v>
      </c>
      <c r="C759" s="14">
        <v>46014</v>
      </c>
      <c r="D759" s="14">
        <v>8.2222222222222214</v>
      </c>
      <c r="E759">
        <f t="shared" si="11"/>
        <v>7.6949050969695438</v>
      </c>
    </row>
    <row r="760" spans="1:5">
      <c r="B760">
        <v>2679612</v>
      </c>
      <c r="C760" s="37"/>
      <c r="D760" s="14">
        <v>1</v>
      </c>
      <c r="E760">
        <f t="shared" si="11"/>
        <v>0.93586683611791754</v>
      </c>
    </row>
    <row r="761" spans="1:5">
      <c r="B761">
        <v>2687799</v>
      </c>
      <c r="C761" s="37"/>
      <c r="D761" s="14">
        <v>1</v>
      </c>
      <c r="E761">
        <f t="shared" si="11"/>
        <v>0.93586683611791754</v>
      </c>
    </row>
    <row r="762" spans="1:5">
      <c r="B762">
        <v>2687807</v>
      </c>
      <c r="C762" s="37"/>
      <c r="D762" s="14">
        <v>1</v>
      </c>
      <c r="E762">
        <f t="shared" si="11"/>
        <v>0.93586683611791754</v>
      </c>
    </row>
    <row r="763" spans="1:5">
      <c r="B763">
        <v>2703311</v>
      </c>
      <c r="C763" s="37"/>
      <c r="D763" s="14">
        <v>1</v>
      </c>
      <c r="E763">
        <f t="shared" si="11"/>
        <v>0.93586683611791754</v>
      </c>
    </row>
    <row r="764" spans="1:5">
      <c r="B764">
        <v>2787061</v>
      </c>
      <c r="C764" s="37"/>
      <c r="D764" s="14">
        <v>1</v>
      </c>
      <c r="E764">
        <f t="shared" si="11"/>
        <v>0.93586683611791754</v>
      </c>
    </row>
    <row r="765" spans="1:5">
      <c r="A765">
        <v>46020</v>
      </c>
      <c r="B765">
        <v>2787074</v>
      </c>
      <c r="C765" s="14">
        <v>46020</v>
      </c>
      <c r="D765" s="14">
        <v>5.6756756756756754</v>
      </c>
      <c r="E765">
        <f t="shared" si="11"/>
        <v>5.311676637426018</v>
      </c>
    </row>
    <row r="766" spans="1:5">
      <c r="B766">
        <v>2787080</v>
      </c>
      <c r="C766" s="37"/>
      <c r="D766" s="14">
        <v>1</v>
      </c>
      <c r="E766">
        <f t="shared" si="11"/>
        <v>0.93586683611791754</v>
      </c>
    </row>
    <row r="767" spans="1:5">
      <c r="B767">
        <v>2787122</v>
      </c>
      <c r="C767" s="37"/>
      <c r="D767" s="14">
        <v>1</v>
      </c>
      <c r="E767">
        <f t="shared" si="11"/>
        <v>0.93586683611791754</v>
      </c>
    </row>
    <row r="768" spans="1:5">
      <c r="A768">
        <v>46009</v>
      </c>
      <c r="B768">
        <v>2787128</v>
      </c>
      <c r="C768" s="14">
        <v>46009</v>
      </c>
      <c r="D768" s="14">
        <v>5.1206896551724137</v>
      </c>
      <c r="E768">
        <f t="shared" si="11"/>
        <v>4.7922836263279569</v>
      </c>
    </row>
    <row r="769" spans="1:5">
      <c r="A769">
        <v>46460</v>
      </c>
      <c r="B769">
        <v>2787129</v>
      </c>
      <c r="C769" s="14">
        <v>46460</v>
      </c>
      <c r="D769" s="14">
        <v>2.75</v>
      </c>
      <c r="E769">
        <f t="shared" si="11"/>
        <v>2.5736337993242731</v>
      </c>
    </row>
    <row r="770" spans="1:5">
      <c r="A770">
        <v>46006</v>
      </c>
      <c r="B770">
        <v>2787131</v>
      </c>
      <c r="C770" s="14">
        <v>46006</v>
      </c>
      <c r="D770" s="14">
        <v>5.1086956521739131</v>
      </c>
      <c r="E770">
        <f t="shared" ref="E770:E833" si="12">+D770*$F$1862</f>
        <v>4.7810588366893612</v>
      </c>
    </row>
    <row r="771" spans="1:5">
      <c r="A771">
        <v>46025</v>
      </c>
      <c r="B771">
        <v>2787147</v>
      </c>
      <c r="C771" s="14">
        <v>46025</v>
      </c>
      <c r="D771" s="14">
        <v>5.0185185185185182</v>
      </c>
      <c r="E771">
        <f t="shared" si="12"/>
        <v>4.6966650479251042</v>
      </c>
    </row>
    <row r="772" spans="1:5">
      <c r="A772">
        <v>46022</v>
      </c>
      <c r="B772">
        <v>2787153</v>
      </c>
      <c r="C772" s="14">
        <v>46022</v>
      </c>
      <c r="D772" s="14">
        <v>6.1086956521739131</v>
      </c>
      <c r="E772">
        <f t="shared" si="12"/>
        <v>5.716925672807279</v>
      </c>
    </row>
    <row r="773" spans="1:5">
      <c r="B773">
        <v>2787160</v>
      </c>
      <c r="C773" s="37"/>
      <c r="D773" s="14">
        <v>1</v>
      </c>
      <c r="E773">
        <f t="shared" si="12"/>
        <v>0.93586683611791754</v>
      </c>
    </row>
    <row r="774" spans="1:5">
      <c r="A774">
        <v>46023</v>
      </c>
      <c r="B774">
        <v>2787161</v>
      </c>
      <c r="C774" s="14">
        <v>46023</v>
      </c>
      <c r="D774" s="14">
        <v>4.387096774193548</v>
      </c>
      <c r="E774">
        <f t="shared" si="12"/>
        <v>4.1057383778076382</v>
      </c>
    </row>
    <row r="775" spans="1:5">
      <c r="A775">
        <v>46021</v>
      </c>
      <c r="B775">
        <v>2787162</v>
      </c>
      <c r="C775" s="14">
        <v>46021</v>
      </c>
      <c r="D775" s="14">
        <v>8.0370370370370363</v>
      </c>
      <c r="E775">
        <f t="shared" si="12"/>
        <v>7.5215964236143735</v>
      </c>
    </row>
    <row r="776" spans="1:5">
      <c r="B776">
        <v>2787163</v>
      </c>
      <c r="C776" s="37"/>
      <c r="D776" s="14">
        <v>1</v>
      </c>
      <c r="E776">
        <f t="shared" si="12"/>
        <v>0.93586683611791754</v>
      </c>
    </row>
    <row r="777" spans="1:5">
      <c r="B777">
        <v>2787166</v>
      </c>
      <c r="C777" s="37"/>
      <c r="D777" s="14">
        <v>1</v>
      </c>
      <c r="E777">
        <f t="shared" si="12"/>
        <v>0.93586683611791754</v>
      </c>
    </row>
    <row r="778" spans="1:5">
      <c r="B778">
        <v>2787177</v>
      </c>
      <c r="C778" s="37"/>
      <c r="D778" s="14">
        <v>1</v>
      </c>
      <c r="E778">
        <f t="shared" si="12"/>
        <v>0.93586683611791754</v>
      </c>
    </row>
    <row r="779" spans="1:5">
      <c r="B779">
        <v>2787181</v>
      </c>
      <c r="C779" s="37"/>
      <c r="D779" s="14">
        <v>1</v>
      </c>
      <c r="E779">
        <f t="shared" si="12"/>
        <v>0.93586683611791754</v>
      </c>
    </row>
    <row r="780" spans="1:5">
      <c r="B780">
        <v>2787182</v>
      </c>
      <c r="C780" s="37"/>
      <c r="D780" s="14">
        <v>1</v>
      </c>
      <c r="E780">
        <f t="shared" si="12"/>
        <v>0.93586683611791754</v>
      </c>
    </row>
    <row r="781" spans="1:5">
      <c r="A781">
        <v>46370</v>
      </c>
      <c r="B781">
        <v>2787192</v>
      </c>
      <c r="C781" s="14">
        <v>46370</v>
      </c>
      <c r="D781" s="14">
        <v>4.833333333333333</v>
      </c>
      <c r="E781">
        <f t="shared" si="12"/>
        <v>4.5233563745699348</v>
      </c>
    </row>
    <row r="782" spans="1:5">
      <c r="B782">
        <v>2787196</v>
      </c>
      <c r="C782" s="37"/>
      <c r="D782" s="14">
        <v>1</v>
      </c>
      <c r="E782">
        <f t="shared" si="12"/>
        <v>0.93586683611791754</v>
      </c>
    </row>
    <row r="783" spans="1:5">
      <c r="A783">
        <v>46019</v>
      </c>
      <c r="B783">
        <v>2787212</v>
      </c>
      <c r="C783" s="14">
        <v>46019</v>
      </c>
      <c r="D783" s="14">
        <v>3.9545454545454546</v>
      </c>
      <c r="E783">
        <f t="shared" si="12"/>
        <v>3.7009279428299466</v>
      </c>
    </row>
    <row r="784" spans="1:5">
      <c r="A784">
        <v>46021</v>
      </c>
      <c r="B784">
        <v>2787222</v>
      </c>
      <c r="C784" s="14">
        <v>46021</v>
      </c>
      <c r="D784" s="14">
        <v>8.0370370370370363</v>
      </c>
      <c r="E784">
        <f t="shared" si="12"/>
        <v>7.5215964236143735</v>
      </c>
    </row>
    <row r="785" spans="1:5">
      <c r="A785">
        <v>46701</v>
      </c>
      <c r="B785">
        <v>2787256</v>
      </c>
      <c r="C785" s="14">
        <v>46701</v>
      </c>
      <c r="D785" s="14">
        <v>5</v>
      </c>
      <c r="E785">
        <f t="shared" si="12"/>
        <v>4.6793341805895876</v>
      </c>
    </row>
    <row r="786" spans="1:5">
      <c r="A786">
        <v>46130</v>
      </c>
      <c r="B786">
        <v>2787261</v>
      </c>
      <c r="C786" s="14">
        <v>46130</v>
      </c>
      <c r="D786" s="14">
        <v>12</v>
      </c>
      <c r="E786">
        <f t="shared" si="12"/>
        <v>11.230402033415011</v>
      </c>
    </row>
    <row r="787" spans="1:5">
      <c r="A787">
        <v>46025</v>
      </c>
      <c r="B787">
        <v>2787283</v>
      </c>
      <c r="C787" s="14">
        <v>46025</v>
      </c>
      <c r="D787" s="14">
        <v>5.0185185185185182</v>
      </c>
      <c r="E787">
        <f t="shared" si="12"/>
        <v>4.6966650479251042</v>
      </c>
    </row>
    <row r="788" spans="1:5">
      <c r="A788">
        <v>46920</v>
      </c>
      <c r="B788">
        <v>2787284</v>
      </c>
      <c r="C788" s="14">
        <v>46920</v>
      </c>
      <c r="D788" s="14">
        <v>7.208333333333333</v>
      </c>
      <c r="E788">
        <f t="shared" si="12"/>
        <v>6.7460401103499885</v>
      </c>
    </row>
    <row r="789" spans="1:5">
      <c r="B789">
        <v>2787288</v>
      </c>
      <c r="C789" s="37"/>
      <c r="D789" s="14">
        <v>1</v>
      </c>
      <c r="E789">
        <f t="shared" si="12"/>
        <v>0.93586683611791754</v>
      </c>
    </row>
    <row r="790" spans="1:5">
      <c r="A790">
        <v>46015</v>
      </c>
      <c r="B790">
        <v>2787291</v>
      </c>
      <c r="C790" s="14">
        <v>46015</v>
      </c>
      <c r="D790" s="14">
        <v>6.4464285714285712</v>
      </c>
      <c r="E790">
        <f t="shared" si="12"/>
        <v>6.0329987114030041</v>
      </c>
    </row>
    <row r="791" spans="1:5">
      <c r="B791">
        <v>2787292</v>
      </c>
      <c r="C791" s="37"/>
      <c r="D791" s="14">
        <v>1</v>
      </c>
      <c r="E791">
        <f t="shared" si="12"/>
        <v>0.93586683611791754</v>
      </c>
    </row>
    <row r="792" spans="1:5">
      <c r="B792">
        <v>2787296</v>
      </c>
      <c r="C792" s="37"/>
      <c r="D792" s="14">
        <v>1</v>
      </c>
      <c r="E792">
        <f t="shared" si="12"/>
        <v>0.93586683611791754</v>
      </c>
    </row>
    <row r="793" spans="1:5">
      <c r="A793">
        <v>46021</v>
      </c>
      <c r="B793">
        <v>2787311</v>
      </c>
      <c r="C793" s="14">
        <v>46021</v>
      </c>
      <c r="D793" s="14">
        <v>8.0370370370370363</v>
      </c>
      <c r="E793">
        <f t="shared" si="12"/>
        <v>7.5215964236143735</v>
      </c>
    </row>
    <row r="794" spans="1:5">
      <c r="A794">
        <v>46182</v>
      </c>
      <c r="B794">
        <v>2787330</v>
      </c>
      <c r="C794" s="14">
        <v>46182</v>
      </c>
      <c r="D794" s="14">
        <v>7.333333333333333</v>
      </c>
      <c r="E794">
        <f t="shared" si="12"/>
        <v>6.8630234648647281</v>
      </c>
    </row>
    <row r="795" spans="1:5">
      <c r="B795">
        <v>2787332</v>
      </c>
      <c r="C795" s="37"/>
      <c r="D795" s="14">
        <v>1</v>
      </c>
      <c r="E795">
        <f t="shared" si="12"/>
        <v>0.93586683611791754</v>
      </c>
    </row>
    <row r="796" spans="1:5">
      <c r="B796">
        <v>2787337</v>
      </c>
      <c r="C796" s="37"/>
      <c r="D796" s="14">
        <v>1</v>
      </c>
      <c r="E796">
        <f t="shared" si="12"/>
        <v>0.93586683611791754</v>
      </c>
    </row>
    <row r="797" spans="1:5">
      <c r="B797">
        <v>2787350</v>
      </c>
      <c r="C797" s="37"/>
      <c r="D797" s="14">
        <v>1</v>
      </c>
      <c r="E797">
        <f t="shared" si="12"/>
        <v>0.93586683611791754</v>
      </c>
    </row>
    <row r="798" spans="1:5">
      <c r="A798">
        <v>46100</v>
      </c>
      <c r="B798">
        <v>2787351</v>
      </c>
      <c r="C798" s="14">
        <v>46100</v>
      </c>
      <c r="D798" s="14">
        <v>3</v>
      </c>
      <c r="E798">
        <f t="shared" si="12"/>
        <v>2.8076005083537527</v>
      </c>
    </row>
    <row r="799" spans="1:5">
      <c r="B799">
        <v>2787364</v>
      </c>
      <c r="C799" s="37"/>
      <c r="D799" s="14">
        <v>1</v>
      </c>
      <c r="E799">
        <f t="shared" si="12"/>
        <v>0.93586683611791754</v>
      </c>
    </row>
    <row r="800" spans="1:5">
      <c r="A800">
        <v>46980</v>
      </c>
      <c r="B800">
        <v>2787368</v>
      </c>
      <c r="C800" s="14">
        <v>46980</v>
      </c>
      <c r="D800" s="14">
        <v>3.90625</v>
      </c>
      <c r="E800">
        <f t="shared" si="12"/>
        <v>3.6557298285856152</v>
      </c>
    </row>
    <row r="801" spans="1:5">
      <c r="A801">
        <v>46410</v>
      </c>
      <c r="B801">
        <v>2787414</v>
      </c>
      <c r="C801" s="14">
        <v>46410</v>
      </c>
      <c r="D801" s="14">
        <v>5.5</v>
      </c>
      <c r="E801">
        <f t="shared" si="12"/>
        <v>5.1472675986485461</v>
      </c>
    </row>
    <row r="802" spans="1:5">
      <c r="A802">
        <v>46015</v>
      </c>
      <c r="B802">
        <v>2787600</v>
      </c>
      <c r="C802" s="14">
        <v>46015</v>
      </c>
      <c r="D802" s="14">
        <v>6.4464285714285712</v>
      </c>
      <c r="E802">
        <f t="shared" si="12"/>
        <v>6.0329987114030041</v>
      </c>
    </row>
    <row r="803" spans="1:5">
      <c r="A803">
        <v>46010</v>
      </c>
      <c r="B803">
        <v>2787730</v>
      </c>
      <c r="C803" s="14">
        <v>46010</v>
      </c>
      <c r="D803" s="14">
        <v>6.1521739130434785</v>
      </c>
      <c r="E803">
        <f t="shared" si="12"/>
        <v>5.7576155352471883</v>
      </c>
    </row>
    <row r="804" spans="1:5">
      <c r="B804">
        <v>2788112</v>
      </c>
      <c r="C804" s="37"/>
      <c r="D804" s="14">
        <v>1</v>
      </c>
      <c r="E804">
        <f t="shared" si="12"/>
        <v>0.93586683611791754</v>
      </c>
    </row>
    <row r="805" spans="1:5">
      <c r="B805">
        <v>2788308</v>
      </c>
      <c r="C805" s="37"/>
      <c r="D805" s="14">
        <v>1</v>
      </c>
      <c r="E805">
        <f t="shared" si="12"/>
        <v>0.93586683611791754</v>
      </c>
    </row>
    <row r="806" spans="1:5">
      <c r="B806">
        <v>2789563</v>
      </c>
      <c r="C806" s="37"/>
      <c r="D806" s="14">
        <v>1</v>
      </c>
      <c r="E806">
        <f t="shared" si="12"/>
        <v>0.93586683611791754</v>
      </c>
    </row>
    <row r="807" spans="1:5">
      <c r="B807">
        <v>2789936</v>
      </c>
      <c r="C807" s="37"/>
      <c r="D807" s="14">
        <v>1</v>
      </c>
      <c r="E807">
        <f t="shared" si="12"/>
        <v>0.93586683611791754</v>
      </c>
    </row>
    <row r="808" spans="1:5">
      <c r="A808">
        <v>46005</v>
      </c>
      <c r="B808">
        <v>2790097</v>
      </c>
      <c r="C808" s="14">
        <v>46005</v>
      </c>
      <c r="D808" s="14">
        <v>3.0192307692307692</v>
      </c>
      <c r="E808">
        <f t="shared" si="12"/>
        <v>2.8255979475098663</v>
      </c>
    </row>
    <row r="809" spans="1:5">
      <c r="A809">
        <v>46360</v>
      </c>
      <c r="B809">
        <v>2790172</v>
      </c>
      <c r="C809" s="14">
        <v>46360</v>
      </c>
      <c r="D809" s="14">
        <v>18</v>
      </c>
      <c r="E809">
        <f t="shared" si="12"/>
        <v>16.845603050122516</v>
      </c>
    </row>
    <row r="810" spans="1:5">
      <c r="A810">
        <v>46930</v>
      </c>
      <c r="B810">
        <v>2790248</v>
      </c>
      <c r="C810" s="14">
        <v>46930</v>
      </c>
      <c r="D810" s="14">
        <v>6.666666666666667</v>
      </c>
      <c r="E810">
        <f t="shared" si="12"/>
        <v>6.2391122407861168</v>
      </c>
    </row>
    <row r="811" spans="1:5">
      <c r="A811">
        <v>46920</v>
      </c>
      <c r="B811">
        <v>2790290</v>
      </c>
      <c r="C811" s="14">
        <v>46920</v>
      </c>
      <c r="D811" s="14">
        <v>7.208333333333333</v>
      </c>
      <c r="E811">
        <f t="shared" si="12"/>
        <v>6.7460401103499885</v>
      </c>
    </row>
    <row r="812" spans="1:5">
      <c r="A812">
        <v>46008</v>
      </c>
      <c r="B812">
        <v>2790436</v>
      </c>
      <c r="C812" s="14">
        <v>46008</v>
      </c>
      <c r="D812" s="14">
        <v>7.7435897435897436</v>
      </c>
      <c r="E812">
        <f t="shared" si="12"/>
        <v>7.2469688335284896</v>
      </c>
    </row>
    <row r="813" spans="1:5">
      <c r="A813">
        <v>46000</v>
      </c>
      <c r="B813">
        <v>2790707</v>
      </c>
      <c r="C813" s="14">
        <v>46000</v>
      </c>
      <c r="D813" s="14">
        <v>0.5</v>
      </c>
      <c r="E813">
        <f t="shared" si="12"/>
        <v>0.46793341805895877</v>
      </c>
    </row>
    <row r="814" spans="1:5">
      <c r="A814">
        <v>46009</v>
      </c>
      <c r="B814">
        <v>2791107</v>
      </c>
      <c r="C814" s="14">
        <v>46009</v>
      </c>
      <c r="D814" s="14">
        <v>5.1206896551724137</v>
      </c>
      <c r="E814">
        <f t="shared" si="12"/>
        <v>4.7922836263279569</v>
      </c>
    </row>
    <row r="815" spans="1:5">
      <c r="A815">
        <v>46511</v>
      </c>
      <c r="B815">
        <v>2791157</v>
      </c>
      <c r="C815" s="14">
        <v>46511</v>
      </c>
      <c r="D815" s="14">
        <v>1</v>
      </c>
      <c r="E815">
        <f t="shared" si="12"/>
        <v>0.93586683611791754</v>
      </c>
    </row>
    <row r="816" spans="1:5">
      <c r="A816">
        <v>46183</v>
      </c>
      <c r="B816">
        <v>2791172</v>
      </c>
      <c r="C816" s="14">
        <v>46183</v>
      </c>
      <c r="D816" s="14">
        <v>7.1875</v>
      </c>
      <c r="E816">
        <f t="shared" si="12"/>
        <v>6.7265428845975324</v>
      </c>
    </row>
    <row r="817" spans="1:5">
      <c r="A817">
        <v>46015</v>
      </c>
      <c r="B817">
        <v>2791174</v>
      </c>
      <c r="C817" s="14">
        <v>46015</v>
      </c>
      <c r="D817" s="14">
        <v>6.4464285714285712</v>
      </c>
      <c r="E817">
        <f t="shared" si="12"/>
        <v>6.0329987114030041</v>
      </c>
    </row>
    <row r="818" spans="1:5">
      <c r="A818">
        <v>46110</v>
      </c>
      <c r="B818">
        <v>2791184</v>
      </c>
      <c r="C818" s="14">
        <v>46110</v>
      </c>
      <c r="D818" s="14">
        <v>6.3529411764705879</v>
      </c>
      <c r="E818">
        <f t="shared" si="12"/>
        <v>5.9455069588667699</v>
      </c>
    </row>
    <row r="819" spans="1:5">
      <c r="A819">
        <v>46015</v>
      </c>
      <c r="B819">
        <v>2791192</v>
      </c>
      <c r="C819" s="14">
        <v>46015</v>
      </c>
      <c r="D819" s="14">
        <v>6.4464285714285712</v>
      </c>
      <c r="E819">
        <f t="shared" si="12"/>
        <v>6.0329987114030041</v>
      </c>
    </row>
    <row r="820" spans="1:5">
      <c r="B820">
        <v>2791197</v>
      </c>
      <c r="C820" s="37"/>
      <c r="D820" s="14">
        <v>1</v>
      </c>
      <c r="E820">
        <f t="shared" si="12"/>
        <v>0.93586683611791754</v>
      </c>
    </row>
    <row r="821" spans="1:5">
      <c r="B821">
        <v>2791199</v>
      </c>
      <c r="C821" s="37"/>
      <c r="D821" s="14">
        <v>1</v>
      </c>
      <c r="E821">
        <f t="shared" si="12"/>
        <v>0.93586683611791754</v>
      </c>
    </row>
    <row r="822" spans="1:5">
      <c r="B822">
        <v>2791208</v>
      </c>
      <c r="C822" s="37"/>
      <c r="D822" s="14">
        <v>1</v>
      </c>
      <c r="E822">
        <f t="shared" si="12"/>
        <v>0.93586683611791754</v>
      </c>
    </row>
    <row r="823" spans="1:5">
      <c r="A823">
        <v>46019</v>
      </c>
      <c r="B823">
        <v>2791242</v>
      </c>
      <c r="C823" s="14">
        <v>46019</v>
      </c>
      <c r="D823" s="14">
        <v>3.9545454545454546</v>
      </c>
      <c r="E823">
        <f t="shared" si="12"/>
        <v>3.7009279428299466</v>
      </c>
    </row>
    <row r="824" spans="1:5">
      <c r="A824">
        <v>46009</v>
      </c>
      <c r="B824">
        <v>2791244</v>
      </c>
      <c r="C824" s="14">
        <v>46009</v>
      </c>
      <c r="D824" s="14">
        <v>5.1206896551724137</v>
      </c>
      <c r="E824">
        <f t="shared" si="12"/>
        <v>4.7922836263279569</v>
      </c>
    </row>
    <row r="825" spans="1:5">
      <c r="A825">
        <v>46010</v>
      </c>
      <c r="B825">
        <v>2791246</v>
      </c>
      <c r="C825" s="14">
        <v>46010</v>
      </c>
      <c r="D825" s="14">
        <v>6.1521739130434785</v>
      </c>
      <c r="E825">
        <f t="shared" si="12"/>
        <v>5.7576155352471883</v>
      </c>
    </row>
    <row r="826" spans="1:5">
      <c r="B826">
        <v>2791251</v>
      </c>
      <c r="C826" s="37"/>
      <c r="D826" s="14">
        <v>1</v>
      </c>
      <c r="E826">
        <f t="shared" si="12"/>
        <v>0.93586683611791754</v>
      </c>
    </row>
    <row r="827" spans="1:5">
      <c r="B827">
        <v>2791255</v>
      </c>
      <c r="C827" s="37"/>
      <c r="D827" s="14">
        <v>1</v>
      </c>
      <c r="E827">
        <f t="shared" si="12"/>
        <v>0.93586683611791754</v>
      </c>
    </row>
    <row r="828" spans="1:5">
      <c r="A828">
        <v>46110</v>
      </c>
      <c r="B828">
        <v>2791256</v>
      </c>
      <c r="C828" s="14">
        <v>46110</v>
      </c>
      <c r="D828" s="14">
        <v>6.3529411764705879</v>
      </c>
      <c r="E828">
        <f t="shared" si="12"/>
        <v>5.9455069588667699</v>
      </c>
    </row>
    <row r="829" spans="1:5">
      <c r="B829">
        <v>2791263</v>
      </c>
      <c r="C829" s="37"/>
      <c r="D829" s="14">
        <v>1</v>
      </c>
      <c r="E829">
        <f t="shared" si="12"/>
        <v>0.93586683611791754</v>
      </c>
    </row>
    <row r="830" spans="1:5">
      <c r="A830">
        <v>46018</v>
      </c>
      <c r="B830">
        <v>2791266</v>
      </c>
      <c r="C830" s="14">
        <v>46018</v>
      </c>
      <c r="D830" s="14">
        <v>7.6388888888888893</v>
      </c>
      <c r="E830">
        <f t="shared" si="12"/>
        <v>7.1489827759007598</v>
      </c>
    </row>
    <row r="831" spans="1:5">
      <c r="A831">
        <v>46110</v>
      </c>
      <c r="B831">
        <v>2791271</v>
      </c>
      <c r="C831" s="14">
        <v>46110</v>
      </c>
      <c r="D831" s="14">
        <v>6.3529411764705879</v>
      </c>
      <c r="E831">
        <f t="shared" si="12"/>
        <v>5.9455069588667699</v>
      </c>
    </row>
    <row r="832" spans="1:5">
      <c r="B832">
        <v>2791278</v>
      </c>
      <c r="C832" s="37"/>
      <c r="D832" s="14">
        <v>1</v>
      </c>
      <c r="E832">
        <f t="shared" si="12"/>
        <v>0.93586683611791754</v>
      </c>
    </row>
    <row r="833" spans="1:5">
      <c r="A833">
        <v>46010</v>
      </c>
      <c r="B833">
        <v>2791283</v>
      </c>
      <c r="C833" s="14">
        <v>46010</v>
      </c>
      <c r="D833" s="14">
        <v>6.1521739130434785</v>
      </c>
      <c r="E833">
        <f t="shared" si="12"/>
        <v>5.7576155352471883</v>
      </c>
    </row>
    <row r="834" spans="1:5">
      <c r="A834">
        <v>46015</v>
      </c>
      <c r="B834">
        <v>2791284</v>
      </c>
      <c r="C834" s="14">
        <v>46015</v>
      </c>
      <c r="D834" s="14">
        <v>6.4464285714285712</v>
      </c>
      <c r="E834">
        <f t="shared" ref="E834:E897" si="13">+D834*$F$1862</f>
        <v>6.0329987114030041</v>
      </c>
    </row>
    <row r="835" spans="1:5">
      <c r="A835">
        <v>46013</v>
      </c>
      <c r="B835">
        <v>2791287</v>
      </c>
      <c r="C835" s="14">
        <v>46013</v>
      </c>
      <c r="D835" s="14">
        <v>3.35</v>
      </c>
      <c r="E835">
        <f t="shared" si="13"/>
        <v>3.1351539009950238</v>
      </c>
    </row>
    <row r="836" spans="1:5">
      <c r="B836">
        <v>2791293</v>
      </c>
      <c r="C836" s="37"/>
      <c r="D836" s="14">
        <v>1</v>
      </c>
      <c r="E836">
        <f t="shared" si="13"/>
        <v>0.93586683611791754</v>
      </c>
    </row>
    <row r="837" spans="1:5">
      <c r="A837">
        <v>46020</v>
      </c>
      <c r="B837">
        <v>2791296</v>
      </c>
      <c r="C837" s="14">
        <v>46020</v>
      </c>
      <c r="D837" s="14">
        <v>5.6756756756756754</v>
      </c>
      <c r="E837">
        <f t="shared" si="13"/>
        <v>5.311676637426018</v>
      </c>
    </row>
    <row r="838" spans="1:5">
      <c r="B838">
        <v>2791303</v>
      </c>
      <c r="C838" s="37"/>
      <c r="D838" s="14">
        <v>1</v>
      </c>
      <c r="E838">
        <f t="shared" si="13"/>
        <v>0.93586683611791754</v>
      </c>
    </row>
    <row r="839" spans="1:5">
      <c r="B839">
        <v>2791322</v>
      </c>
      <c r="C839" s="37"/>
      <c r="D839" s="14">
        <v>1</v>
      </c>
      <c r="E839">
        <f t="shared" si="13"/>
        <v>0.93586683611791754</v>
      </c>
    </row>
    <row r="840" spans="1:5">
      <c r="A840">
        <v>46015</v>
      </c>
      <c r="B840">
        <v>2791325</v>
      </c>
      <c r="C840" s="14">
        <v>46015</v>
      </c>
      <c r="D840" s="14">
        <v>6.4464285714285712</v>
      </c>
      <c r="E840">
        <f t="shared" si="13"/>
        <v>6.0329987114030041</v>
      </c>
    </row>
    <row r="841" spans="1:5">
      <c r="B841">
        <v>2791330</v>
      </c>
      <c r="C841" s="37"/>
      <c r="D841" s="14">
        <v>1</v>
      </c>
      <c r="E841">
        <f t="shared" si="13"/>
        <v>0.93586683611791754</v>
      </c>
    </row>
    <row r="842" spans="1:5">
      <c r="B842">
        <v>2791334</v>
      </c>
      <c r="C842" s="37"/>
      <c r="D842" s="14">
        <v>1</v>
      </c>
      <c r="E842">
        <f t="shared" si="13"/>
        <v>0.93586683611791754</v>
      </c>
    </row>
    <row r="843" spans="1:5">
      <c r="A843">
        <v>46940</v>
      </c>
      <c r="B843">
        <v>2791335</v>
      </c>
      <c r="C843" s="14">
        <v>46940</v>
      </c>
      <c r="D843" s="14">
        <v>7.1111111111111107</v>
      </c>
      <c r="E843">
        <f t="shared" si="13"/>
        <v>6.6550530568385247</v>
      </c>
    </row>
    <row r="844" spans="1:5">
      <c r="A844">
        <v>46001</v>
      </c>
      <c r="B844">
        <v>2791346</v>
      </c>
      <c r="C844" s="14">
        <v>46001</v>
      </c>
      <c r="D844" s="14">
        <v>5.4615384615384617</v>
      </c>
      <c r="E844">
        <f t="shared" si="13"/>
        <v>5.1112727203363191</v>
      </c>
    </row>
    <row r="845" spans="1:5">
      <c r="A845">
        <v>46111</v>
      </c>
      <c r="B845">
        <v>2791362</v>
      </c>
      <c r="C845" s="14">
        <v>46111</v>
      </c>
      <c r="D845" s="14">
        <v>4.333333333333333</v>
      </c>
      <c r="E845">
        <f t="shared" si="13"/>
        <v>4.0554229565109754</v>
      </c>
    </row>
    <row r="846" spans="1:5">
      <c r="A846">
        <v>46022</v>
      </c>
      <c r="B846">
        <v>2791364</v>
      </c>
      <c r="C846" s="14">
        <v>46022</v>
      </c>
      <c r="D846" s="14">
        <v>6.1086956521739131</v>
      </c>
      <c r="E846">
        <f t="shared" si="13"/>
        <v>5.716925672807279</v>
      </c>
    </row>
    <row r="847" spans="1:5">
      <c r="A847">
        <v>46009</v>
      </c>
      <c r="B847">
        <v>2791417</v>
      </c>
      <c r="C847" s="14">
        <v>46009</v>
      </c>
      <c r="D847" s="14">
        <v>5.1206896551724137</v>
      </c>
      <c r="E847">
        <f t="shared" si="13"/>
        <v>4.7922836263279569</v>
      </c>
    </row>
    <row r="848" spans="1:5">
      <c r="B848">
        <v>2791418</v>
      </c>
      <c r="C848" s="37"/>
      <c r="D848" s="14">
        <v>1</v>
      </c>
      <c r="E848">
        <f t="shared" si="13"/>
        <v>0.93586683611791754</v>
      </c>
    </row>
    <row r="849" spans="1:5">
      <c r="A849">
        <v>46010</v>
      </c>
      <c r="B849">
        <v>2791438</v>
      </c>
      <c r="C849" s="14">
        <v>46010</v>
      </c>
      <c r="D849" s="14">
        <v>6.1521739130434785</v>
      </c>
      <c r="E849">
        <f t="shared" si="13"/>
        <v>5.7576155352471883</v>
      </c>
    </row>
    <row r="850" spans="1:5">
      <c r="B850">
        <v>2791441</v>
      </c>
      <c r="C850" s="37"/>
      <c r="D850" s="14">
        <v>1</v>
      </c>
      <c r="E850">
        <f t="shared" si="13"/>
        <v>0.93586683611791754</v>
      </c>
    </row>
    <row r="851" spans="1:5">
      <c r="A851">
        <v>46015</v>
      </c>
      <c r="B851">
        <v>2791443</v>
      </c>
      <c r="C851" s="14">
        <v>46015</v>
      </c>
      <c r="D851" s="14">
        <v>6.4464285714285712</v>
      </c>
      <c r="E851">
        <f t="shared" si="13"/>
        <v>6.0329987114030041</v>
      </c>
    </row>
    <row r="852" spans="1:5">
      <c r="A852">
        <v>46009</v>
      </c>
      <c r="B852">
        <v>2791452</v>
      </c>
      <c r="C852" s="14">
        <v>46009</v>
      </c>
      <c r="D852" s="14">
        <v>5.1206896551724137</v>
      </c>
      <c r="E852">
        <f t="shared" si="13"/>
        <v>4.7922836263279569</v>
      </c>
    </row>
    <row r="853" spans="1:5">
      <c r="B853">
        <v>2791459</v>
      </c>
      <c r="C853" s="37"/>
      <c r="D853" s="14">
        <v>1</v>
      </c>
      <c r="E853">
        <f t="shared" si="13"/>
        <v>0.93586683611791754</v>
      </c>
    </row>
    <row r="854" spans="1:5">
      <c r="B854">
        <v>2791461</v>
      </c>
      <c r="C854" s="37"/>
      <c r="D854" s="14">
        <v>1</v>
      </c>
      <c r="E854">
        <f t="shared" si="13"/>
        <v>0.93586683611791754</v>
      </c>
    </row>
    <row r="855" spans="1:5">
      <c r="A855">
        <v>46016</v>
      </c>
      <c r="B855">
        <v>2791474</v>
      </c>
      <c r="C855" s="14">
        <v>46016</v>
      </c>
      <c r="D855" s="14">
        <v>5.2222222222222223</v>
      </c>
      <c r="E855">
        <f t="shared" si="13"/>
        <v>4.887304588615792</v>
      </c>
    </row>
    <row r="856" spans="1:5">
      <c r="A856">
        <v>46950</v>
      </c>
      <c r="B856">
        <v>2791504</v>
      </c>
      <c r="C856" s="14">
        <v>46950</v>
      </c>
      <c r="D856" s="14">
        <v>8.3333333333333339</v>
      </c>
      <c r="E856">
        <f t="shared" si="13"/>
        <v>7.7988903009826469</v>
      </c>
    </row>
    <row r="857" spans="1:5">
      <c r="A857">
        <v>46009</v>
      </c>
      <c r="B857">
        <v>2791510</v>
      </c>
      <c r="C857" s="14">
        <v>46009</v>
      </c>
      <c r="D857" s="14">
        <v>5.1206896551724137</v>
      </c>
      <c r="E857">
        <f t="shared" si="13"/>
        <v>4.7922836263279569</v>
      </c>
    </row>
    <row r="858" spans="1:5">
      <c r="A858">
        <v>46021</v>
      </c>
      <c r="B858">
        <v>2791511</v>
      </c>
      <c r="C858" s="14">
        <v>46021</v>
      </c>
      <c r="D858" s="14">
        <v>8.0370370370370363</v>
      </c>
      <c r="E858">
        <f t="shared" si="13"/>
        <v>7.5215964236143735</v>
      </c>
    </row>
    <row r="859" spans="1:5">
      <c r="B859">
        <v>2791520</v>
      </c>
      <c r="C859" s="37"/>
      <c r="D859" s="14">
        <v>1</v>
      </c>
      <c r="E859">
        <f t="shared" si="13"/>
        <v>0.93586683611791754</v>
      </c>
    </row>
    <row r="860" spans="1:5">
      <c r="A860">
        <v>46019</v>
      </c>
      <c r="B860">
        <v>2791525</v>
      </c>
      <c r="C860" s="14">
        <v>46019</v>
      </c>
      <c r="D860" s="14">
        <v>3.9545454545454546</v>
      </c>
      <c r="E860">
        <f t="shared" si="13"/>
        <v>3.7009279428299466</v>
      </c>
    </row>
    <row r="861" spans="1:5">
      <c r="A861">
        <v>46920</v>
      </c>
      <c r="B861">
        <v>2791531</v>
      </c>
      <c r="C861" s="14">
        <v>46920</v>
      </c>
      <c r="D861" s="14">
        <v>7.208333333333333</v>
      </c>
      <c r="E861">
        <f t="shared" si="13"/>
        <v>6.7460401103499885</v>
      </c>
    </row>
    <row r="862" spans="1:5">
      <c r="A862">
        <v>46001</v>
      </c>
      <c r="B862">
        <v>2791552</v>
      </c>
      <c r="C862" s="14">
        <v>46001</v>
      </c>
      <c r="D862" s="14">
        <v>5.4615384615384617</v>
      </c>
      <c r="E862">
        <f t="shared" si="13"/>
        <v>5.1112727203363191</v>
      </c>
    </row>
    <row r="863" spans="1:5">
      <c r="A863">
        <v>46120</v>
      </c>
      <c r="B863">
        <v>2791572</v>
      </c>
      <c r="C863" s="14">
        <v>46120</v>
      </c>
      <c r="D863" s="14">
        <v>4.3125</v>
      </c>
      <c r="E863">
        <f t="shared" si="13"/>
        <v>4.0359257307585192</v>
      </c>
    </row>
    <row r="864" spans="1:5">
      <c r="A864">
        <v>46011</v>
      </c>
      <c r="B864">
        <v>2791575</v>
      </c>
      <c r="C864" s="14">
        <v>46011</v>
      </c>
      <c r="D864" s="14">
        <v>6.2666666666666666</v>
      </c>
      <c r="E864">
        <f t="shared" si="13"/>
        <v>5.8647655063389497</v>
      </c>
    </row>
    <row r="865" spans="1:5">
      <c r="A865">
        <v>46138</v>
      </c>
      <c r="B865">
        <v>2791580</v>
      </c>
      <c r="C865" s="14">
        <v>46138</v>
      </c>
      <c r="D865" s="14">
        <v>15</v>
      </c>
      <c r="E865">
        <f t="shared" si="13"/>
        <v>14.038002541768764</v>
      </c>
    </row>
    <row r="866" spans="1:5">
      <c r="A866">
        <v>46006</v>
      </c>
      <c r="B866">
        <v>2791583</v>
      </c>
      <c r="C866" s="14">
        <v>46006</v>
      </c>
      <c r="D866" s="14">
        <v>5.1086956521739131</v>
      </c>
      <c r="E866">
        <f t="shared" si="13"/>
        <v>4.7810588366893612</v>
      </c>
    </row>
    <row r="867" spans="1:5">
      <c r="A867">
        <v>46910</v>
      </c>
      <c r="B867">
        <v>2791610</v>
      </c>
      <c r="C867" s="14">
        <v>46910</v>
      </c>
      <c r="D867" s="14">
        <v>4.2307692307692308</v>
      </c>
      <c r="E867">
        <f t="shared" si="13"/>
        <v>3.9594366143450359</v>
      </c>
    </row>
    <row r="868" spans="1:5">
      <c r="A868">
        <v>46008</v>
      </c>
      <c r="B868">
        <v>2791642</v>
      </c>
      <c r="C868" s="14">
        <v>46008</v>
      </c>
      <c r="D868" s="14">
        <v>7.7435897435897436</v>
      </c>
      <c r="E868">
        <f t="shared" si="13"/>
        <v>7.2469688335284896</v>
      </c>
    </row>
    <row r="869" spans="1:5">
      <c r="A869">
        <v>46005</v>
      </c>
      <c r="B869">
        <v>2791668</v>
      </c>
      <c r="C869" s="14">
        <v>46005</v>
      </c>
      <c r="D869" s="14">
        <v>3.0192307692307692</v>
      </c>
      <c r="E869">
        <f t="shared" si="13"/>
        <v>2.8255979475098663</v>
      </c>
    </row>
    <row r="870" spans="1:5">
      <c r="B870">
        <v>2791669</v>
      </c>
      <c r="C870" s="37"/>
      <c r="D870" s="14">
        <v>1</v>
      </c>
      <c r="E870">
        <f t="shared" si="13"/>
        <v>0.93586683611791754</v>
      </c>
    </row>
    <row r="871" spans="1:5">
      <c r="B871">
        <v>2791689</v>
      </c>
      <c r="C871" s="37"/>
      <c r="D871" s="14">
        <v>1</v>
      </c>
      <c r="E871">
        <f t="shared" si="13"/>
        <v>0.93586683611791754</v>
      </c>
    </row>
    <row r="872" spans="1:5">
      <c r="A872">
        <v>46013</v>
      </c>
      <c r="B872">
        <v>2791700</v>
      </c>
      <c r="C872" s="14">
        <v>46013</v>
      </c>
      <c r="D872" s="14">
        <v>3.35</v>
      </c>
      <c r="E872">
        <f t="shared" si="13"/>
        <v>3.1351539009950238</v>
      </c>
    </row>
    <row r="873" spans="1:5">
      <c r="A873">
        <v>46003</v>
      </c>
      <c r="B873">
        <v>2791709</v>
      </c>
      <c r="C873" s="14">
        <v>46003</v>
      </c>
      <c r="D873" s="14">
        <v>4.1111111111111107</v>
      </c>
      <c r="E873">
        <f t="shared" si="13"/>
        <v>3.8474525484847719</v>
      </c>
    </row>
    <row r="874" spans="1:5">
      <c r="A874">
        <v>46023</v>
      </c>
      <c r="B874">
        <v>2791728</v>
      </c>
      <c r="C874" s="14">
        <v>46023</v>
      </c>
      <c r="D874" s="14">
        <v>4.387096774193548</v>
      </c>
      <c r="E874">
        <f t="shared" si="13"/>
        <v>4.1057383778076382</v>
      </c>
    </row>
    <row r="875" spans="1:5">
      <c r="A875">
        <v>46004</v>
      </c>
      <c r="B875">
        <v>2791744</v>
      </c>
      <c r="C875" s="14">
        <v>46004</v>
      </c>
      <c r="D875" s="14">
        <v>7.4444444444444446</v>
      </c>
      <c r="E875">
        <f t="shared" si="13"/>
        <v>6.9670086688778312</v>
      </c>
    </row>
    <row r="876" spans="1:5">
      <c r="A876">
        <v>46026</v>
      </c>
      <c r="B876">
        <v>2791766</v>
      </c>
      <c r="C876" s="14">
        <v>46026</v>
      </c>
      <c r="D876" s="14">
        <v>19</v>
      </c>
      <c r="E876">
        <f t="shared" si="13"/>
        <v>17.781469886240433</v>
      </c>
    </row>
    <row r="877" spans="1:5">
      <c r="A877">
        <v>46025</v>
      </c>
      <c r="B877">
        <v>2792028</v>
      </c>
      <c r="C877" s="14">
        <v>46025</v>
      </c>
      <c r="D877" s="14">
        <v>5.0185185185185182</v>
      </c>
      <c r="E877">
        <f t="shared" si="13"/>
        <v>4.6966650479251042</v>
      </c>
    </row>
    <row r="878" spans="1:5">
      <c r="A878">
        <v>46120</v>
      </c>
      <c r="B878">
        <v>2792101</v>
      </c>
      <c r="C878" s="14">
        <v>46120</v>
      </c>
      <c r="D878" s="14">
        <v>4.3125</v>
      </c>
      <c r="E878">
        <f t="shared" si="13"/>
        <v>4.0359257307585192</v>
      </c>
    </row>
    <row r="879" spans="1:5">
      <c r="B879">
        <v>2792824</v>
      </c>
      <c r="C879" s="37"/>
      <c r="D879" s="14">
        <v>1</v>
      </c>
      <c r="E879">
        <f t="shared" si="13"/>
        <v>0.93586683611791754</v>
      </c>
    </row>
    <row r="880" spans="1:5">
      <c r="B880">
        <v>2792861</v>
      </c>
      <c r="C880" s="37"/>
      <c r="D880" s="14">
        <v>1</v>
      </c>
      <c r="E880">
        <f t="shared" si="13"/>
        <v>0.93586683611791754</v>
      </c>
    </row>
    <row r="881" spans="1:5">
      <c r="A881">
        <v>46003</v>
      </c>
      <c r="B881">
        <v>2792932</v>
      </c>
      <c r="C881" s="14">
        <v>46003</v>
      </c>
      <c r="D881" s="14">
        <v>4.1111111111111107</v>
      </c>
      <c r="E881">
        <f t="shared" si="13"/>
        <v>3.8474525484847719</v>
      </c>
    </row>
    <row r="882" spans="1:5">
      <c r="A882">
        <v>46005</v>
      </c>
      <c r="B882">
        <v>2793019</v>
      </c>
      <c r="C882" s="14">
        <v>46005</v>
      </c>
      <c r="D882" s="14">
        <v>3.0192307692307692</v>
      </c>
      <c r="E882">
        <f t="shared" si="13"/>
        <v>2.8255979475098663</v>
      </c>
    </row>
    <row r="883" spans="1:5">
      <c r="A883">
        <v>46008</v>
      </c>
      <c r="B883">
        <v>2793037</v>
      </c>
      <c r="C883" s="14">
        <v>46008</v>
      </c>
      <c r="D883" s="14">
        <v>7.7435897435897436</v>
      </c>
      <c r="E883">
        <f t="shared" si="13"/>
        <v>7.2469688335284896</v>
      </c>
    </row>
    <row r="884" spans="1:5">
      <c r="A884">
        <v>46023</v>
      </c>
      <c r="B884">
        <v>2793041</v>
      </c>
      <c r="C884" s="14">
        <v>46023</v>
      </c>
      <c r="D884" s="14">
        <v>4.387096774193548</v>
      </c>
      <c r="E884">
        <f t="shared" si="13"/>
        <v>4.1057383778076382</v>
      </c>
    </row>
    <row r="885" spans="1:5">
      <c r="A885">
        <v>46133</v>
      </c>
      <c r="B885">
        <v>2793044</v>
      </c>
      <c r="C885" s="14">
        <v>46133</v>
      </c>
      <c r="D885" s="14">
        <v>6</v>
      </c>
      <c r="E885">
        <f t="shared" si="13"/>
        <v>5.6152010167075055</v>
      </c>
    </row>
    <row r="886" spans="1:5">
      <c r="B886">
        <v>2793074</v>
      </c>
      <c r="C886" s="37"/>
      <c r="D886" s="14">
        <v>1</v>
      </c>
      <c r="E886">
        <f t="shared" si="13"/>
        <v>0.93586683611791754</v>
      </c>
    </row>
    <row r="887" spans="1:5">
      <c r="A887">
        <v>46900</v>
      </c>
      <c r="B887">
        <v>2794172</v>
      </c>
      <c r="C887" s="14">
        <v>46900</v>
      </c>
      <c r="D887" s="14">
        <v>5.5217391304347823</v>
      </c>
      <c r="E887">
        <f t="shared" si="13"/>
        <v>5.1676125298685012</v>
      </c>
    </row>
    <row r="888" spans="1:5">
      <c r="A888">
        <v>46200</v>
      </c>
      <c r="B888">
        <v>2794334</v>
      </c>
      <c r="C888" s="14">
        <v>46200</v>
      </c>
      <c r="D888" s="14">
        <v>4.4545454545454541</v>
      </c>
      <c r="E888">
        <f t="shared" si="13"/>
        <v>4.1688613608889051</v>
      </c>
    </row>
    <row r="889" spans="1:5">
      <c r="A889">
        <v>46190</v>
      </c>
      <c r="B889">
        <v>2794455</v>
      </c>
      <c r="C889" s="14">
        <v>46190</v>
      </c>
      <c r="D889" s="14">
        <v>6.25</v>
      </c>
      <c r="E889">
        <f t="shared" si="13"/>
        <v>5.8491677257369847</v>
      </c>
    </row>
    <row r="890" spans="1:5">
      <c r="B890">
        <v>2794478</v>
      </c>
      <c r="C890" s="37"/>
      <c r="D890" s="14">
        <v>1</v>
      </c>
      <c r="E890">
        <f t="shared" si="13"/>
        <v>0.93586683611791754</v>
      </c>
    </row>
    <row r="891" spans="1:5">
      <c r="A891">
        <v>46007</v>
      </c>
      <c r="B891">
        <v>2794610</v>
      </c>
      <c r="C891" s="14">
        <v>46007</v>
      </c>
      <c r="D891" s="14">
        <v>7.7878787878787881</v>
      </c>
      <c r="E891">
        <f t="shared" si="13"/>
        <v>7.2884174812819644</v>
      </c>
    </row>
    <row r="892" spans="1:5">
      <c r="B892">
        <v>2794765</v>
      </c>
      <c r="C892" s="37"/>
      <c r="D892" s="14">
        <v>1</v>
      </c>
      <c r="E892">
        <f t="shared" si="13"/>
        <v>0.93586683611791754</v>
      </c>
    </row>
    <row r="893" spans="1:5">
      <c r="A893">
        <v>46970</v>
      </c>
      <c r="B893">
        <v>2794796</v>
      </c>
      <c r="C893" s="14">
        <v>46970</v>
      </c>
      <c r="D893" s="14">
        <v>7.8571428571428568</v>
      </c>
      <c r="E893">
        <f t="shared" si="13"/>
        <v>7.3532394266407808</v>
      </c>
    </row>
    <row r="894" spans="1:5">
      <c r="B894">
        <v>2794798</v>
      </c>
      <c r="C894" s="37"/>
      <c r="D894" s="14">
        <v>1</v>
      </c>
      <c r="E894">
        <f t="shared" si="13"/>
        <v>0.93586683611791754</v>
      </c>
    </row>
    <row r="895" spans="1:5">
      <c r="A895">
        <v>46007</v>
      </c>
      <c r="B895">
        <v>2794803</v>
      </c>
      <c r="C895" s="14">
        <v>46007</v>
      </c>
      <c r="D895" s="14">
        <v>7.7878787878787881</v>
      </c>
      <c r="E895">
        <f t="shared" si="13"/>
        <v>7.2884174812819644</v>
      </c>
    </row>
    <row r="896" spans="1:5">
      <c r="A896">
        <v>46009</v>
      </c>
      <c r="B896">
        <v>2794850</v>
      </c>
      <c r="C896" s="14">
        <v>46009</v>
      </c>
      <c r="D896" s="14">
        <v>5.1206896551724137</v>
      </c>
      <c r="E896">
        <f t="shared" si="13"/>
        <v>4.7922836263279569</v>
      </c>
    </row>
    <row r="897" spans="1:5">
      <c r="A897">
        <v>46980</v>
      </c>
      <c r="B897">
        <v>2794865</v>
      </c>
      <c r="C897" s="14">
        <v>46980</v>
      </c>
      <c r="D897" s="14">
        <v>3.90625</v>
      </c>
      <c r="E897">
        <f t="shared" si="13"/>
        <v>3.6557298285856152</v>
      </c>
    </row>
    <row r="898" spans="1:5">
      <c r="A898">
        <v>46003</v>
      </c>
      <c r="B898">
        <v>2794868</v>
      </c>
      <c r="C898" s="14">
        <v>46003</v>
      </c>
      <c r="D898" s="14">
        <v>4.1111111111111107</v>
      </c>
      <c r="E898">
        <f t="shared" ref="E898:E961" si="14">+D898*$F$1862</f>
        <v>3.8474525484847719</v>
      </c>
    </row>
    <row r="899" spans="1:5">
      <c r="B899">
        <v>2794886</v>
      </c>
      <c r="C899" s="37"/>
      <c r="D899" s="14">
        <v>1</v>
      </c>
      <c r="E899">
        <f t="shared" si="14"/>
        <v>0.93586683611791754</v>
      </c>
    </row>
    <row r="900" spans="1:5">
      <c r="A900">
        <v>46007</v>
      </c>
      <c r="B900">
        <v>2794892</v>
      </c>
      <c r="C900" s="14">
        <v>46007</v>
      </c>
      <c r="D900" s="14">
        <v>7.7878787878787881</v>
      </c>
      <c r="E900">
        <f t="shared" si="14"/>
        <v>7.2884174812819644</v>
      </c>
    </row>
    <row r="901" spans="1:5">
      <c r="A901">
        <v>46026</v>
      </c>
      <c r="B901">
        <v>2794904</v>
      </c>
      <c r="C901" s="14">
        <v>46026</v>
      </c>
      <c r="D901" s="14">
        <v>19</v>
      </c>
      <c r="E901">
        <f t="shared" si="14"/>
        <v>17.781469886240433</v>
      </c>
    </row>
    <row r="902" spans="1:5">
      <c r="A902">
        <v>46010</v>
      </c>
      <c r="B902">
        <v>2794906</v>
      </c>
      <c r="C902" s="14">
        <v>46010</v>
      </c>
      <c r="D902" s="14">
        <v>6.1521739130434785</v>
      </c>
      <c r="E902">
        <f t="shared" si="14"/>
        <v>5.7576155352471883</v>
      </c>
    </row>
    <row r="903" spans="1:5">
      <c r="A903">
        <v>46008</v>
      </c>
      <c r="B903">
        <v>2794914</v>
      </c>
      <c r="C903" s="14">
        <v>46008</v>
      </c>
      <c r="D903" s="14">
        <v>7.7435897435897436</v>
      </c>
      <c r="E903">
        <f t="shared" si="14"/>
        <v>7.2469688335284896</v>
      </c>
    </row>
    <row r="904" spans="1:5">
      <c r="A904">
        <v>46160</v>
      </c>
      <c r="B904">
        <v>2794925</v>
      </c>
      <c r="C904" s="14">
        <v>46160</v>
      </c>
      <c r="D904" s="14">
        <v>4.875</v>
      </c>
      <c r="E904">
        <f t="shared" si="14"/>
        <v>4.562350826074848</v>
      </c>
    </row>
    <row r="905" spans="1:5">
      <c r="A905">
        <v>46901</v>
      </c>
      <c r="B905">
        <v>2794941</v>
      </c>
      <c r="C905" s="14">
        <v>46901</v>
      </c>
      <c r="D905" s="14">
        <v>2.8333333333333335</v>
      </c>
      <c r="E905">
        <f t="shared" si="14"/>
        <v>2.6516227023340999</v>
      </c>
    </row>
    <row r="906" spans="1:5">
      <c r="A906">
        <v>46131</v>
      </c>
      <c r="B906">
        <v>2794950</v>
      </c>
      <c r="C906" s="14">
        <v>46131</v>
      </c>
      <c r="D906" s="14">
        <v>6.666666666666667</v>
      </c>
      <c r="E906">
        <f t="shared" si="14"/>
        <v>6.2391122407861168</v>
      </c>
    </row>
    <row r="907" spans="1:5">
      <c r="A907">
        <v>46009</v>
      </c>
      <c r="B907">
        <v>2794964</v>
      </c>
      <c r="C907" s="14">
        <v>46009</v>
      </c>
      <c r="D907" s="14">
        <v>5.1206896551724137</v>
      </c>
      <c r="E907">
        <f t="shared" si="14"/>
        <v>4.7922836263279569</v>
      </c>
    </row>
    <row r="908" spans="1:5">
      <c r="B908">
        <v>2795011</v>
      </c>
      <c r="C908" s="37"/>
      <c r="D908" s="14">
        <v>1</v>
      </c>
      <c r="E908">
        <f t="shared" si="14"/>
        <v>0.93586683611791754</v>
      </c>
    </row>
    <row r="909" spans="1:5">
      <c r="A909">
        <v>46007</v>
      </c>
      <c r="B909">
        <v>2795041</v>
      </c>
      <c r="C909" s="14">
        <v>46007</v>
      </c>
      <c r="D909" s="14">
        <v>7.7878787878787881</v>
      </c>
      <c r="E909">
        <f t="shared" si="14"/>
        <v>7.2884174812819644</v>
      </c>
    </row>
    <row r="910" spans="1:5">
      <c r="A910">
        <v>46015</v>
      </c>
      <c r="B910">
        <v>2795052</v>
      </c>
      <c r="C910" s="14">
        <v>46015</v>
      </c>
      <c r="D910" s="14">
        <v>6.4464285714285712</v>
      </c>
      <c r="E910">
        <f t="shared" si="14"/>
        <v>6.0329987114030041</v>
      </c>
    </row>
    <row r="911" spans="1:5">
      <c r="A911">
        <v>46013</v>
      </c>
      <c r="B911">
        <v>2795103</v>
      </c>
      <c r="C911" s="14">
        <v>46013</v>
      </c>
      <c r="D911" s="14">
        <v>3.35</v>
      </c>
      <c r="E911">
        <f t="shared" si="14"/>
        <v>3.1351539009950238</v>
      </c>
    </row>
    <row r="912" spans="1:5">
      <c r="A912">
        <v>46015</v>
      </c>
      <c r="B912">
        <v>2795109</v>
      </c>
      <c r="C912" s="14">
        <v>46015</v>
      </c>
      <c r="D912" s="14">
        <v>6.4464285714285712</v>
      </c>
      <c r="E912">
        <f t="shared" si="14"/>
        <v>6.0329987114030041</v>
      </c>
    </row>
    <row r="913" spans="1:5">
      <c r="B913">
        <v>2795115</v>
      </c>
      <c r="C913" s="37"/>
      <c r="D913" s="14">
        <v>1</v>
      </c>
      <c r="E913">
        <f t="shared" si="14"/>
        <v>0.93586683611791754</v>
      </c>
    </row>
    <row r="914" spans="1:5">
      <c r="A914">
        <v>46005</v>
      </c>
      <c r="B914">
        <v>2795140</v>
      </c>
      <c r="C914" s="14">
        <v>46005</v>
      </c>
      <c r="D914" s="14">
        <v>3.0192307692307692</v>
      </c>
      <c r="E914">
        <f t="shared" si="14"/>
        <v>2.8255979475098663</v>
      </c>
    </row>
    <row r="915" spans="1:5">
      <c r="B915">
        <v>2795171</v>
      </c>
      <c r="C915" s="37"/>
      <c r="D915" s="14">
        <v>1</v>
      </c>
      <c r="E915">
        <f t="shared" si="14"/>
        <v>0.93586683611791754</v>
      </c>
    </row>
    <row r="916" spans="1:5">
      <c r="A916">
        <v>46011</v>
      </c>
      <c r="B916">
        <v>2795253</v>
      </c>
      <c r="C916" s="14">
        <v>46011</v>
      </c>
      <c r="D916" s="14">
        <v>6.2666666666666666</v>
      </c>
      <c r="E916">
        <f t="shared" si="14"/>
        <v>5.8647655063389497</v>
      </c>
    </row>
    <row r="917" spans="1:5">
      <c r="A917">
        <v>46930</v>
      </c>
      <c r="B917">
        <v>2795273</v>
      </c>
      <c r="C917" s="14">
        <v>46930</v>
      </c>
      <c r="D917" s="14">
        <v>6.666666666666667</v>
      </c>
      <c r="E917">
        <f t="shared" si="14"/>
        <v>6.2391122407861168</v>
      </c>
    </row>
    <row r="918" spans="1:5">
      <c r="B918">
        <v>2795354</v>
      </c>
      <c r="C918" s="37"/>
      <c r="D918" s="14">
        <v>1</v>
      </c>
      <c r="E918">
        <f t="shared" si="14"/>
        <v>0.93586683611791754</v>
      </c>
    </row>
    <row r="919" spans="1:5">
      <c r="A919">
        <v>46006</v>
      </c>
      <c r="B919">
        <v>2795387</v>
      </c>
      <c r="C919" s="14">
        <v>46006</v>
      </c>
      <c r="D919" s="14">
        <v>5.1086956521739131</v>
      </c>
      <c r="E919">
        <f t="shared" si="14"/>
        <v>4.7810588366893612</v>
      </c>
    </row>
    <row r="920" spans="1:5">
      <c r="A920">
        <v>43025</v>
      </c>
      <c r="B920">
        <v>2795392</v>
      </c>
      <c r="C920" s="14">
        <v>43025</v>
      </c>
      <c r="D920" s="14">
        <v>1</v>
      </c>
      <c r="E920">
        <f t="shared" si="14"/>
        <v>0.93586683611791754</v>
      </c>
    </row>
    <row r="921" spans="1:5">
      <c r="A921">
        <v>46010</v>
      </c>
      <c r="B921">
        <v>2795435</v>
      </c>
      <c r="C921" s="14">
        <v>46010</v>
      </c>
      <c r="D921" s="14">
        <v>6.1521739130434785</v>
      </c>
      <c r="E921">
        <f t="shared" si="14"/>
        <v>5.7576155352471883</v>
      </c>
    </row>
    <row r="922" spans="1:5">
      <c r="A922">
        <v>46009</v>
      </c>
      <c r="B922">
        <v>2795592</v>
      </c>
      <c r="C922" s="14">
        <v>46009</v>
      </c>
      <c r="D922" s="14">
        <v>5.1206896551724137</v>
      </c>
      <c r="E922">
        <f t="shared" si="14"/>
        <v>4.7922836263279569</v>
      </c>
    </row>
    <row r="923" spans="1:5">
      <c r="A923">
        <v>46190</v>
      </c>
      <c r="B923">
        <v>2795751</v>
      </c>
      <c r="C923" s="14">
        <v>46190</v>
      </c>
      <c r="D923" s="14">
        <v>6.25</v>
      </c>
      <c r="E923">
        <f t="shared" si="14"/>
        <v>5.8491677257369847</v>
      </c>
    </row>
    <row r="924" spans="1:5">
      <c r="A924">
        <v>46001</v>
      </c>
      <c r="B924">
        <v>2795911</v>
      </c>
      <c r="C924" s="14">
        <v>46001</v>
      </c>
      <c r="D924" s="14">
        <v>5.4615384615384617</v>
      </c>
      <c r="E924">
        <f t="shared" si="14"/>
        <v>5.1112727203363191</v>
      </c>
    </row>
    <row r="925" spans="1:5">
      <c r="A925">
        <v>46001</v>
      </c>
      <c r="B925">
        <v>2795945</v>
      </c>
      <c r="C925" s="14">
        <v>46001</v>
      </c>
      <c r="D925" s="14">
        <v>5.4615384615384617</v>
      </c>
      <c r="E925">
        <f t="shared" si="14"/>
        <v>5.1112727203363191</v>
      </c>
    </row>
    <row r="926" spans="1:5">
      <c r="A926">
        <v>46200</v>
      </c>
      <c r="B926">
        <v>2796599</v>
      </c>
      <c r="C926" s="14">
        <v>46200</v>
      </c>
      <c r="D926" s="14">
        <v>4.4545454545454541</v>
      </c>
      <c r="E926">
        <f t="shared" si="14"/>
        <v>4.1688613608889051</v>
      </c>
    </row>
    <row r="927" spans="1:5">
      <c r="A927">
        <v>46470</v>
      </c>
      <c r="B927">
        <v>2797339</v>
      </c>
      <c r="C927" s="14">
        <v>46470</v>
      </c>
      <c r="D927" s="14">
        <v>3.9473684210526314</v>
      </c>
      <c r="E927">
        <f t="shared" si="14"/>
        <v>3.694211195202306</v>
      </c>
    </row>
    <row r="928" spans="1:5">
      <c r="B928">
        <v>2797515</v>
      </c>
      <c r="C928" s="37"/>
      <c r="D928" s="14">
        <v>1</v>
      </c>
      <c r="E928">
        <f t="shared" si="14"/>
        <v>0.93586683611791754</v>
      </c>
    </row>
    <row r="929" spans="1:5">
      <c r="A929">
        <v>46267</v>
      </c>
      <c r="B929">
        <v>2797837</v>
      </c>
      <c r="C929" s="14">
        <v>46267</v>
      </c>
      <c r="D929" s="14">
        <v>2</v>
      </c>
      <c r="E929">
        <f t="shared" si="14"/>
        <v>1.8717336722358351</v>
      </c>
    </row>
    <row r="930" spans="1:5">
      <c r="A930">
        <v>46100</v>
      </c>
      <c r="B930">
        <v>2797838</v>
      </c>
      <c r="C930" s="14">
        <v>46100</v>
      </c>
      <c r="D930" s="14">
        <v>3</v>
      </c>
      <c r="E930">
        <f t="shared" si="14"/>
        <v>2.8076005083537527</v>
      </c>
    </row>
    <row r="931" spans="1:5">
      <c r="B931">
        <v>2798183</v>
      </c>
      <c r="C931" s="37"/>
      <c r="D931" s="14">
        <v>1</v>
      </c>
      <c r="E931">
        <f t="shared" si="14"/>
        <v>0.93586683611791754</v>
      </c>
    </row>
    <row r="932" spans="1:5">
      <c r="A932">
        <v>46013</v>
      </c>
      <c r="B932">
        <v>2798816</v>
      </c>
      <c r="C932" s="14">
        <v>46013</v>
      </c>
      <c r="D932" s="14">
        <v>3.35</v>
      </c>
      <c r="E932">
        <f t="shared" si="14"/>
        <v>3.1351539009950238</v>
      </c>
    </row>
    <row r="933" spans="1:5">
      <c r="B933">
        <v>2798848</v>
      </c>
      <c r="C933" s="37"/>
      <c r="D933" s="14">
        <v>1</v>
      </c>
      <c r="E933">
        <f t="shared" si="14"/>
        <v>0.93586683611791754</v>
      </c>
    </row>
    <row r="934" spans="1:5">
      <c r="A934">
        <v>46900</v>
      </c>
      <c r="B934">
        <v>2798849</v>
      </c>
      <c r="C934" s="14">
        <v>46900</v>
      </c>
      <c r="D934" s="14">
        <v>5.5217391304347823</v>
      </c>
      <c r="E934">
        <f t="shared" si="14"/>
        <v>5.1676125298685012</v>
      </c>
    </row>
    <row r="935" spans="1:5">
      <c r="A935">
        <v>46930</v>
      </c>
      <c r="B935">
        <v>2798882</v>
      </c>
      <c r="C935" s="38">
        <v>46930</v>
      </c>
      <c r="D935" s="18">
        <v>6.666666666666667</v>
      </c>
      <c r="E935">
        <f t="shared" si="14"/>
        <v>6.2391122407861168</v>
      </c>
    </row>
    <row r="936" spans="1:5">
      <c r="B936">
        <v>2798894</v>
      </c>
      <c r="C936" s="37"/>
      <c r="D936" s="14">
        <v>1</v>
      </c>
      <c r="E936">
        <f t="shared" si="14"/>
        <v>0.93586683611791754</v>
      </c>
    </row>
    <row r="937" spans="1:5">
      <c r="A937">
        <v>46185</v>
      </c>
      <c r="B937">
        <v>2798896</v>
      </c>
      <c r="C937" s="14">
        <v>46185</v>
      </c>
      <c r="D937" s="14">
        <v>6.666666666666667</v>
      </c>
      <c r="E937">
        <f t="shared" si="14"/>
        <v>6.2391122407861168</v>
      </c>
    </row>
    <row r="938" spans="1:5">
      <c r="A938">
        <v>46020</v>
      </c>
      <c r="B938">
        <v>2798926</v>
      </c>
      <c r="C938" s="14">
        <v>46020</v>
      </c>
      <c r="D938" s="14">
        <v>5.6756756756756754</v>
      </c>
      <c r="E938">
        <f t="shared" si="14"/>
        <v>5.311676637426018</v>
      </c>
    </row>
    <row r="939" spans="1:5">
      <c r="A939">
        <v>46116</v>
      </c>
      <c r="B939">
        <v>2798940</v>
      </c>
      <c r="C939" s="14">
        <v>46117</v>
      </c>
      <c r="D939" s="14">
        <v>3.8823529411764706</v>
      </c>
      <c r="E939">
        <f t="shared" si="14"/>
        <v>3.6333653637519152</v>
      </c>
    </row>
    <row r="940" spans="1:5">
      <c r="A940">
        <v>46100</v>
      </c>
      <c r="B940">
        <v>2798959</v>
      </c>
      <c r="C940" s="14">
        <v>46100</v>
      </c>
      <c r="D940" s="14">
        <v>3</v>
      </c>
      <c r="E940">
        <f t="shared" si="14"/>
        <v>2.8076005083537527</v>
      </c>
    </row>
    <row r="941" spans="1:5">
      <c r="A941">
        <v>46015</v>
      </c>
      <c r="B941">
        <v>2799037</v>
      </c>
      <c r="C941" s="14">
        <v>46015</v>
      </c>
      <c r="D941" s="14">
        <v>6.4464285714285712</v>
      </c>
      <c r="E941">
        <f t="shared" si="14"/>
        <v>6.0329987114030041</v>
      </c>
    </row>
    <row r="942" spans="1:5">
      <c r="A942">
        <v>46003</v>
      </c>
      <c r="B942">
        <v>2799039</v>
      </c>
      <c r="C942" s="14">
        <v>46003</v>
      </c>
      <c r="D942" s="14">
        <v>4.1111111111111107</v>
      </c>
      <c r="E942">
        <f t="shared" si="14"/>
        <v>3.8474525484847719</v>
      </c>
    </row>
    <row r="943" spans="1:5">
      <c r="B943">
        <v>2799041</v>
      </c>
      <c r="C943" s="37"/>
      <c r="D943" s="14">
        <v>1</v>
      </c>
      <c r="E943">
        <f t="shared" si="14"/>
        <v>0.93586683611791754</v>
      </c>
    </row>
    <row r="944" spans="1:5">
      <c r="A944">
        <v>46008</v>
      </c>
      <c r="B944">
        <v>2799058</v>
      </c>
      <c r="C944" s="14">
        <v>46008</v>
      </c>
      <c r="D944" s="14">
        <v>7.7435897435897436</v>
      </c>
      <c r="E944">
        <f t="shared" si="14"/>
        <v>7.2469688335284896</v>
      </c>
    </row>
    <row r="945" spans="1:5">
      <c r="A945">
        <v>46009</v>
      </c>
      <c r="B945">
        <v>2799072</v>
      </c>
      <c r="C945" s="14">
        <v>46009</v>
      </c>
      <c r="D945" s="14">
        <v>5.1206896551724137</v>
      </c>
      <c r="E945">
        <f t="shared" si="14"/>
        <v>4.7922836263279569</v>
      </c>
    </row>
    <row r="946" spans="1:5">
      <c r="A946">
        <v>46023</v>
      </c>
      <c r="B946">
        <v>2799078</v>
      </c>
      <c r="C946" s="14">
        <v>46023</v>
      </c>
      <c r="D946" s="14">
        <v>4.387096774193548</v>
      </c>
      <c r="E946">
        <f t="shared" si="14"/>
        <v>4.1057383778076382</v>
      </c>
    </row>
    <row r="947" spans="1:5">
      <c r="A947">
        <v>46014</v>
      </c>
      <c r="B947">
        <v>2799105</v>
      </c>
      <c r="C947" s="14">
        <v>46014</v>
      </c>
      <c r="D947" s="14">
        <v>8.2222222222222214</v>
      </c>
      <c r="E947">
        <f t="shared" si="14"/>
        <v>7.6949050969695438</v>
      </c>
    </row>
    <row r="948" spans="1:5">
      <c r="A948">
        <v>46008</v>
      </c>
      <c r="B948">
        <v>2799116</v>
      </c>
      <c r="C948" s="14">
        <v>46008</v>
      </c>
      <c r="D948" s="14">
        <v>7.7435897435897436</v>
      </c>
      <c r="E948">
        <f t="shared" si="14"/>
        <v>7.2469688335284896</v>
      </c>
    </row>
    <row r="949" spans="1:5">
      <c r="A949">
        <v>46008</v>
      </c>
      <c r="B949">
        <v>2799117</v>
      </c>
      <c r="C949" s="14">
        <v>46008</v>
      </c>
      <c r="D949" s="14">
        <v>7.7435897435897436</v>
      </c>
      <c r="E949">
        <f t="shared" si="14"/>
        <v>7.2469688335284896</v>
      </c>
    </row>
    <row r="950" spans="1:5">
      <c r="A950">
        <v>46110</v>
      </c>
      <c r="B950">
        <v>2799141</v>
      </c>
      <c r="C950" s="14">
        <v>46110</v>
      </c>
      <c r="D950" s="14">
        <v>6.3529411764705879</v>
      </c>
      <c r="E950">
        <f t="shared" si="14"/>
        <v>5.9455069588667699</v>
      </c>
    </row>
    <row r="951" spans="1:5">
      <c r="A951">
        <v>46015</v>
      </c>
      <c r="B951">
        <v>2799168</v>
      </c>
      <c r="C951" s="14">
        <v>46015</v>
      </c>
      <c r="D951" s="14">
        <v>6.4464285714285712</v>
      </c>
      <c r="E951">
        <f t="shared" si="14"/>
        <v>6.0329987114030041</v>
      </c>
    </row>
    <row r="952" spans="1:5">
      <c r="A952">
        <v>46021</v>
      </c>
      <c r="B952">
        <v>2799244</v>
      </c>
      <c r="C952" s="14">
        <v>46021</v>
      </c>
      <c r="D952" s="14">
        <v>8.0370370370370363</v>
      </c>
      <c r="E952">
        <f t="shared" si="14"/>
        <v>7.5215964236143735</v>
      </c>
    </row>
    <row r="953" spans="1:5">
      <c r="A953">
        <v>46183</v>
      </c>
      <c r="B953">
        <v>2799252</v>
      </c>
      <c r="C953" s="14">
        <v>46183</v>
      </c>
      <c r="D953" s="14">
        <v>7.1875</v>
      </c>
      <c r="E953">
        <f t="shared" si="14"/>
        <v>6.7265428845975324</v>
      </c>
    </row>
    <row r="954" spans="1:5">
      <c r="A954">
        <v>46010</v>
      </c>
      <c r="B954">
        <v>2799280</v>
      </c>
      <c r="C954" s="14">
        <v>46010</v>
      </c>
      <c r="D954" s="14">
        <v>6.1521739130434785</v>
      </c>
      <c r="E954">
        <f t="shared" si="14"/>
        <v>5.7576155352471883</v>
      </c>
    </row>
    <row r="955" spans="1:5">
      <c r="A955">
        <v>46023</v>
      </c>
      <c r="B955">
        <v>2799315</v>
      </c>
      <c r="C955" s="14">
        <v>46023</v>
      </c>
      <c r="D955" s="14">
        <v>4.387096774193548</v>
      </c>
      <c r="E955">
        <f t="shared" si="14"/>
        <v>4.1057383778076382</v>
      </c>
    </row>
    <row r="956" spans="1:5">
      <c r="B956">
        <v>2799636</v>
      </c>
      <c r="C956" s="37"/>
      <c r="D956" s="14">
        <v>1</v>
      </c>
      <c r="E956">
        <f t="shared" si="14"/>
        <v>0.93586683611791754</v>
      </c>
    </row>
    <row r="957" spans="1:5">
      <c r="A957">
        <v>46980</v>
      </c>
      <c r="B957">
        <v>2799954</v>
      </c>
      <c r="C957" s="14">
        <v>46980</v>
      </c>
      <c r="D957" s="14">
        <v>3.90625</v>
      </c>
      <c r="E957">
        <f t="shared" si="14"/>
        <v>3.6557298285856152</v>
      </c>
    </row>
    <row r="958" spans="1:5">
      <c r="A958">
        <v>46010</v>
      </c>
      <c r="B958">
        <v>2800079</v>
      </c>
      <c r="C958" s="14">
        <v>46010</v>
      </c>
      <c r="D958" s="14">
        <v>6.1521739130434785</v>
      </c>
      <c r="E958">
        <f t="shared" si="14"/>
        <v>5.7576155352471883</v>
      </c>
    </row>
    <row r="959" spans="1:5">
      <c r="A959">
        <v>46115</v>
      </c>
      <c r="B959">
        <v>2800387</v>
      </c>
      <c r="C959" s="14">
        <v>46116</v>
      </c>
      <c r="D959" s="14">
        <v>4.5</v>
      </c>
      <c r="E959">
        <f t="shared" si="14"/>
        <v>4.2114007625306291</v>
      </c>
    </row>
    <row r="960" spans="1:5">
      <c r="A960">
        <v>46015</v>
      </c>
      <c r="B960">
        <v>2801143</v>
      </c>
      <c r="C960" s="14">
        <v>46015</v>
      </c>
      <c r="D960" s="14">
        <v>6.4464285714285712</v>
      </c>
      <c r="E960">
        <f t="shared" si="14"/>
        <v>6.0329987114030041</v>
      </c>
    </row>
    <row r="961" spans="1:5">
      <c r="B961">
        <v>2802364</v>
      </c>
      <c r="C961" s="37"/>
      <c r="D961" s="14">
        <v>1</v>
      </c>
      <c r="E961">
        <f t="shared" si="14"/>
        <v>0.93586683611791754</v>
      </c>
    </row>
    <row r="962" spans="1:5">
      <c r="B962">
        <v>2802427</v>
      </c>
      <c r="C962" s="37"/>
      <c r="D962" s="14">
        <v>1</v>
      </c>
      <c r="E962">
        <f t="shared" ref="E962:E1025" si="15">+D962*$F$1862</f>
        <v>0.93586683611791754</v>
      </c>
    </row>
    <row r="963" spans="1:5">
      <c r="A963">
        <v>46009</v>
      </c>
      <c r="B963">
        <v>2803093</v>
      </c>
      <c r="C963" s="14">
        <v>46009</v>
      </c>
      <c r="D963" s="14">
        <v>5.1206896551724137</v>
      </c>
      <c r="E963">
        <f t="shared" si="15"/>
        <v>4.7922836263279569</v>
      </c>
    </row>
    <row r="964" spans="1:5">
      <c r="A964">
        <v>46015</v>
      </c>
      <c r="B964">
        <v>2803107</v>
      </c>
      <c r="C964" s="14">
        <v>46015</v>
      </c>
      <c r="D964" s="14">
        <v>6.4464285714285712</v>
      </c>
      <c r="E964">
        <f t="shared" si="15"/>
        <v>6.0329987114030041</v>
      </c>
    </row>
    <row r="965" spans="1:5">
      <c r="A965">
        <v>46022</v>
      </c>
      <c r="B965">
        <v>2803113</v>
      </c>
      <c r="C965" s="14">
        <v>46022</v>
      </c>
      <c r="D965" s="14">
        <v>6.1086956521739131</v>
      </c>
      <c r="E965">
        <f t="shared" si="15"/>
        <v>5.716925672807279</v>
      </c>
    </row>
    <row r="966" spans="1:5">
      <c r="A966">
        <v>46014</v>
      </c>
      <c r="B966">
        <v>2803128</v>
      </c>
      <c r="C966" s="14">
        <v>46014</v>
      </c>
      <c r="D966" s="14">
        <v>8.2222222222222214</v>
      </c>
      <c r="E966">
        <f t="shared" si="15"/>
        <v>7.6949050969695438</v>
      </c>
    </row>
    <row r="967" spans="1:5">
      <c r="B967">
        <v>2803134</v>
      </c>
      <c r="C967" s="37"/>
      <c r="D967" s="14">
        <v>1</v>
      </c>
      <c r="E967">
        <f t="shared" si="15"/>
        <v>0.93586683611791754</v>
      </c>
    </row>
    <row r="968" spans="1:5">
      <c r="B968">
        <v>2803149</v>
      </c>
      <c r="C968" s="37"/>
      <c r="D968" s="14">
        <v>1</v>
      </c>
      <c r="E968">
        <f t="shared" si="15"/>
        <v>0.93586683611791754</v>
      </c>
    </row>
    <row r="969" spans="1:5">
      <c r="A969">
        <v>46013</v>
      </c>
      <c r="B969">
        <v>2803251</v>
      </c>
      <c r="C969" s="14">
        <v>46013</v>
      </c>
      <c r="D969" s="14">
        <v>3.35</v>
      </c>
      <c r="E969">
        <f t="shared" si="15"/>
        <v>3.1351539009950238</v>
      </c>
    </row>
    <row r="970" spans="1:5">
      <c r="B970">
        <v>2803277</v>
      </c>
      <c r="C970" s="37"/>
      <c r="D970" s="14">
        <v>1</v>
      </c>
      <c r="E970">
        <f t="shared" si="15"/>
        <v>0.93586683611791754</v>
      </c>
    </row>
    <row r="971" spans="1:5">
      <c r="A971">
        <v>46020</v>
      </c>
      <c r="B971">
        <v>2803326</v>
      </c>
      <c r="C971" s="14">
        <v>46020</v>
      </c>
      <c r="D971" s="14">
        <v>5.6756756756756754</v>
      </c>
      <c r="E971">
        <f t="shared" si="15"/>
        <v>5.311676637426018</v>
      </c>
    </row>
    <row r="972" spans="1:5">
      <c r="A972">
        <v>46900</v>
      </c>
      <c r="B972">
        <v>2803437</v>
      </c>
      <c r="C972" s="14">
        <v>46900</v>
      </c>
      <c r="D972" s="14">
        <v>5.5217391304347823</v>
      </c>
      <c r="E972">
        <f t="shared" si="15"/>
        <v>5.1676125298685012</v>
      </c>
    </row>
    <row r="973" spans="1:5">
      <c r="A973">
        <v>46015</v>
      </c>
      <c r="B973">
        <v>2803444</v>
      </c>
      <c r="C973" s="14">
        <v>46015</v>
      </c>
      <c r="D973" s="14">
        <v>6.4464285714285712</v>
      </c>
      <c r="E973">
        <f t="shared" si="15"/>
        <v>6.0329987114030041</v>
      </c>
    </row>
    <row r="974" spans="1:5">
      <c r="B974">
        <v>2803451</v>
      </c>
      <c r="C974" s="37"/>
      <c r="D974" s="14">
        <v>1</v>
      </c>
      <c r="E974">
        <f t="shared" si="15"/>
        <v>0.93586683611791754</v>
      </c>
    </row>
    <row r="975" spans="1:5">
      <c r="A975">
        <v>46370</v>
      </c>
      <c r="B975">
        <v>2803502</v>
      </c>
      <c r="C975" s="14">
        <v>46370</v>
      </c>
      <c r="D975" s="14">
        <v>4.833333333333333</v>
      </c>
      <c r="E975">
        <f t="shared" si="15"/>
        <v>4.5233563745699348</v>
      </c>
    </row>
    <row r="976" spans="1:5">
      <c r="A976">
        <v>46010</v>
      </c>
      <c r="B976">
        <v>2803566</v>
      </c>
      <c r="C976" s="14">
        <v>46010</v>
      </c>
      <c r="D976" s="14">
        <v>6.1521739130434785</v>
      </c>
      <c r="E976">
        <f t="shared" si="15"/>
        <v>5.7576155352471883</v>
      </c>
    </row>
    <row r="977" spans="1:5">
      <c r="A977">
        <v>46025</v>
      </c>
      <c r="B977">
        <v>2804089</v>
      </c>
      <c r="C977" s="14">
        <v>46025</v>
      </c>
      <c r="D977" s="14">
        <v>5.0185185185185182</v>
      </c>
      <c r="E977">
        <f t="shared" si="15"/>
        <v>4.6966650479251042</v>
      </c>
    </row>
    <row r="978" spans="1:5">
      <c r="A978">
        <v>46182</v>
      </c>
      <c r="B978">
        <v>2804152</v>
      </c>
      <c r="C978" s="14">
        <v>46182</v>
      </c>
      <c r="D978" s="14">
        <v>7.333333333333333</v>
      </c>
      <c r="E978">
        <f t="shared" si="15"/>
        <v>6.8630234648647281</v>
      </c>
    </row>
    <row r="979" spans="1:5">
      <c r="A979">
        <v>46020</v>
      </c>
      <c r="B979">
        <v>2804737</v>
      </c>
      <c r="C979" s="14">
        <v>46020</v>
      </c>
      <c r="D979" s="14">
        <v>5.6756756756756754</v>
      </c>
      <c r="E979">
        <f t="shared" si="15"/>
        <v>5.311676637426018</v>
      </c>
    </row>
    <row r="980" spans="1:5">
      <c r="A980">
        <v>46022</v>
      </c>
      <c r="B980">
        <v>2805335</v>
      </c>
      <c r="C980" s="14">
        <v>46022</v>
      </c>
      <c r="D980" s="14">
        <v>6.1086956521739131</v>
      </c>
      <c r="E980">
        <f t="shared" si="15"/>
        <v>5.716925672807279</v>
      </c>
    </row>
    <row r="981" spans="1:5">
      <c r="A981">
        <v>46018</v>
      </c>
      <c r="B981">
        <v>2806773</v>
      </c>
      <c r="C981" s="14">
        <v>46018</v>
      </c>
      <c r="D981" s="14">
        <v>7.6388888888888893</v>
      </c>
      <c r="E981">
        <f t="shared" si="15"/>
        <v>7.1489827759007598</v>
      </c>
    </row>
    <row r="982" spans="1:5">
      <c r="A982">
        <v>46008</v>
      </c>
      <c r="B982">
        <v>2807713</v>
      </c>
      <c r="C982" s="14">
        <v>46008</v>
      </c>
      <c r="D982" s="14">
        <v>7.7435897435897436</v>
      </c>
      <c r="E982">
        <f t="shared" si="15"/>
        <v>7.2469688335284896</v>
      </c>
    </row>
    <row r="983" spans="1:5">
      <c r="A983">
        <v>46182</v>
      </c>
      <c r="B983">
        <v>2808158</v>
      </c>
      <c r="C983" s="14">
        <v>46182</v>
      </c>
      <c r="D983" s="14">
        <v>7.333333333333333</v>
      </c>
      <c r="E983">
        <f t="shared" si="15"/>
        <v>6.8630234648647281</v>
      </c>
    </row>
    <row r="984" spans="1:5">
      <c r="B984">
        <v>2808912</v>
      </c>
      <c r="C984" s="37"/>
      <c r="D984" s="14">
        <v>1</v>
      </c>
      <c r="E984">
        <f t="shared" si="15"/>
        <v>0.93586683611791754</v>
      </c>
    </row>
    <row r="985" spans="1:5">
      <c r="B985">
        <v>2808941</v>
      </c>
      <c r="C985" s="37"/>
      <c r="D985" s="14">
        <v>1</v>
      </c>
      <c r="E985">
        <f t="shared" si="15"/>
        <v>0.93586683611791754</v>
      </c>
    </row>
    <row r="986" spans="1:5">
      <c r="A986">
        <v>46022</v>
      </c>
      <c r="B986">
        <v>2809162</v>
      </c>
      <c r="C986" s="14">
        <v>46022</v>
      </c>
      <c r="D986" s="14">
        <v>6.1086956521739131</v>
      </c>
      <c r="E986">
        <f t="shared" si="15"/>
        <v>5.716925672807279</v>
      </c>
    </row>
    <row r="987" spans="1:5">
      <c r="A987">
        <v>46192</v>
      </c>
      <c r="B987">
        <v>2809213</v>
      </c>
      <c r="C987" s="14">
        <v>46192</v>
      </c>
      <c r="D987" s="14">
        <v>1.25</v>
      </c>
      <c r="E987">
        <f t="shared" si="15"/>
        <v>1.1698335451473969</v>
      </c>
    </row>
    <row r="988" spans="1:5">
      <c r="A988">
        <v>46009</v>
      </c>
      <c r="B988">
        <v>2809215</v>
      </c>
      <c r="C988" s="14">
        <v>46009</v>
      </c>
      <c r="D988" s="14">
        <v>5.1206896551724137</v>
      </c>
      <c r="E988">
        <f t="shared" si="15"/>
        <v>4.7922836263279569</v>
      </c>
    </row>
    <row r="989" spans="1:5">
      <c r="A989">
        <v>46023</v>
      </c>
      <c r="B989">
        <v>2809487</v>
      </c>
      <c r="C989" s="14">
        <v>46023</v>
      </c>
      <c r="D989" s="14">
        <v>4.387096774193548</v>
      </c>
      <c r="E989">
        <f t="shared" si="15"/>
        <v>4.1057383778076382</v>
      </c>
    </row>
    <row r="990" spans="1:5">
      <c r="B990">
        <v>2809707</v>
      </c>
      <c r="C990" s="37"/>
      <c r="D990" s="14">
        <v>1</v>
      </c>
      <c r="E990">
        <f t="shared" si="15"/>
        <v>0.93586683611791754</v>
      </c>
    </row>
    <row r="991" spans="1:5">
      <c r="A991">
        <v>46035</v>
      </c>
      <c r="B991">
        <v>2809849</v>
      </c>
      <c r="C991" s="14">
        <v>46035</v>
      </c>
      <c r="D991" s="14">
        <v>7</v>
      </c>
      <c r="E991">
        <f t="shared" si="15"/>
        <v>6.5510678528254225</v>
      </c>
    </row>
    <row r="992" spans="1:5">
      <c r="B992">
        <v>2809882</v>
      </c>
      <c r="C992" s="37"/>
      <c r="D992" s="14">
        <v>1</v>
      </c>
      <c r="E992">
        <f t="shared" si="15"/>
        <v>0.93586683611791754</v>
      </c>
    </row>
    <row r="993" spans="1:5">
      <c r="A993">
        <v>46015</v>
      </c>
      <c r="B993">
        <v>2810210</v>
      </c>
      <c r="C993" s="14">
        <v>46015</v>
      </c>
      <c r="D993" s="14">
        <v>6.4464285714285712</v>
      </c>
      <c r="E993">
        <f t="shared" si="15"/>
        <v>6.0329987114030041</v>
      </c>
    </row>
    <row r="994" spans="1:5">
      <c r="A994">
        <v>46018</v>
      </c>
      <c r="B994">
        <v>2810226</v>
      </c>
      <c r="C994" s="14">
        <v>46018</v>
      </c>
      <c r="D994" s="14">
        <v>7.6388888888888893</v>
      </c>
      <c r="E994">
        <f t="shared" si="15"/>
        <v>7.1489827759007598</v>
      </c>
    </row>
    <row r="995" spans="1:5">
      <c r="A995">
        <v>46020</v>
      </c>
      <c r="B995">
        <v>2810235</v>
      </c>
      <c r="C995" s="14">
        <v>46020</v>
      </c>
      <c r="D995" s="14">
        <v>5.6756756756756754</v>
      </c>
      <c r="E995">
        <f t="shared" si="15"/>
        <v>5.311676637426018</v>
      </c>
    </row>
    <row r="996" spans="1:5">
      <c r="B996">
        <v>2810263</v>
      </c>
      <c r="C996" s="37"/>
      <c r="D996" s="14">
        <v>1</v>
      </c>
      <c r="E996">
        <f t="shared" si="15"/>
        <v>0.93586683611791754</v>
      </c>
    </row>
    <row r="997" spans="1:5">
      <c r="B997">
        <v>2810299</v>
      </c>
      <c r="C997" s="37"/>
      <c r="D997" s="14">
        <v>1</v>
      </c>
      <c r="E997">
        <f t="shared" si="15"/>
        <v>0.93586683611791754</v>
      </c>
    </row>
    <row r="998" spans="1:5">
      <c r="B998">
        <v>2810403</v>
      </c>
      <c r="C998" s="37"/>
      <c r="D998" s="14">
        <v>1</v>
      </c>
      <c r="E998">
        <f t="shared" si="15"/>
        <v>0.93586683611791754</v>
      </c>
    </row>
    <row r="999" spans="1:5">
      <c r="A999">
        <v>46023</v>
      </c>
      <c r="B999">
        <v>2810416</v>
      </c>
      <c r="C999" s="14">
        <v>46023</v>
      </c>
      <c r="D999" s="14">
        <v>4.387096774193548</v>
      </c>
      <c r="E999">
        <f t="shared" si="15"/>
        <v>4.1057383778076382</v>
      </c>
    </row>
    <row r="1000" spans="1:5">
      <c r="A1000">
        <v>46007</v>
      </c>
      <c r="B1000">
        <v>2810427</v>
      </c>
      <c r="C1000" s="14">
        <v>46007</v>
      </c>
      <c r="D1000" s="14">
        <v>7.7878787878787881</v>
      </c>
      <c r="E1000">
        <f t="shared" si="15"/>
        <v>7.2884174812819644</v>
      </c>
    </row>
    <row r="1001" spans="1:5">
      <c r="A1001">
        <v>46020</v>
      </c>
      <c r="B1001">
        <v>2810501</v>
      </c>
      <c r="C1001" s="14">
        <v>46020</v>
      </c>
      <c r="D1001" s="14">
        <v>5.6756756756756754</v>
      </c>
      <c r="E1001">
        <f t="shared" si="15"/>
        <v>5.311676637426018</v>
      </c>
    </row>
    <row r="1002" spans="1:5">
      <c r="A1002">
        <v>46190</v>
      </c>
      <c r="B1002">
        <v>2810546</v>
      </c>
      <c r="C1002" s="14">
        <v>46190</v>
      </c>
      <c r="D1002" s="14">
        <v>6.25</v>
      </c>
      <c r="E1002">
        <f t="shared" si="15"/>
        <v>5.8491677257369847</v>
      </c>
    </row>
    <row r="1003" spans="1:5">
      <c r="A1003">
        <v>46018</v>
      </c>
      <c r="B1003">
        <v>2810594</v>
      </c>
      <c r="C1003" s="14">
        <v>46018</v>
      </c>
      <c r="D1003" s="14">
        <v>7.6388888888888893</v>
      </c>
      <c r="E1003">
        <f t="shared" si="15"/>
        <v>7.1489827759007598</v>
      </c>
    </row>
    <row r="1004" spans="1:5">
      <c r="A1004">
        <v>46190</v>
      </c>
      <c r="B1004">
        <v>2810654</v>
      </c>
      <c r="C1004" s="14">
        <v>46190</v>
      </c>
      <c r="D1004" s="14">
        <v>6.25</v>
      </c>
      <c r="E1004">
        <f t="shared" si="15"/>
        <v>5.8491677257369847</v>
      </c>
    </row>
    <row r="1005" spans="1:5">
      <c r="A1005">
        <v>46100</v>
      </c>
      <c r="B1005">
        <v>2810702</v>
      </c>
      <c r="C1005" s="14">
        <v>46100</v>
      </c>
      <c r="D1005" s="14">
        <v>3</v>
      </c>
      <c r="E1005">
        <f t="shared" si="15"/>
        <v>2.8076005083537527</v>
      </c>
    </row>
    <row r="1006" spans="1:5">
      <c r="A1006">
        <v>46009</v>
      </c>
      <c r="B1006">
        <v>2810705</v>
      </c>
      <c r="C1006" s="14">
        <v>46009</v>
      </c>
      <c r="D1006" s="14">
        <v>5.1206896551724137</v>
      </c>
      <c r="E1006">
        <f t="shared" si="15"/>
        <v>4.7922836263279569</v>
      </c>
    </row>
    <row r="1007" spans="1:5">
      <c r="B1007">
        <v>2810937</v>
      </c>
      <c r="C1007" s="37"/>
      <c r="D1007" s="14">
        <v>1</v>
      </c>
      <c r="E1007">
        <f t="shared" si="15"/>
        <v>0.93586683611791754</v>
      </c>
    </row>
    <row r="1008" spans="1:5">
      <c r="B1008">
        <v>2810966</v>
      </c>
      <c r="C1008" s="37"/>
      <c r="D1008" s="14">
        <v>1</v>
      </c>
      <c r="E1008">
        <f t="shared" si="15"/>
        <v>0.93586683611791754</v>
      </c>
    </row>
    <row r="1009" spans="1:5">
      <c r="B1009">
        <v>2811248</v>
      </c>
      <c r="C1009" s="37"/>
      <c r="D1009" s="14">
        <v>1</v>
      </c>
      <c r="E1009">
        <f t="shared" si="15"/>
        <v>0.93586683611791754</v>
      </c>
    </row>
    <row r="1010" spans="1:5">
      <c r="A1010">
        <v>46460</v>
      </c>
      <c r="B1010">
        <v>2811754</v>
      </c>
      <c r="C1010" s="14">
        <v>46460</v>
      </c>
      <c r="D1010" s="14">
        <v>2.75</v>
      </c>
      <c r="E1010">
        <f t="shared" si="15"/>
        <v>2.5736337993242731</v>
      </c>
    </row>
    <row r="1011" spans="1:5">
      <c r="A1011">
        <v>46440</v>
      </c>
      <c r="B1011">
        <v>2811957</v>
      </c>
      <c r="C1011" s="14">
        <v>46440</v>
      </c>
      <c r="D1011" s="14">
        <v>7</v>
      </c>
      <c r="E1011">
        <f t="shared" si="15"/>
        <v>6.5510678528254225</v>
      </c>
    </row>
    <row r="1012" spans="1:5">
      <c r="A1012">
        <v>46022</v>
      </c>
      <c r="B1012">
        <v>2812486</v>
      </c>
      <c r="C1012" s="14">
        <v>46022</v>
      </c>
      <c r="D1012" s="14">
        <v>6.1086956521739131</v>
      </c>
      <c r="E1012">
        <f t="shared" si="15"/>
        <v>5.716925672807279</v>
      </c>
    </row>
    <row r="1013" spans="1:5">
      <c r="A1013">
        <v>46240</v>
      </c>
      <c r="B1013">
        <v>2812517</v>
      </c>
      <c r="C1013" s="14">
        <v>46240</v>
      </c>
      <c r="D1013" s="14">
        <v>11</v>
      </c>
      <c r="E1013">
        <f t="shared" si="15"/>
        <v>10.294535197297092</v>
      </c>
    </row>
    <row r="1014" spans="1:5">
      <c r="A1014">
        <v>46009</v>
      </c>
      <c r="B1014">
        <v>2812533</v>
      </c>
      <c r="C1014" s="14">
        <v>46009</v>
      </c>
      <c r="D1014" s="14">
        <v>5.1206896551724137</v>
      </c>
      <c r="E1014">
        <f t="shared" si="15"/>
        <v>4.7922836263279569</v>
      </c>
    </row>
    <row r="1015" spans="1:5">
      <c r="A1015" t="s">
        <v>737</v>
      </c>
      <c r="B1015">
        <v>2812631</v>
      </c>
      <c r="C1015" s="37"/>
      <c r="D1015" s="14">
        <v>1</v>
      </c>
      <c r="E1015">
        <f t="shared" si="15"/>
        <v>0.93586683611791754</v>
      </c>
    </row>
    <row r="1016" spans="1:5">
      <c r="A1016">
        <v>46100</v>
      </c>
      <c r="B1016">
        <v>2813391</v>
      </c>
      <c r="C1016" s="14">
        <v>46100</v>
      </c>
      <c r="D1016" s="14">
        <v>3</v>
      </c>
      <c r="E1016">
        <f t="shared" si="15"/>
        <v>2.8076005083537527</v>
      </c>
    </row>
    <row r="1017" spans="1:5">
      <c r="A1017">
        <v>46005</v>
      </c>
      <c r="B1017">
        <v>2814549</v>
      </c>
      <c r="C1017" s="14">
        <v>46005</v>
      </c>
      <c r="D1017" s="14">
        <v>3.0192307692307692</v>
      </c>
      <c r="E1017">
        <f t="shared" si="15"/>
        <v>2.8255979475098663</v>
      </c>
    </row>
    <row r="1018" spans="1:5">
      <c r="B1018">
        <v>2814552</v>
      </c>
      <c r="C1018" s="37"/>
      <c r="D1018" s="14">
        <v>1</v>
      </c>
      <c r="E1018">
        <f t="shared" si="15"/>
        <v>0.93586683611791754</v>
      </c>
    </row>
    <row r="1019" spans="1:5">
      <c r="A1019">
        <v>46006</v>
      </c>
      <c r="B1019">
        <v>2814628</v>
      </c>
      <c r="C1019" s="14">
        <v>46006</v>
      </c>
      <c r="D1019" s="14">
        <v>5.1086956521739131</v>
      </c>
      <c r="E1019">
        <f t="shared" si="15"/>
        <v>4.7810588366893612</v>
      </c>
    </row>
    <row r="1020" spans="1:5">
      <c r="A1020">
        <v>46005</v>
      </c>
      <c r="B1020">
        <v>2814656</v>
      </c>
      <c r="C1020" s="14">
        <v>46005</v>
      </c>
      <c r="D1020" s="14">
        <v>3.0192307692307692</v>
      </c>
      <c r="E1020">
        <f t="shared" si="15"/>
        <v>2.8255979475098663</v>
      </c>
    </row>
    <row r="1021" spans="1:5">
      <c r="A1021">
        <v>46015</v>
      </c>
      <c r="B1021">
        <v>2814728</v>
      </c>
      <c r="C1021" s="38">
        <v>46015</v>
      </c>
      <c r="D1021" s="18">
        <v>6.4464285714285712</v>
      </c>
      <c r="E1021">
        <f t="shared" si="15"/>
        <v>6.0329987114030041</v>
      </c>
    </row>
    <row r="1022" spans="1:5">
      <c r="B1022">
        <v>2814731</v>
      </c>
      <c r="D1022" s="18">
        <v>1</v>
      </c>
      <c r="E1022">
        <f t="shared" si="15"/>
        <v>0.93586683611791754</v>
      </c>
    </row>
    <row r="1023" spans="1:5">
      <c r="A1023">
        <v>46009</v>
      </c>
      <c r="B1023">
        <v>2814742</v>
      </c>
      <c r="C1023" s="38">
        <v>46009</v>
      </c>
      <c r="D1023" s="18">
        <v>5.1206896551724137</v>
      </c>
      <c r="E1023">
        <f t="shared" si="15"/>
        <v>4.7922836263279569</v>
      </c>
    </row>
    <row r="1024" spans="1:5">
      <c r="A1024">
        <v>46005</v>
      </c>
      <c r="B1024">
        <v>2814776</v>
      </c>
      <c r="C1024" s="38">
        <v>46005</v>
      </c>
      <c r="D1024" s="18">
        <v>3.0192307692307692</v>
      </c>
      <c r="E1024">
        <f t="shared" si="15"/>
        <v>2.8255979475098663</v>
      </c>
    </row>
    <row r="1025" spans="1:5">
      <c r="A1025">
        <v>46022</v>
      </c>
      <c r="B1025">
        <v>2814853</v>
      </c>
      <c r="C1025" s="38">
        <v>46022</v>
      </c>
      <c r="D1025" s="18">
        <v>6.1086956521739131</v>
      </c>
      <c r="E1025">
        <f t="shared" si="15"/>
        <v>5.716925672807279</v>
      </c>
    </row>
    <row r="1026" spans="1:5">
      <c r="A1026">
        <v>46005</v>
      </c>
      <c r="B1026">
        <v>2814854</v>
      </c>
      <c r="C1026" s="38">
        <v>46005</v>
      </c>
      <c r="D1026" s="18">
        <v>3.0192307692307692</v>
      </c>
      <c r="E1026">
        <f t="shared" ref="E1026:E1089" si="16">+D1026*$F$1862</f>
        <v>2.8255979475098663</v>
      </c>
    </row>
    <row r="1027" spans="1:5">
      <c r="B1027">
        <v>2814862</v>
      </c>
      <c r="C1027" s="37"/>
      <c r="D1027" s="14">
        <v>1</v>
      </c>
      <c r="E1027">
        <f t="shared" si="16"/>
        <v>0.93586683611791754</v>
      </c>
    </row>
    <row r="1028" spans="1:5">
      <c r="A1028">
        <v>46015</v>
      </c>
      <c r="B1028">
        <v>2814895</v>
      </c>
      <c r="C1028" s="14">
        <v>46015</v>
      </c>
      <c r="D1028" s="14">
        <v>6.4464285714285712</v>
      </c>
      <c r="E1028">
        <f t="shared" si="16"/>
        <v>6.0329987114030041</v>
      </c>
    </row>
    <row r="1029" spans="1:5">
      <c r="A1029">
        <v>46183</v>
      </c>
      <c r="B1029">
        <v>2814906</v>
      </c>
      <c r="C1029" s="14">
        <v>46183</v>
      </c>
      <c r="D1029" s="14">
        <v>7.1875</v>
      </c>
      <c r="E1029">
        <f t="shared" si="16"/>
        <v>6.7265428845975324</v>
      </c>
    </row>
    <row r="1030" spans="1:5">
      <c r="B1030">
        <v>2815012</v>
      </c>
      <c r="C1030" s="37"/>
      <c r="D1030" s="14">
        <v>1</v>
      </c>
      <c r="E1030">
        <f t="shared" si="16"/>
        <v>0.93586683611791754</v>
      </c>
    </row>
    <row r="1031" spans="1:5">
      <c r="A1031">
        <v>46013</v>
      </c>
      <c r="B1031">
        <v>2815018</v>
      </c>
      <c r="C1031" s="14">
        <v>46013</v>
      </c>
      <c r="D1031" s="14">
        <v>3.35</v>
      </c>
      <c r="E1031">
        <f t="shared" si="16"/>
        <v>3.1351539009950238</v>
      </c>
    </row>
    <row r="1032" spans="1:5">
      <c r="A1032">
        <v>46020</v>
      </c>
      <c r="B1032">
        <v>2815021</v>
      </c>
      <c r="C1032" s="38">
        <v>46020</v>
      </c>
      <c r="D1032" s="18">
        <v>5.6756756756756754</v>
      </c>
      <c r="E1032">
        <f t="shared" si="16"/>
        <v>5.311676637426018</v>
      </c>
    </row>
    <row r="1033" spans="1:5">
      <c r="A1033">
        <v>46112</v>
      </c>
      <c r="B1033">
        <v>2815033</v>
      </c>
      <c r="C1033" s="38">
        <v>46112</v>
      </c>
      <c r="D1033" s="18">
        <v>2.75</v>
      </c>
      <c r="E1033">
        <f t="shared" si="16"/>
        <v>2.5736337993242731</v>
      </c>
    </row>
    <row r="1034" spans="1:5">
      <c r="B1034">
        <v>2815048</v>
      </c>
      <c r="D1034" s="18">
        <v>1</v>
      </c>
      <c r="E1034">
        <f t="shared" si="16"/>
        <v>0.93586683611791754</v>
      </c>
    </row>
    <row r="1035" spans="1:5">
      <c r="B1035">
        <v>2815055</v>
      </c>
      <c r="D1035" s="18">
        <v>1</v>
      </c>
      <c r="E1035">
        <f t="shared" si="16"/>
        <v>0.93586683611791754</v>
      </c>
    </row>
    <row r="1036" spans="1:5">
      <c r="A1036">
        <v>46010</v>
      </c>
      <c r="B1036">
        <v>2815060</v>
      </c>
      <c r="C1036" s="38">
        <v>46010</v>
      </c>
      <c r="D1036" s="18">
        <v>6.1521739130434785</v>
      </c>
      <c r="E1036">
        <f t="shared" si="16"/>
        <v>5.7576155352471883</v>
      </c>
    </row>
    <row r="1037" spans="1:5">
      <c r="A1037">
        <v>46006</v>
      </c>
      <c r="B1037">
        <v>2815159</v>
      </c>
      <c r="C1037" s="38">
        <v>46006</v>
      </c>
      <c r="D1037" s="18">
        <v>5.1086956521739131</v>
      </c>
      <c r="E1037">
        <f t="shared" si="16"/>
        <v>4.7810588366893612</v>
      </c>
    </row>
    <row r="1038" spans="1:5">
      <c r="A1038">
        <v>46920</v>
      </c>
      <c r="B1038">
        <v>2815171</v>
      </c>
      <c r="C1038" s="38">
        <v>46920</v>
      </c>
      <c r="D1038" s="18">
        <v>7.208333333333333</v>
      </c>
      <c r="E1038">
        <f t="shared" si="16"/>
        <v>6.7460401103499885</v>
      </c>
    </row>
    <row r="1039" spans="1:5">
      <c r="A1039">
        <v>46005</v>
      </c>
      <c r="B1039">
        <v>2815179</v>
      </c>
      <c r="C1039" s="14">
        <v>46005</v>
      </c>
      <c r="D1039" s="14">
        <v>3.0192307692307692</v>
      </c>
      <c r="E1039">
        <f t="shared" si="16"/>
        <v>2.8255979475098663</v>
      </c>
    </row>
    <row r="1040" spans="1:5">
      <c r="A1040">
        <v>46184</v>
      </c>
      <c r="B1040">
        <v>2815185</v>
      </c>
      <c r="C1040" s="14">
        <v>46184</v>
      </c>
      <c r="D1040" s="14">
        <v>4.5454545454545459</v>
      </c>
      <c r="E1040">
        <f t="shared" si="16"/>
        <v>4.2539401641723531</v>
      </c>
    </row>
    <row r="1041" spans="1:5">
      <c r="A1041">
        <v>46015</v>
      </c>
      <c r="B1041">
        <v>2815255</v>
      </c>
      <c r="C1041" s="14">
        <v>46015</v>
      </c>
      <c r="D1041" s="14">
        <v>6.4464285714285712</v>
      </c>
      <c r="E1041">
        <f t="shared" si="16"/>
        <v>6.0329987114030041</v>
      </c>
    </row>
    <row r="1042" spans="1:5">
      <c r="A1042">
        <v>46015</v>
      </c>
      <c r="B1042">
        <v>2815293</v>
      </c>
      <c r="C1042" s="14">
        <v>46015</v>
      </c>
      <c r="D1042" s="14">
        <v>6.4464285714285712</v>
      </c>
      <c r="E1042">
        <f t="shared" si="16"/>
        <v>6.0329987114030041</v>
      </c>
    </row>
    <row r="1043" spans="1:5">
      <c r="A1043">
        <v>46003</v>
      </c>
      <c r="B1043">
        <v>2815334</v>
      </c>
      <c r="C1043" s="14">
        <v>46003</v>
      </c>
      <c r="D1043" s="14">
        <v>4.1111111111111107</v>
      </c>
      <c r="E1043">
        <f t="shared" si="16"/>
        <v>3.8474525484847719</v>
      </c>
    </row>
    <row r="1044" spans="1:5">
      <c r="B1044">
        <v>2815401</v>
      </c>
      <c r="C1044" s="37"/>
      <c r="D1044" s="14">
        <v>1</v>
      </c>
      <c r="E1044">
        <f t="shared" si="16"/>
        <v>0.93586683611791754</v>
      </c>
    </row>
    <row r="1045" spans="1:5">
      <c r="A1045">
        <v>46120</v>
      </c>
      <c r="B1045">
        <v>2815470</v>
      </c>
      <c r="C1045" s="14">
        <v>46120</v>
      </c>
      <c r="D1045" s="14">
        <v>4.3125</v>
      </c>
      <c r="E1045">
        <f t="shared" si="16"/>
        <v>4.0359257307585192</v>
      </c>
    </row>
    <row r="1046" spans="1:5">
      <c r="A1046">
        <v>46015</v>
      </c>
      <c r="B1046">
        <v>2815530</v>
      </c>
      <c r="C1046" s="14">
        <v>46015</v>
      </c>
      <c r="D1046" s="14">
        <v>6.4464285714285712</v>
      </c>
      <c r="E1046">
        <f t="shared" si="16"/>
        <v>6.0329987114030041</v>
      </c>
    </row>
    <row r="1047" spans="1:5">
      <c r="A1047">
        <v>46014</v>
      </c>
      <c r="B1047">
        <v>2815630</v>
      </c>
      <c r="C1047" s="14">
        <v>46014</v>
      </c>
      <c r="D1047" s="14">
        <v>8.2222222222222214</v>
      </c>
      <c r="E1047">
        <f t="shared" si="16"/>
        <v>7.6949050969695438</v>
      </c>
    </row>
    <row r="1048" spans="1:5">
      <c r="A1048">
        <v>46540</v>
      </c>
      <c r="B1048">
        <v>2815679</v>
      </c>
      <c r="C1048" s="14">
        <v>46540</v>
      </c>
      <c r="D1048" s="14">
        <v>13.5</v>
      </c>
      <c r="E1048">
        <f t="shared" si="16"/>
        <v>12.634202287591886</v>
      </c>
    </row>
    <row r="1049" spans="1:5">
      <c r="B1049">
        <v>2815701</v>
      </c>
      <c r="D1049" s="18">
        <v>1</v>
      </c>
      <c r="E1049">
        <f t="shared" si="16"/>
        <v>0.93586683611791754</v>
      </c>
    </row>
    <row r="1050" spans="1:5">
      <c r="A1050">
        <v>46001</v>
      </c>
      <c r="B1050">
        <v>2815834</v>
      </c>
      <c r="C1050" s="38">
        <v>46001</v>
      </c>
      <c r="D1050" s="18">
        <v>5.4615384615384617</v>
      </c>
      <c r="E1050">
        <f t="shared" si="16"/>
        <v>5.1112727203363191</v>
      </c>
    </row>
    <row r="1051" spans="1:5">
      <c r="A1051">
        <v>46019</v>
      </c>
      <c r="B1051">
        <v>2816086</v>
      </c>
      <c r="C1051" s="38">
        <v>46019</v>
      </c>
      <c r="D1051" s="18">
        <v>3.9545454545454546</v>
      </c>
      <c r="E1051">
        <f t="shared" si="16"/>
        <v>3.7009279428299466</v>
      </c>
    </row>
    <row r="1052" spans="1:5">
      <c r="A1052">
        <v>46015</v>
      </c>
      <c r="B1052">
        <v>2816114</v>
      </c>
      <c r="C1052" s="14">
        <v>46015</v>
      </c>
      <c r="D1052" s="14">
        <v>6.4464285714285712</v>
      </c>
      <c r="E1052">
        <f t="shared" si="16"/>
        <v>6.0329987114030041</v>
      </c>
    </row>
    <row r="1053" spans="1:5">
      <c r="A1053">
        <v>46019</v>
      </c>
      <c r="B1053">
        <v>2816576</v>
      </c>
      <c r="C1053" s="14">
        <v>46019</v>
      </c>
      <c r="D1053" s="14">
        <v>3.9545454545454546</v>
      </c>
      <c r="E1053">
        <f t="shared" si="16"/>
        <v>3.7009279428299466</v>
      </c>
    </row>
    <row r="1054" spans="1:5">
      <c r="A1054">
        <v>46019</v>
      </c>
      <c r="B1054">
        <v>2816656</v>
      </c>
      <c r="C1054" s="14">
        <v>46019</v>
      </c>
      <c r="D1054" s="14">
        <v>3.9545454545454546</v>
      </c>
      <c r="E1054">
        <f t="shared" si="16"/>
        <v>3.7009279428299466</v>
      </c>
    </row>
    <row r="1055" spans="1:5">
      <c r="A1055">
        <v>46025</v>
      </c>
      <c r="B1055">
        <v>2816806</v>
      </c>
      <c r="C1055" s="14">
        <v>46025</v>
      </c>
      <c r="D1055" s="14">
        <v>5.0185185185185182</v>
      </c>
      <c r="E1055">
        <f t="shared" si="16"/>
        <v>4.6966650479251042</v>
      </c>
    </row>
    <row r="1056" spans="1:5">
      <c r="A1056">
        <v>46111</v>
      </c>
      <c r="B1056">
        <v>2817808</v>
      </c>
      <c r="C1056" s="14">
        <v>46111</v>
      </c>
      <c r="D1056" s="14">
        <v>4.333333333333333</v>
      </c>
      <c r="E1056">
        <f t="shared" si="16"/>
        <v>4.0554229565109754</v>
      </c>
    </row>
    <row r="1057" spans="1:5">
      <c r="A1057">
        <v>46007</v>
      </c>
      <c r="B1057">
        <v>2818152</v>
      </c>
      <c r="C1057" s="14">
        <v>46007</v>
      </c>
      <c r="D1057" s="14">
        <v>7.7878787878787881</v>
      </c>
      <c r="E1057">
        <f t="shared" si="16"/>
        <v>7.2884174812819644</v>
      </c>
    </row>
    <row r="1058" spans="1:5">
      <c r="B1058">
        <v>2818363</v>
      </c>
      <c r="C1058" s="37"/>
      <c r="D1058" s="14">
        <v>1</v>
      </c>
      <c r="E1058">
        <f t="shared" si="16"/>
        <v>0.93586683611791754</v>
      </c>
    </row>
    <row r="1059" spans="1:5">
      <c r="A1059">
        <v>46120</v>
      </c>
      <c r="B1059">
        <v>2818423</v>
      </c>
      <c r="C1059" s="14">
        <v>46120</v>
      </c>
      <c r="D1059" s="14">
        <v>4.3125</v>
      </c>
      <c r="E1059">
        <f t="shared" si="16"/>
        <v>4.0359257307585192</v>
      </c>
    </row>
    <row r="1060" spans="1:5">
      <c r="A1060">
        <v>46025</v>
      </c>
      <c r="B1060">
        <v>2818471</v>
      </c>
      <c r="C1060" s="14">
        <v>46025</v>
      </c>
      <c r="D1060" s="14">
        <v>5.0185185185185182</v>
      </c>
      <c r="E1060">
        <f t="shared" si="16"/>
        <v>4.6966650479251042</v>
      </c>
    </row>
    <row r="1061" spans="1:5">
      <c r="A1061">
        <v>46006</v>
      </c>
      <c r="B1061">
        <v>2818519</v>
      </c>
      <c r="C1061" s="14">
        <v>46006</v>
      </c>
      <c r="D1061" s="14">
        <v>5.1086956521739131</v>
      </c>
      <c r="E1061">
        <f t="shared" si="16"/>
        <v>4.7810588366893612</v>
      </c>
    </row>
    <row r="1062" spans="1:5">
      <c r="A1062">
        <v>46010</v>
      </c>
      <c r="B1062">
        <v>2818531</v>
      </c>
      <c r="C1062" s="14">
        <v>46010</v>
      </c>
      <c r="D1062" s="14">
        <v>6.1521739130434785</v>
      </c>
      <c r="E1062">
        <f t="shared" si="16"/>
        <v>5.7576155352471883</v>
      </c>
    </row>
    <row r="1063" spans="1:5">
      <c r="A1063">
        <v>46520</v>
      </c>
      <c r="B1063">
        <v>2818557</v>
      </c>
      <c r="C1063" s="14">
        <v>46520</v>
      </c>
      <c r="D1063" s="14">
        <v>9.4</v>
      </c>
      <c r="E1063">
        <f t="shared" si="16"/>
        <v>8.7971482595084254</v>
      </c>
    </row>
    <row r="1064" spans="1:5">
      <c r="A1064">
        <v>46009</v>
      </c>
      <c r="B1064">
        <v>2818561</v>
      </c>
      <c r="C1064" s="14">
        <v>46009</v>
      </c>
      <c r="D1064" s="14">
        <v>5.1206896551724137</v>
      </c>
      <c r="E1064">
        <f t="shared" si="16"/>
        <v>4.7922836263279569</v>
      </c>
    </row>
    <row r="1065" spans="1:5">
      <c r="B1065">
        <v>2818562</v>
      </c>
      <c r="C1065" s="37"/>
      <c r="D1065" s="14">
        <v>1</v>
      </c>
      <c r="E1065">
        <f t="shared" si="16"/>
        <v>0.93586683611791754</v>
      </c>
    </row>
    <row r="1066" spans="1:5">
      <c r="A1066">
        <v>46020</v>
      </c>
      <c r="B1066">
        <v>2818568</v>
      </c>
      <c r="C1066" s="14">
        <v>46020</v>
      </c>
      <c r="D1066" s="14">
        <v>5.6756756756756754</v>
      </c>
      <c r="E1066">
        <f t="shared" si="16"/>
        <v>5.311676637426018</v>
      </c>
    </row>
    <row r="1067" spans="1:5">
      <c r="A1067">
        <v>46017</v>
      </c>
      <c r="B1067">
        <v>2818578</v>
      </c>
      <c r="C1067" s="14">
        <v>46017</v>
      </c>
      <c r="D1067" s="14">
        <v>6.0384615384615383</v>
      </c>
      <c r="E1067">
        <f t="shared" si="16"/>
        <v>5.6511958950197325</v>
      </c>
    </row>
    <row r="1068" spans="1:5">
      <c r="A1068">
        <v>46019</v>
      </c>
      <c r="B1068">
        <v>2818586</v>
      </c>
      <c r="C1068" s="14">
        <v>46019</v>
      </c>
      <c r="D1068" s="14">
        <v>3.9545454545454546</v>
      </c>
      <c r="E1068">
        <f t="shared" si="16"/>
        <v>3.7009279428299466</v>
      </c>
    </row>
    <row r="1069" spans="1:5">
      <c r="A1069">
        <v>46023</v>
      </c>
      <c r="B1069">
        <v>2818588</v>
      </c>
      <c r="C1069" s="14">
        <v>46023</v>
      </c>
      <c r="D1069" s="14">
        <v>4.387096774193548</v>
      </c>
      <c r="E1069">
        <f t="shared" si="16"/>
        <v>4.1057383778076382</v>
      </c>
    </row>
    <row r="1070" spans="1:5">
      <c r="B1070">
        <v>2818593</v>
      </c>
      <c r="C1070" s="37"/>
      <c r="D1070" s="14">
        <v>1</v>
      </c>
      <c r="E1070">
        <f t="shared" si="16"/>
        <v>0.93586683611791754</v>
      </c>
    </row>
    <row r="1071" spans="1:5">
      <c r="A1071">
        <v>46007</v>
      </c>
      <c r="B1071">
        <v>2818599</v>
      </c>
      <c r="C1071" s="14">
        <v>46007</v>
      </c>
      <c r="D1071" s="14">
        <v>7.7878787878787881</v>
      </c>
      <c r="E1071">
        <f t="shared" si="16"/>
        <v>7.2884174812819644</v>
      </c>
    </row>
    <row r="1072" spans="1:5">
      <c r="A1072">
        <v>46980</v>
      </c>
      <c r="B1072">
        <v>2818612</v>
      </c>
      <c r="C1072" s="14">
        <v>46980</v>
      </c>
      <c r="D1072" s="14">
        <v>3.90625</v>
      </c>
      <c r="E1072">
        <f t="shared" si="16"/>
        <v>3.6557298285856152</v>
      </c>
    </row>
    <row r="1073" spans="1:5">
      <c r="A1073">
        <v>46005</v>
      </c>
      <c r="B1073">
        <v>2818647</v>
      </c>
      <c r="C1073" s="14">
        <v>46005</v>
      </c>
      <c r="D1073" s="14">
        <v>3.0192307692307692</v>
      </c>
      <c r="E1073">
        <f t="shared" si="16"/>
        <v>2.8255979475098663</v>
      </c>
    </row>
    <row r="1074" spans="1:5">
      <c r="A1074">
        <v>46009</v>
      </c>
      <c r="B1074">
        <v>2818670</v>
      </c>
      <c r="C1074" s="14">
        <v>46009</v>
      </c>
      <c r="D1074" s="14">
        <v>5.1206896551724137</v>
      </c>
      <c r="E1074">
        <f t="shared" si="16"/>
        <v>4.7922836263279569</v>
      </c>
    </row>
    <row r="1075" spans="1:5">
      <c r="A1075">
        <v>46005</v>
      </c>
      <c r="B1075">
        <v>2818674</v>
      </c>
      <c r="C1075" s="14">
        <v>46005</v>
      </c>
      <c r="D1075" s="14">
        <v>3.0192307692307692</v>
      </c>
      <c r="E1075">
        <f t="shared" si="16"/>
        <v>2.8255979475098663</v>
      </c>
    </row>
    <row r="1076" spans="1:5">
      <c r="B1076">
        <v>2818682</v>
      </c>
      <c r="C1076" s="37"/>
      <c r="D1076" s="14">
        <v>1</v>
      </c>
      <c r="E1076">
        <f t="shared" si="16"/>
        <v>0.93586683611791754</v>
      </c>
    </row>
    <row r="1077" spans="1:5">
      <c r="B1077">
        <v>2818685</v>
      </c>
      <c r="C1077" s="37"/>
      <c r="D1077" s="14">
        <v>1</v>
      </c>
      <c r="E1077">
        <f t="shared" si="16"/>
        <v>0.93586683611791754</v>
      </c>
    </row>
    <row r="1078" spans="1:5">
      <c r="A1078">
        <v>46930</v>
      </c>
      <c r="B1078">
        <v>2818686</v>
      </c>
      <c r="C1078" s="14">
        <v>46930</v>
      </c>
      <c r="D1078" s="14">
        <v>6.666666666666667</v>
      </c>
      <c r="E1078">
        <f t="shared" si="16"/>
        <v>6.2391122407861168</v>
      </c>
    </row>
    <row r="1079" spans="1:5">
      <c r="A1079">
        <v>46010</v>
      </c>
      <c r="B1079">
        <v>2818696</v>
      </c>
      <c r="C1079" s="14">
        <v>46010</v>
      </c>
      <c r="D1079" s="14">
        <v>6.1521739130434785</v>
      </c>
      <c r="E1079">
        <f t="shared" si="16"/>
        <v>5.7576155352471883</v>
      </c>
    </row>
    <row r="1080" spans="1:5">
      <c r="B1080">
        <v>2818698</v>
      </c>
      <c r="C1080" s="37"/>
      <c r="D1080" s="14">
        <v>1</v>
      </c>
      <c r="E1080">
        <f t="shared" si="16"/>
        <v>0.93586683611791754</v>
      </c>
    </row>
    <row r="1081" spans="1:5">
      <c r="A1081">
        <v>46009</v>
      </c>
      <c r="B1081">
        <v>2818711</v>
      </c>
      <c r="C1081" s="14">
        <v>46009</v>
      </c>
      <c r="D1081" s="14">
        <v>5.1206896551724137</v>
      </c>
      <c r="E1081">
        <f t="shared" si="16"/>
        <v>4.7922836263279569</v>
      </c>
    </row>
    <row r="1082" spans="1:5">
      <c r="B1082">
        <v>2818759</v>
      </c>
      <c r="C1082" s="37"/>
      <c r="D1082" s="14">
        <v>1</v>
      </c>
      <c r="E1082">
        <f t="shared" si="16"/>
        <v>0.93586683611791754</v>
      </c>
    </row>
    <row r="1083" spans="1:5">
      <c r="A1083">
        <v>46117</v>
      </c>
      <c r="B1083">
        <v>2818767</v>
      </c>
      <c r="C1083" s="14">
        <v>46117</v>
      </c>
      <c r="D1083" s="14">
        <v>3.8823529411764706</v>
      </c>
      <c r="E1083">
        <f t="shared" si="16"/>
        <v>3.6333653637519152</v>
      </c>
    </row>
    <row r="1084" spans="1:5">
      <c r="A1084">
        <v>46192</v>
      </c>
      <c r="B1084">
        <v>2818771</v>
      </c>
      <c r="C1084" s="14">
        <v>46192</v>
      </c>
      <c r="D1084" s="14">
        <v>1.25</v>
      </c>
      <c r="E1084">
        <f t="shared" si="16"/>
        <v>1.1698335451473969</v>
      </c>
    </row>
    <row r="1085" spans="1:5">
      <c r="A1085">
        <v>46019</v>
      </c>
      <c r="B1085">
        <v>2818777</v>
      </c>
      <c r="C1085" s="14">
        <v>46019</v>
      </c>
      <c r="D1085" s="14">
        <v>3.9545454545454546</v>
      </c>
      <c r="E1085">
        <f t="shared" si="16"/>
        <v>3.7009279428299466</v>
      </c>
    </row>
    <row r="1086" spans="1:5">
      <c r="A1086">
        <v>46980</v>
      </c>
      <c r="B1086">
        <v>2818786</v>
      </c>
      <c r="C1086" s="14">
        <v>46980</v>
      </c>
      <c r="D1086" s="14">
        <v>3.90625</v>
      </c>
      <c r="E1086">
        <f t="shared" si="16"/>
        <v>3.6557298285856152</v>
      </c>
    </row>
    <row r="1087" spans="1:5">
      <c r="B1087">
        <v>2818807</v>
      </c>
      <c r="C1087" s="37"/>
      <c r="D1087" s="14">
        <v>1</v>
      </c>
      <c r="E1087">
        <f t="shared" si="16"/>
        <v>0.93586683611791754</v>
      </c>
    </row>
    <row r="1088" spans="1:5">
      <c r="B1088">
        <v>2818827</v>
      </c>
      <c r="C1088" s="37"/>
      <c r="D1088" s="14">
        <v>1</v>
      </c>
      <c r="E1088">
        <f t="shared" si="16"/>
        <v>0.93586683611791754</v>
      </c>
    </row>
    <row r="1089" spans="1:5">
      <c r="B1089">
        <v>2818860</v>
      </c>
      <c r="C1089" s="37"/>
      <c r="D1089" s="14">
        <v>1</v>
      </c>
      <c r="E1089">
        <f t="shared" si="16"/>
        <v>0.93586683611791754</v>
      </c>
    </row>
    <row r="1090" spans="1:5">
      <c r="A1090">
        <v>46018</v>
      </c>
      <c r="B1090">
        <v>2818863</v>
      </c>
      <c r="C1090" s="14">
        <v>46018</v>
      </c>
      <c r="D1090" s="14">
        <v>7.6388888888888893</v>
      </c>
      <c r="E1090">
        <f t="shared" ref="E1090:E1153" si="17">+D1090*$F$1862</f>
        <v>7.1489827759007598</v>
      </c>
    </row>
    <row r="1091" spans="1:5">
      <c r="A1091">
        <v>46111</v>
      </c>
      <c r="B1091">
        <v>2818875</v>
      </c>
      <c r="C1091" s="14">
        <v>46111</v>
      </c>
      <c r="D1091" s="14">
        <v>4.333333333333333</v>
      </c>
      <c r="E1091">
        <f t="shared" si="17"/>
        <v>4.0554229565109754</v>
      </c>
    </row>
    <row r="1092" spans="1:5">
      <c r="A1092">
        <v>46015</v>
      </c>
      <c r="B1092">
        <v>2818890</v>
      </c>
      <c r="C1092" s="14">
        <v>46015</v>
      </c>
      <c r="D1092" s="14">
        <v>6.4464285714285712</v>
      </c>
      <c r="E1092">
        <f t="shared" si="17"/>
        <v>6.0329987114030041</v>
      </c>
    </row>
    <row r="1093" spans="1:5">
      <c r="A1093">
        <v>46982</v>
      </c>
      <c r="B1093">
        <v>2818914</v>
      </c>
      <c r="C1093" s="14">
        <v>46982</v>
      </c>
      <c r="D1093" s="14">
        <v>2</v>
      </c>
      <c r="E1093">
        <f t="shared" si="17"/>
        <v>1.8717336722358351</v>
      </c>
    </row>
    <row r="1094" spans="1:5">
      <c r="A1094">
        <v>46190</v>
      </c>
      <c r="B1094">
        <v>2818916</v>
      </c>
      <c r="C1094" s="14">
        <v>46190</v>
      </c>
      <c r="D1094" s="14">
        <v>6.25</v>
      </c>
      <c r="E1094">
        <f t="shared" si="17"/>
        <v>5.8491677257369847</v>
      </c>
    </row>
    <row r="1095" spans="1:5">
      <c r="A1095">
        <v>46009</v>
      </c>
      <c r="B1095">
        <v>2818929</v>
      </c>
      <c r="C1095" s="14">
        <v>46009</v>
      </c>
      <c r="D1095" s="14">
        <v>5.1206896551724137</v>
      </c>
      <c r="E1095">
        <f t="shared" si="17"/>
        <v>4.7922836263279569</v>
      </c>
    </row>
    <row r="1096" spans="1:5">
      <c r="A1096">
        <v>46013</v>
      </c>
      <c r="B1096">
        <v>2818935</v>
      </c>
      <c r="C1096" s="14">
        <v>46013</v>
      </c>
      <c r="D1096" s="14">
        <v>3.35</v>
      </c>
      <c r="E1096">
        <f t="shared" si="17"/>
        <v>3.1351539009950238</v>
      </c>
    </row>
    <row r="1097" spans="1:5">
      <c r="A1097">
        <v>46007</v>
      </c>
      <c r="B1097">
        <v>2818938</v>
      </c>
      <c r="C1097" s="38">
        <v>46007</v>
      </c>
      <c r="D1097" s="18">
        <v>7.7878787878787881</v>
      </c>
      <c r="E1097">
        <f t="shared" si="17"/>
        <v>7.2884174812819644</v>
      </c>
    </row>
    <row r="1098" spans="1:5">
      <c r="A1098">
        <v>46010</v>
      </c>
      <c r="B1098">
        <v>2818945</v>
      </c>
      <c r="C1098" s="14">
        <v>46010</v>
      </c>
      <c r="D1098" s="14">
        <v>6.1521739130434785</v>
      </c>
      <c r="E1098">
        <f t="shared" si="17"/>
        <v>5.7576155352471883</v>
      </c>
    </row>
    <row r="1099" spans="1:5">
      <c r="A1099">
        <v>46420</v>
      </c>
      <c r="B1099">
        <v>2818966</v>
      </c>
      <c r="C1099" s="14">
        <v>46420</v>
      </c>
      <c r="D1099" s="14">
        <v>3</v>
      </c>
      <c r="E1099">
        <f t="shared" si="17"/>
        <v>2.8076005083537527</v>
      </c>
    </row>
    <row r="1100" spans="1:5">
      <c r="A1100">
        <v>46010</v>
      </c>
      <c r="B1100">
        <v>2818973</v>
      </c>
      <c r="C1100" s="14">
        <v>46010</v>
      </c>
      <c r="D1100" s="14">
        <v>6.1521739130434785</v>
      </c>
      <c r="E1100">
        <f t="shared" si="17"/>
        <v>5.7576155352471883</v>
      </c>
    </row>
    <row r="1101" spans="1:5">
      <c r="A1101">
        <v>46730</v>
      </c>
      <c r="B1101">
        <v>2818995</v>
      </c>
      <c r="C1101" s="14">
        <v>46730</v>
      </c>
      <c r="D1101" s="14">
        <v>1</v>
      </c>
      <c r="E1101">
        <f t="shared" si="17"/>
        <v>0.93586683611791754</v>
      </c>
    </row>
    <row r="1102" spans="1:5">
      <c r="A1102">
        <v>46018</v>
      </c>
      <c r="B1102">
        <v>2819276</v>
      </c>
      <c r="C1102" s="14">
        <v>46018</v>
      </c>
      <c r="D1102" s="14">
        <v>7.6388888888888893</v>
      </c>
      <c r="E1102">
        <f t="shared" si="17"/>
        <v>7.1489827759007598</v>
      </c>
    </row>
    <row r="1103" spans="1:5">
      <c r="A1103">
        <v>46012</v>
      </c>
      <c r="B1103">
        <v>2819365</v>
      </c>
      <c r="C1103" s="14">
        <v>46012</v>
      </c>
      <c r="D1103" s="14">
        <v>2.3333333333333335</v>
      </c>
      <c r="E1103">
        <f t="shared" si="17"/>
        <v>2.183689284275141</v>
      </c>
    </row>
    <row r="1104" spans="1:5">
      <c r="A1104">
        <v>46006</v>
      </c>
      <c r="B1104">
        <v>2819681</v>
      </c>
      <c r="C1104" s="14">
        <v>46006</v>
      </c>
      <c r="D1104" s="14">
        <v>5.1086956521739131</v>
      </c>
      <c r="E1104">
        <f t="shared" si="17"/>
        <v>4.7810588366893612</v>
      </c>
    </row>
    <row r="1105" spans="1:5">
      <c r="A1105">
        <v>46019</v>
      </c>
      <c r="B1105">
        <v>2819808</v>
      </c>
      <c r="C1105" s="14">
        <v>46019</v>
      </c>
      <c r="D1105" s="14">
        <v>3.9545454545454546</v>
      </c>
      <c r="E1105">
        <f t="shared" si="17"/>
        <v>3.7009279428299466</v>
      </c>
    </row>
    <row r="1106" spans="1:5">
      <c r="A1106">
        <v>46009</v>
      </c>
      <c r="B1106">
        <v>2819989</v>
      </c>
      <c r="C1106" s="38">
        <v>46009</v>
      </c>
      <c r="D1106" s="18">
        <v>5.1206896551724137</v>
      </c>
      <c r="E1106">
        <f t="shared" si="17"/>
        <v>4.7922836263279569</v>
      </c>
    </row>
    <row r="1107" spans="1:5">
      <c r="B1107">
        <v>2820222</v>
      </c>
      <c r="C1107" s="37"/>
      <c r="D1107" s="14">
        <v>1</v>
      </c>
      <c r="E1107">
        <f t="shared" si="17"/>
        <v>0.93586683611791754</v>
      </c>
    </row>
    <row r="1108" spans="1:5">
      <c r="A1108">
        <v>46022</v>
      </c>
      <c r="B1108">
        <v>2820245</v>
      </c>
      <c r="C1108" s="14">
        <v>46022</v>
      </c>
      <c r="D1108" s="14">
        <v>6.1086956521739131</v>
      </c>
      <c r="E1108">
        <f t="shared" si="17"/>
        <v>5.716925672807279</v>
      </c>
    </row>
    <row r="1109" spans="1:5">
      <c r="A1109">
        <v>46018</v>
      </c>
      <c r="B1109">
        <v>2820284</v>
      </c>
      <c r="C1109" s="14">
        <v>46018</v>
      </c>
      <c r="D1109" s="14">
        <v>7.6388888888888893</v>
      </c>
      <c r="E1109">
        <f t="shared" si="17"/>
        <v>7.1489827759007598</v>
      </c>
    </row>
    <row r="1110" spans="1:5">
      <c r="A1110">
        <v>46018</v>
      </c>
      <c r="B1110">
        <v>2821083</v>
      </c>
      <c r="C1110" s="14">
        <v>46018</v>
      </c>
      <c r="D1110" s="14">
        <v>7.6388888888888893</v>
      </c>
      <c r="E1110">
        <f t="shared" si="17"/>
        <v>7.1489827759007598</v>
      </c>
    </row>
    <row r="1111" spans="1:5">
      <c r="A1111">
        <v>46018</v>
      </c>
      <c r="B1111">
        <v>2821261</v>
      </c>
      <c r="C1111" s="38">
        <v>46018</v>
      </c>
      <c r="D1111" s="18">
        <v>7.6388888888888893</v>
      </c>
      <c r="E1111">
        <f t="shared" si="17"/>
        <v>7.1489827759007598</v>
      </c>
    </row>
    <row r="1112" spans="1:5">
      <c r="A1112">
        <v>46117</v>
      </c>
      <c r="B1112">
        <v>2821490</v>
      </c>
      <c r="C1112" s="14">
        <v>46117</v>
      </c>
      <c r="D1112" s="14">
        <v>3.8823529411764706</v>
      </c>
      <c r="E1112">
        <f t="shared" si="17"/>
        <v>3.6333653637519152</v>
      </c>
    </row>
    <row r="1113" spans="1:5">
      <c r="B1113">
        <v>2821530</v>
      </c>
      <c r="C1113" s="37"/>
      <c r="D1113" s="14">
        <v>1</v>
      </c>
      <c r="E1113">
        <f t="shared" si="17"/>
        <v>0.93586683611791754</v>
      </c>
    </row>
    <row r="1114" spans="1:5">
      <c r="A1114">
        <v>46007</v>
      </c>
      <c r="B1114">
        <v>2821537</v>
      </c>
      <c r="C1114" s="14">
        <v>46007</v>
      </c>
      <c r="D1114" s="14">
        <v>7.7878787878787881</v>
      </c>
      <c r="E1114">
        <f t="shared" si="17"/>
        <v>7.2884174812819644</v>
      </c>
    </row>
    <row r="1115" spans="1:5">
      <c r="B1115">
        <v>2821548</v>
      </c>
      <c r="C1115" s="37"/>
      <c r="D1115" s="14">
        <v>1</v>
      </c>
      <c r="E1115">
        <f t="shared" si="17"/>
        <v>0.93586683611791754</v>
      </c>
    </row>
    <row r="1116" spans="1:5">
      <c r="B1116">
        <v>2821625</v>
      </c>
      <c r="C1116" s="37"/>
      <c r="D1116" s="14">
        <v>1</v>
      </c>
      <c r="E1116">
        <f t="shared" si="17"/>
        <v>0.93586683611791754</v>
      </c>
    </row>
    <row r="1117" spans="1:5">
      <c r="A1117">
        <v>46006</v>
      </c>
      <c r="B1117">
        <v>2821679</v>
      </c>
      <c r="C1117" s="14">
        <v>46006</v>
      </c>
      <c r="D1117" s="14">
        <v>5.1086956521739131</v>
      </c>
      <c r="E1117">
        <f t="shared" si="17"/>
        <v>4.7810588366893612</v>
      </c>
    </row>
    <row r="1118" spans="1:5">
      <c r="A1118">
        <v>46005</v>
      </c>
      <c r="B1118">
        <v>2821706</v>
      </c>
      <c r="C1118" s="14">
        <v>46005</v>
      </c>
      <c r="D1118" s="14">
        <v>3.0192307692307692</v>
      </c>
      <c r="E1118">
        <f t="shared" si="17"/>
        <v>2.8255979475098663</v>
      </c>
    </row>
    <row r="1119" spans="1:5">
      <c r="A1119">
        <v>46008</v>
      </c>
      <c r="B1119">
        <v>2821711</v>
      </c>
      <c r="C1119" s="14">
        <v>46008</v>
      </c>
      <c r="D1119" s="14">
        <v>7.7435897435897436</v>
      </c>
      <c r="E1119">
        <f t="shared" si="17"/>
        <v>7.2469688335284896</v>
      </c>
    </row>
    <row r="1120" spans="1:5">
      <c r="A1120">
        <v>46003</v>
      </c>
      <c r="B1120">
        <v>2821754</v>
      </c>
      <c r="C1120" s="14">
        <v>46003</v>
      </c>
      <c r="D1120" s="14">
        <v>4.1111111111111107</v>
      </c>
      <c r="E1120">
        <f t="shared" si="17"/>
        <v>3.8474525484847719</v>
      </c>
    </row>
    <row r="1121" spans="1:5">
      <c r="A1121">
        <v>46014</v>
      </c>
      <c r="B1121">
        <v>2821793</v>
      </c>
      <c r="C1121" s="14">
        <v>46014</v>
      </c>
      <c r="D1121" s="14">
        <v>8.2222222222222214</v>
      </c>
      <c r="E1121">
        <f t="shared" si="17"/>
        <v>7.6949050969695438</v>
      </c>
    </row>
    <row r="1122" spans="1:5">
      <c r="A1122">
        <v>46005</v>
      </c>
      <c r="B1122">
        <v>2821831</v>
      </c>
      <c r="C1122" s="14">
        <v>46005</v>
      </c>
      <c r="D1122" s="14">
        <v>3.0192307692307692</v>
      </c>
      <c r="E1122">
        <f t="shared" si="17"/>
        <v>2.8255979475098663</v>
      </c>
    </row>
    <row r="1123" spans="1:5">
      <c r="B1123">
        <v>2821832</v>
      </c>
      <c r="C1123" s="37"/>
      <c r="D1123" s="14">
        <v>1</v>
      </c>
      <c r="E1123">
        <f t="shared" si="17"/>
        <v>0.93586683611791754</v>
      </c>
    </row>
    <row r="1124" spans="1:5">
      <c r="A1124">
        <v>46020</v>
      </c>
      <c r="B1124">
        <v>2821848</v>
      </c>
      <c r="C1124" s="14">
        <v>46020</v>
      </c>
      <c r="D1124" s="14">
        <v>5.6756756756756754</v>
      </c>
      <c r="E1124">
        <f t="shared" si="17"/>
        <v>5.311676637426018</v>
      </c>
    </row>
    <row r="1125" spans="1:5">
      <c r="B1125">
        <v>2821867</v>
      </c>
      <c r="C1125" s="37"/>
      <c r="D1125" s="14">
        <v>1</v>
      </c>
      <c r="E1125">
        <f t="shared" si="17"/>
        <v>0.93586683611791754</v>
      </c>
    </row>
    <row r="1126" spans="1:5">
      <c r="A1126">
        <v>46184</v>
      </c>
      <c r="B1126">
        <v>2821961</v>
      </c>
      <c r="C1126" s="14">
        <v>46184</v>
      </c>
      <c r="D1126" s="14">
        <v>4.5454545454545459</v>
      </c>
      <c r="E1126">
        <f t="shared" si="17"/>
        <v>4.2539401641723531</v>
      </c>
    </row>
    <row r="1127" spans="1:5">
      <c r="B1127">
        <v>2821962</v>
      </c>
      <c r="C1127" s="37"/>
      <c r="D1127" s="14">
        <v>1</v>
      </c>
      <c r="E1127">
        <f t="shared" si="17"/>
        <v>0.93586683611791754</v>
      </c>
    </row>
    <row r="1128" spans="1:5">
      <c r="A1128">
        <v>46023</v>
      </c>
      <c r="B1128">
        <v>2821964</v>
      </c>
      <c r="C1128" s="14">
        <v>46023</v>
      </c>
      <c r="D1128" s="14">
        <v>4.387096774193548</v>
      </c>
      <c r="E1128">
        <f t="shared" si="17"/>
        <v>4.1057383778076382</v>
      </c>
    </row>
    <row r="1129" spans="1:5">
      <c r="A1129">
        <v>46021</v>
      </c>
      <c r="B1129">
        <v>2821971</v>
      </c>
      <c r="C1129" s="14">
        <v>46021</v>
      </c>
      <c r="D1129" s="14">
        <v>8.0370370370370363</v>
      </c>
      <c r="E1129">
        <f t="shared" si="17"/>
        <v>7.5215964236143735</v>
      </c>
    </row>
    <row r="1130" spans="1:5">
      <c r="A1130">
        <v>46460</v>
      </c>
      <c r="B1130">
        <v>2821983</v>
      </c>
      <c r="C1130" s="14">
        <v>46460</v>
      </c>
      <c r="D1130" s="14">
        <v>2.75</v>
      </c>
      <c r="E1130">
        <f t="shared" si="17"/>
        <v>2.5736337993242731</v>
      </c>
    </row>
    <row r="1131" spans="1:5">
      <c r="A1131">
        <v>46004</v>
      </c>
      <c r="B1131">
        <v>2822028</v>
      </c>
      <c r="C1131" s="14">
        <v>46004</v>
      </c>
      <c r="D1131" s="14">
        <v>7.4444444444444446</v>
      </c>
      <c r="E1131">
        <f t="shared" si="17"/>
        <v>6.9670086688778312</v>
      </c>
    </row>
    <row r="1132" spans="1:5">
      <c r="A1132">
        <v>46009</v>
      </c>
      <c r="B1132">
        <v>2822031</v>
      </c>
      <c r="C1132" s="14">
        <v>46009</v>
      </c>
      <c r="D1132" s="14">
        <v>5.1206896551724137</v>
      </c>
      <c r="E1132">
        <f t="shared" si="17"/>
        <v>4.7922836263279569</v>
      </c>
    </row>
    <row r="1133" spans="1:5">
      <c r="B1133">
        <v>2822051</v>
      </c>
      <c r="C1133" s="37"/>
      <c r="D1133" s="14">
        <v>1</v>
      </c>
      <c r="E1133">
        <f t="shared" si="17"/>
        <v>0.93586683611791754</v>
      </c>
    </row>
    <row r="1134" spans="1:5">
      <c r="A1134">
        <v>46185</v>
      </c>
      <c r="B1134">
        <v>2822073</v>
      </c>
      <c r="C1134" s="14">
        <v>46185</v>
      </c>
      <c r="D1134" s="14">
        <v>6.666666666666667</v>
      </c>
      <c r="E1134">
        <f t="shared" si="17"/>
        <v>6.2391122407861168</v>
      </c>
    </row>
    <row r="1135" spans="1:5">
      <c r="A1135">
        <v>46200</v>
      </c>
      <c r="B1135">
        <v>2822088</v>
      </c>
      <c r="C1135" s="14">
        <v>46200</v>
      </c>
      <c r="D1135" s="14">
        <v>4.4545454545454541</v>
      </c>
      <c r="E1135">
        <f t="shared" si="17"/>
        <v>4.1688613608889051</v>
      </c>
    </row>
    <row r="1136" spans="1:5">
      <c r="A1136">
        <v>46023</v>
      </c>
      <c r="B1136">
        <v>2822090</v>
      </c>
      <c r="C1136" s="14">
        <v>46023</v>
      </c>
      <c r="D1136" s="14">
        <v>4.387096774193548</v>
      </c>
      <c r="E1136">
        <f t="shared" si="17"/>
        <v>4.1057383778076382</v>
      </c>
    </row>
    <row r="1137" spans="1:5">
      <c r="A1137">
        <v>46022</v>
      </c>
      <c r="B1137">
        <v>2822097</v>
      </c>
      <c r="C1137" s="14">
        <v>46022</v>
      </c>
      <c r="D1137" s="14">
        <v>6.1086956521739131</v>
      </c>
      <c r="E1137">
        <f t="shared" si="17"/>
        <v>5.716925672807279</v>
      </c>
    </row>
    <row r="1138" spans="1:5">
      <c r="A1138">
        <v>466006</v>
      </c>
      <c r="B1138">
        <v>2822111</v>
      </c>
      <c r="C1138" s="37"/>
      <c r="D1138" s="14">
        <v>1</v>
      </c>
      <c r="E1138">
        <f t="shared" si="17"/>
        <v>0.93586683611791754</v>
      </c>
    </row>
    <row r="1139" spans="1:5">
      <c r="A1139">
        <v>46006</v>
      </c>
      <c r="B1139">
        <v>2822113</v>
      </c>
      <c r="C1139" s="14">
        <v>46006</v>
      </c>
      <c r="D1139" s="14">
        <v>5.1086956521739131</v>
      </c>
      <c r="E1139">
        <f t="shared" si="17"/>
        <v>4.7810588366893612</v>
      </c>
    </row>
    <row r="1140" spans="1:5">
      <c r="A1140">
        <v>46920</v>
      </c>
      <c r="B1140">
        <v>2822142</v>
      </c>
      <c r="C1140" s="14">
        <v>46920</v>
      </c>
      <c r="D1140" s="14">
        <v>7.208333333333333</v>
      </c>
      <c r="E1140">
        <f t="shared" si="17"/>
        <v>6.7460401103499885</v>
      </c>
    </row>
    <row r="1141" spans="1:5">
      <c r="A1141">
        <v>46014</v>
      </c>
      <c r="B1141">
        <v>2822163</v>
      </c>
      <c r="C1141" s="14">
        <v>46014</v>
      </c>
      <c r="D1141" s="14">
        <v>8.2222222222222214</v>
      </c>
      <c r="E1141">
        <f t="shared" si="17"/>
        <v>7.6949050969695438</v>
      </c>
    </row>
    <row r="1142" spans="1:5">
      <c r="A1142">
        <v>46014</v>
      </c>
      <c r="B1142">
        <v>2822176</v>
      </c>
      <c r="C1142" s="14">
        <v>46014</v>
      </c>
      <c r="D1142" s="14">
        <v>8.2222222222222214</v>
      </c>
      <c r="E1142">
        <f t="shared" si="17"/>
        <v>7.6949050969695438</v>
      </c>
    </row>
    <row r="1143" spans="1:5">
      <c r="B1143">
        <v>2822262</v>
      </c>
      <c r="D1143" s="18">
        <v>1</v>
      </c>
      <c r="E1143">
        <f t="shared" si="17"/>
        <v>0.93586683611791754</v>
      </c>
    </row>
    <row r="1144" spans="1:5">
      <c r="A1144">
        <v>46183</v>
      </c>
      <c r="B1144">
        <v>2822452</v>
      </c>
      <c r="C1144" s="38">
        <v>46183</v>
      </c>
      <c r="D1144" s="18">
        <v>7.1875</v>
      </c>
      <c r="E1144">
        <f t="shared" si="17"/>
        <v>6.7265428845975324</v>
      </c>
    </row>
    <row r="1145" spans="1:5">
      <c r="A1145">
        <v>46004</v>
      </c>
      <c r="B1145">
        <v>2822477</v>
      </c>
      <c r="C1145" s="38">
        <v>46004</v>
      </c>
      <c r="D1145" s="18">
        <v>7.4444444444444446</v>
      </c>
      <c r="E1145">
        <f t="shared" si="17"/>
        <v>6.9670086688778312</v>
      </c>
    </row>
    <row r="1146" spans="1:5">
      <c r="A1146">
        <v>46010</v>
      </c>
      <c r="B1146">
        <v>2822509</v>
      </c>
      <c r="C1146" s="14">
        <v>46010</v>
      </c>
      <c r="D1146" s="14">
        <v>6.1521739130434785</v>
      </c>
      <c r="E1146">
        <f t="shared" si="17"/>
        <v>5.7576155352471883</v>
      </c>
    </row>
    <row r="1147" spans="1:5">
      <c r="A1147">
        <v>46015</v>
      </c>
      <c r="B1147">
        <v>2822535</v>
      </c>
      <c r="C1147" s="14">
        <v>46015</v>
      </c>
      <c r="D1147" s="14">
        <v>6.4464285714285712</v>
      </c>
      <c r="E1147">
        <f t="shared" si="17"/>
        <v>6.0329987114030041</v>
      </c>
    </row>
    <row r="1148" spans="1:5">
      <c r="B1148">
        <v>2822602</v>
      </c>
      <c r="C1148" s="37"/>
      <c r="D1148" s="14">
        <v>1</v>
      </c>
      <c r="E1148">
        <f t="shared" si="17"/>
        <v>0.93586683611791754</v>
      </c>
    </row>
    <row r="1149" spans="1:5">
      <c r="A1149">
        <v>46008</v>
      </c>
      <c r="B1149">
        <v>2822675</v>
      </c>
      <c r="C1149" s="38">
        <v>46008</v>
      </c>
      <c r="D1149" s="18">
        <v>7.7435897435897436</v>
      </c>
      <c r="E1149">
        <f t="shared" si="17"/>
        <v>7.2469688335284896</v>
      </c>
    </row>
    <row r="1150" spans="1:5">
      <c r="A1150">
        <v>46019</v>
      </c>
      <c r="B1150">
        <v>2822748</v>
      </c>
      <c r="C1150" s="38">
        <v>46019</v>
      </c>
      <c r="D1150" s="18">
        <v>3.9545454545454546</v>
      </c>
      <c r="E1150">
        <f t="shared" si="17"/>
        <v>3.7009279428299466</v>
      </c>
    </row>
    <row r="1151" spans="1:5">
      <c r="A1151">
        <v>46010</v>
      </c>
      <c r="B1151">
        <v>2822868</v>
      </c>
      <c r="C1151" s="14">
        <v>46010</v>
      </c>
      <c r="D1151" s="14">
        <v>6.1521739130434785</v>
      </c>
      <c r="E1151">
        <f t="shared" si="17"/>
        <v>5.7576155352471883</v>
      </c>
    </row>
    <row r="1152" spans="1:5">
      <c r="A1152">
        <v>46010</v>
      </c>
      <c r="B1152">
        <v>2822948</v>
      </c>
      <c r="C1152" s="14">
        <v>46010</v>
      </c>
      <c r="D1152" s="14">
        <v>6.1521739130434785</v>
      </c>
      <c r="E1152">
        <f t="shared" si="17"/>
        <v>5.7576155352471883</v>
      </c>
    </row>
    <row r="1153" spans="1:5">
      <c r="B1153">
        <v>2823070</v>
      </c>
      <c r="C1153" s="37"/>
      <c r="D1153" s="14">
        <v>1</v>
      </c>
      <c r="E1153">
        <f t="shared" si="17"/>
        <v>0.93586683611791754</v>
      </c>
    </row>
    <row r="1154" spans="1:5">
      <c r="B1154">
        <v>2823092</v>
      </c>
      <c r="C1154" s="37"/>
      <c r="D1154" s="14">
        <v>1</v>
      </c>
      <c r="E1154">
        <f t="shared" ref="E1154:E1217" si="18">+D1154*$F$1862</f>
        <v>0.93586683611791754</v>
      </c>
    </row>
    <row r="1155" spans="1:5">
      <c r="B1155">
        <v>2823134</v>
      </c>
      <c r="C1155" s="37"/>
      <c r="D1155" s="14">
        <v>1</v>
      </c>
      <c r="E1155">
        <f t="shared" si="18"/>
        <v>0.93586683611791754</v>
      </c>
    </row>
    <row r="1156" spans="1:5">
      <c r="A1156">
        <v>46160</v>
      </c>
      <c r="B1156">
        <v>2823356</v>
      </c>
      <c r="C1156" s="14">
        <v>46160</v>
      </c>
      <c r="D1156" s="14">
        <v>4.875</v>
      </c>
      <c r="E1156">
        <f t="shared" si="18"/>
        <v>4.562350826074848</v>
      </c>
    </row>
    <row r="1157" spans="1:5">
      <c r="A1157">
        <v>46001</v>
      </c>
      <c r="B1157">
        <v>2823400</v>
      </c>
      <c r="C1157" s="14">
        <v>46001</v>
      </c>
      <c r="D1157" s="14">
        <v>5.4615384615384617</v>
      </c>
      <c r="E1157">
        <f t="shared" si="18"/>
        <v>5.1112727203363191</v>
      </c>
    </row>
    <row r="1158" spans="1:5">
      <c r="B1158">
        <v>2823616</v>
      </c>
      <c r="D1158" s="18">
        <v>1</v>
      </c>
      <c r="E1158">
        <f t="shared" si="18"/>
        <v>0.93586683611791754</v>
      </c>
    </row>
    <row r="1159" spans="1:5">
      <c r="B1159">
        <v>2823734</v>
      </c>
      <c r="C1159" s="37"/>
      <c r="D1159" s="14">
        <v>1</v>
      </c>
      <c r="E1159">
        <f t="shared" si="18"/>
        <v>0.93586683611791754</v>
      </c>
    </row>
    <row r="1160" spans="1:5">
      <c r="A1160">
        <v>46017</v>
      </c>
      <c r="B1160">
        <v>2823768</v>
      </c>
      <c r="C1160" s="14">
        <v>46017</v>
      </c>
      <c r="D1160" s="14">
        <v>6.0384615384615383</v>
      </c>
      <c r="E1160">
        <f t="shared" si="18"/>
        <v>5.6511958950197325</v>
      </c>
    </row>
    <row r="1161" spans="1:5">
      <c r="A1161">
        <v>46008</v>
      </c>
      <c r="B1161">
        <v>2823819</v>
      </c>
      <c r="C1161" s="14">
        <v>46008</v>
      </c>
      <c r="D1161" s="14">
        <v>7.7435897435897436</v>
      </c>
      <c r="E1161">
        <f t="shared" si="18"/>
        <v>7.2469688335284896</v>
      </c>
    </row>
    <row r="1162" spans="1:5">
      <c r="A1162">
        <v>46009</v>
      </c>
      <c r="B1162">
        <v>2824159</v>
      </c>
      <c r="C1162" s="14">
        <v>46009</v>
      </c>
      <c r="D1162" s="14">
        <v>5.1206896551724137</v>
      </c>
      <c r="E1162">
        <f t="shared" si="18"/>
        <v>4.7922836263279569</v>
      </c>
    </row>
    <row r="1163" spans="1:5">
      <c r="A1163">
        <v>46020</v>
      </c>
      <c r="B1163">
        <v>2824417</v>
      </c>
      <c r="C1163" s="14">
        <v>46020</v>
      </c>
      <c r="D1163" s="14">
        <v>5.6756756756756754</v>
      </c>
      <c r="E1163">
        <f t="shared" si="18"/>
        <v>5.311676637426018</v>
      </c>
    </row>
    <row r="1164" spans="1:5">
      <c r="B1164">
        <v>2824734</v>
      </c>
      <c r="C1164" s="37"/>
      <c r="D1164" s="14">
        <v>1</v>
      </c>
      <c r="E1164">
        <f t="shared" si="18"/>
        <v>0.93586683611791754</v>
      </c>
    </row>
    <row r="1165" spans="1:5">
      <c r="A1165">
        <v>46117</v>
      </c>
      <c r="B1165">
        <v>2824956</v>
      </c>
      <c r="C1165" s="14">
        <v>46117</v>
      </c>
      <c r="D1165" s="14">
        <v>3.8823529411764706</v>
      </c>
      <c r="E1165">
        <f t="shared" si="18"/>
        <v>3.6333653637519152</v>
      </c>
    </row>
    <row r="1166" spans="1:5">
      <c r="B1166">
        <v>2824958</v>
      </c>
      <c r="C1166" s="37"/>
      <c r="D1166" s="14">
        <v>1</v>
      </c>
      <c r="E1166">
        <f t="shared" si="18"/>
        <v>0.93586683611791754</v>
      </c>
    </row>
    <row r="1167" spans="1:5">
      <c r="A1167">
        <v>46230</v>
      </c>
      <c r="B1167">
        <v>2824990</v>
      </c>
      <c r="C1167" s="38">
        <v>46230</v>
      </c>
      <c r="D1167" s="18">
        <v>3</v>
      </c>
      <c r="E1167">
        <f t="shared" si="18"/>
        <v>2.8076005083537527</v>
      </c>
    </row>
    <row r="1168" spans="1:5">
      <c r="A1168">
        <v>46184</v>
      </c>
      <c r="B1168">
        <v>2825003</v>
      </c>
      <c r="C1168" s="14">
        <v>46184</v>
      </c>
      <c r="D1168" s="14">
        <v>4.5454545454545459</v>
      </c>
      <c r="E1168">
        <f t="shared" si="18"/>
        <v>4.2539401641723531</v>
      </c>
    </row>
    <row r="1169" spans="1:5">
      <c r="B1169">
        <v>2825010</v>
      </c>
      <c r="C1169" s="37"/>
      <c r="D1169" s="14">
        <v>1</v>
      </c>
      <c r="E1169">
        <f t="shared" si="18"/>
        <v>0.93586683611791754</v>
      </c>
    </row>
    <row r="1170" spans="1:5">
      <c r="A1170">
        <v>46022</v>
      </c>
      <c r="B1170">
        <v>2825017</v>
      </c>
      <c r="C1170" s="14">
        <v>46022</v>
      </c>
      <c r="D1170" s="14">
        <v>6.1086956521739131</v>
      </c>
      <c r="E1170">
        <f t="shared" si="18"/>
        <v>5.716925672807279</v>
      </c>
    </row>
    <row r="1171" spans="1:5">
      <c r="A1171">
        <v>46100</v>
      </c>
      <c r="B1171">
        <v>2825018</v>
      </c>
      <c r="C1171" s="14">
        <v>46100</v>
      </c>
      <c r="D1171" s="14">
        <v>3</v>
      </c>
      <c r="E1171">
        <f t="shared" si="18"/>
        <v>2.8076005083537527</v>
      </c>
    </row>
    <row r="1172" spans="1:5">
      <c r="A1172">
        <v>46010</v>
      </c>
      <c r="B1172">
        <v>2825023</v>
      </c>
      <c r="C1172" s="14">
        <v>46010</v>
      </c>
      <c r="D1172" s="14">
        <v>6.1521739130434785</v>
      </c>
      <c r="E1172">
        <f t="shared" si="18"/>
        <v>5.7576155352471883</v>
      </c>
    </row>
    <row r="1173" spans="1:5">
      <c r="A1173">
        <v>46025</v>
      </c>
      <c r="B1173">
        <v>2825036</v>
      </c>
      <c r="C1173" s="14">
        <v>46025</v>
      </c>
      <c r="D1173" s="14">
        <v>5.0185185185185182</v>
      </c>
      <c r="E1173">
        <f t="shared" si="18"/>
        <v>4.6966650479251042</v>
      </c>
    </row>
    <row r="1174" spans="1:5">
      <c r="A1174">
        <v>46901</v>
      </c>
      <c r="B1174">
        <v>2825073</v>
      </c>
      <c r="C1174" s="14">
        <v>46901</v>
      </c>
      <c r="D1174" s="14">
        <v>2.8333333333333335</v>
      </c>
      <c r="E1174">
        <f t="shared" si="18"/>
        <v>2.6516227023340999</v>
      </c>
    </row>
    <row r="1175" spans="1:5">
      <c r="A1175">
        <v>46022</v>
      </c>
      <c r="B1175">
        <v>2825102</v>
      </c>
      <c r="C1175" s="14">
        <v>46022</v>
      </c>
      <c r="D1175" s="14">
        <v>6.1086956521739131</v>
      </c>
      <c r="E1175">
        <f t="shared" si="18"/>
        <v>5.716925672807279</v>
      </c>
    </row>
    <row r="1176" spans="1:5">
      <c r="A1176">
        <v>46220</v>
      </c>
      <c r="B1176">
        <v>2825104</v>
      </c>
      <c r="C1176" s="14">
        <v>46220</v>
      </c>
      <c r="D1176" s="14">
        <v>3.3333333333333335</v>
      </c>
      <c r="E1176">
        <f t="shared" si="18"/>
        <v>3.1195561203930584</v>
      </c>
    </row>
    <row r="1177" spans="1:5">
      <c r="A1177">
        <v>46006</v>
      </c>
      <c r="B1177">
        <v>2825110</v>
      </c>
      <c r="C1177" s="14">
        <v>46006</v>
      </c>
      <c r="D1177" s="14">
        <v>5.1086956521739131</v>
      </c>
      <c r="E1177">
        <f t="shared" si="18"/>
        <v>4.7810588366893612</v>
      </c>
    </row>
    <row r="1178" spans="1:5">
      <c r="A1178">
        <v>46015</v>
      </c>
      <c r="B1178">
        <v>2825120</v>
      </c>
      <c r="C1178" s="14">
        <v>46015</v>
      </c>
      <c r="D1178" s="14">
        <v>6.4464285714285712</v>
      </c>
      <c r="E1178">
        <f t="shared" si="18"/>
        <v>6.0329987114030041</v>
      </c>
    </row>
    <row r="1179" spans="1:5">
      <c r="A1179">
        <v>46182</v>
      </c>
      <c r="B1179">
        <v>2825123</v>
      </c>
      <c r="C1179" s="14">
        <v>46182</v>
      </c>
      <c r="D1179" s="14">
        <v>7.333333333333333</v>
      </c>
      <c r="E1179">
        <f t="shared" si="18"/>
        <v>6.8630234648647281</v>
      </c>
    </row>
    <row r="1180" spans="1:5">
      <c r="A1180">
        <v>46410</v>
      </c>
      <c r="B1180">
        <v>2825137</v>
      </c>
      <c r="C1180" s="14">
        <v>46410</v>
      </c>
      <c r="D1180" s="14">
        <v>5.5</v>
      </c>
      <c r="E1180">
        <f t="shared" si="18"/>
        <v>5.1472675986485461</v>
      </c>
    </row>
    <row r="1181" spans="1:5">
      <c r="A1181">
        <v>46010</v>
      </c>
      <c r="B1181">
        <v>2825140</v>
      </c>
      <c r="C1181" s="14">
        <v>46010</v>
      </c>
      <c r="D1181" s="14">
        <v>6.1521739130434785</v>
      </c>
      <c r="E1181">
        <f t="shared" si="18"/>
        <v>5.7576155352471883</v>
      </c>
    </row>
    <row r="1182" spans="1:5">
      <c r="A1182">
        <v>46015</v>
      </c>
      <c r="B1182">
        <v>2825179</v>
      </c>
      <c r="C1182" s="14">
        <v>46015</v>
      </c>
      <c r="D1182" s="14">
        <v>6.4464285714285712</v>
      </c>
      <c r="E1182">
        <f t="shared" si="18"/>
        <v>6.0329987114030041</v>
      </c>
    </row>
    <row r="1183" spans="1:5">
      <c r="A1183">
        <v>46020</v>
      </c>
      <c r="B1183">
        <v>2825223</v>
      </c>
      <c r="C1183" s="14">
        <v>46020</v>
      </c>
      <c r="D1183" s="14">
        <v>5.6756756756756754</v>
      </c>
      <c r="E1183">
        <f t="shared" si="18"/>
        <v>5.311676637426018</v>
      </c>
    </row>
    <row r="1184" spans="1:5">
      <c r="A1184">
        <v>46015</v>
      </c>
      <c r="B1184">
        <v>2825243</v>
      </c>
      <c r="C1184" s="14">
        <v>46015</v>
      </c>
      <c r="D1184" s="14">
        <v>6.4464285714285712</v>
      </c>
      <c r="E1184">
        <f t="shared" si="18"/>
        <v>6.0329987114030041</v>
      </c>
    </row>
    <row r="1185" spans="1:5">
      <c r="B1185">
        <v>2825245</v>
      </c>
      <c r="C1185" s="37"/>
      <c r="D1185" s="14">
        <v>1</v>
      </c>
      <c r="E1185">
        <f t="shared" si="18"/>
        <v>0.93586683611791754</v>
      </c>
    </row>
    <row r="1186" spans="1:5">
      <c r="B1186">
        <v>2825246</v>
      </c>
      <c r="C1186" s="37"/>
      <c r="D1186" s="14">
        <v>1</v>
      </c>
      <c r="E1186">
        <f t="shared" si="18"/>
        <v>0.93586683611791754</v>
      </c>
    </row>
    <row r="1187" spans="1:5">
      <c r="A1187">
        <v>46111</v>
      </c>
      <c r="B1187">
        <v>2825273</v>
      </c>
      <c r="C1187" s="14">
        <v>46111</v>
      </c>
      <c r="D1187" s="14">
        <v>4.333333333333333</v>
      </c>
      <c r="E1187">
        <f t="shared" si="18"/>
        <v>4.0554229565109754</v>
      </c>
    </row>
    <row r="1188" spans="1:5">
      <c r="A1188">
        <v>46005</v>
      </c>
      <c r="B1188">
        <v>2825356</v>
      </c>
      <c r="C1188" s="14">
        <v>46005</v>
      </c>
      <c r="D1188" s="14">
        <v>3.0192307692307692</v>
      </c>
      <c r="E1188">
        <f t="shared" si="18"/>
        <v>2.8255979475098663</v>
      </c>
    </row>
    <row r="1189" spans="1:5">
      <c r="A1189">
        <v>46018</v>
      </c>
      <c r="B1189">
        <v>2825358</v>
      </c>
      <c r="C1189" s="14">
        <v>46018</v>
      </c>
      <c r="D1189" s="14">
        <v>7.6388888888888893</v>
      </c>
      <c r="E1189">
        <f t="shared" si="18"/>
        <v>7.1489827759007598</v>
      </c>
    </row>
    <row r="1190" spans="1:5">
      <c r="A1190">
        <v>46005</v>
      </c>
      <c r="B1190">
        <v>2825370</v>
      </c>
      <c r="C1190" s="14">
        <v>46005</v>
      </c>
      <c r="D1190" s="14">
        <v>3.0192307692307692</v>
      </c>
      <c r="E1190">
        <f t="shared" si="18"/>
        <v>2.8255979475098663</v>
      </c>
    </row>
    <row r="1191" spans="1:5">
      <c r="B1191">
        <v>2825394</v>
      </c>
      <c r="C1191" s="37"/>
      <c r="D1191" s="14">
        <v>1</v>
      </c>
      <c r="E1191">
        <f t="shared" si="18"/>
        <v>0.93586683611791754</v>
      </c>
    </row>
    <row r="1192" spans="1:5">
      <c r="A1192">
        <v>46022</v>
      </c>
      <c r="B1192">
        <v>2825396</v>
      </c>
      <c r="C1192" s="14">
        <v>46022</v>
      </c>
      <c r="D1192" s="14">
        <v>6.1086956521739131</v>
      </c>
      <c r="E1192">
        <f t="shared" si="18"/>
        <v>5.716925672807279</v>
      </c>
    </row>
    <row r="1193" spans="1:5">
      <c r="A1193">
        <v>46183</v>
      </c>
      <c r="B1193">
        <v>2825398</v>
      </c>
      <c r="C1193" s="14">
        <v>46183</v>
      </c>
      <c r="D1193" s="14">
        <v>7.1875</v>
      </c>
      <c r="E1193">
        <f t="shared" si="18"/>
        <v>6.7265428845975324</v>
      </c>
    </row>
    <row r="1194" spans="1:5">
      <c r="A1194">
        <v>46120</v>
      </c>
      <c r="B1194">
        <v>2825458</v>
      </c>
      <c r="C1194" s="14">
        <v>46120</v>
      </c>
      <c r="D1194" s="14">
        <v>4.3125</v>
      </c>
      <c r="E1194">
        <f t="shared" si="18"/>
        <v>4.0359257307585192</v>
      </c>
    </row>
    <row r="1195" spans="1:5">
      <c r="A1195">
        <v>46008</v>
      </c>
      <c r="B1195">
        <v>2825525</v>
      </c>
      <c r="C1195" s="14">
        <v>46008</v>
      </c>
      <c r="D1195" s="14">
        <v>7.7435897435897436</v>
      </c>
      <c r="E1195">
        <f t="shared" si="18"/>
        <v>7.2469688335284896</v>
      </c>
    </row>
    <row r="1196" spans="1:5">
      <c r="B1196">
        <v>2825532</v>
      </c>
      <c r="C1196" s="37"/>
      <c r="D1196" s="14">
        <v>1</v>
      </c>
      <c r="E1196">
        <f t="shared" si="18"/>
        <v>0.93586683611791754</v>
      </c>
    </row>
    <row r="1197" spans="1:5">
      <c r="A1197">
        <v>46960</v>
      </c>
      <c r="B1197">
        <v>2825539</v>
      </c>
      <c r="C1197" s="14">
        <v>46960</v>
      </c>
      <c r="D1197" s="14">
        <v>6.666666666666667</v>
      </c>
      <c r="E1197">
        <f t="shared" si="18"/>
        <v>6.2391122407861168</v>
      </c>
    </row>
    <row r="1198" spans="1:5">
      <c r="B1198">
        <v>2825543</v>
      </c>
      <c r="C1198" s="37"/>
      <c r="D1198" s="14">
        <v>1</v>
      </c>
      <c r="E1198">
        <f t="shared" si="18"/>
        <v>0.93586683611791754</v>
      </c>
    </row>
    <row r="1199" spans="1:5">
      <c r="B1199">
        <v>2825574</v>
      </c>
      <c r="C1199" s="37"/>
      <c r="D1199" s="14">
        <v>1</v>
      </c>
      <c r="E1199">
        <f t="shared" si="18"/>
        <v>0.93586683611791754</v>
      </c>
    </row>
    <row r="1200" spans="1:5">
      <c r="A1200">
        <v>46015</v>
      </c>
      <c r="B1200">
        <v>2825579</v>
      </c>
      <c r="C1200" s="14">
        <v>46015</v>
      </c>
      <c r="D1200" s="14">
        <v>6.4464285714285712</v>
      </c>
      <c r="E1200">
        <f t="shared" si="18"/>
        <v>6.0329987114030041</v>
      </c>
    </row>
    <row r="1201" spans="1:5">
      <c r="A1201">
        <v>46117</v>
      </c>
      <c r="B1201">
        <v>2825580</v>
      </c>
      <c r="C1201" s="14">
        <v>46117</v>
      </c>
      <c r="D1201" s="14">
        <v>3.8823529411764706</v>
      </c>
      <c r="E1201">
        <f t="shared" si="18"/>
        <v>3.6333653637519152</v>
      </c>
    </row>
    <row r="1202" spans="1:5">
      <c r="A1202">
        <v>46009</v>
      </c>
      <c r="B1202">
        <v>2825585</v>
      </c>
      <c r="C1202" s="14">
        <v>46009</v>
      </c>
      <c r="D1202" s="14">
        <v>5.1206896551724137</v>
      </c>
      <c r="E1202">
        <f t="shared" si="18"/>
        <v>4.7922836263279569</v>
      </c>
    </row>
    <row r="1203" spans="1:5">
      <c r="A1203">
        <v>46008</v>
      </c>
      <c r="B1203">
        <v>2825588</v>
      </c>
      <c r="C1203" s="14">
        <v>46008</v>
      </c>
      <c r="D1203" s="14">
        <v>7.7435897435897436</v>
      </c>
      <c r="E1203">
        <f t="shared" si="18"/>
        <v>7.2469688335284896</v>
      </c>
    </row>
    <row r="1204" spans="1:5">
      <c r="A1204">
        <v>46023</v>
      </c>
      <c r="B1204">
        <v>2825601</v>
      </c>
      <c r="C1204" s="14">
        <v>46023</v>
      </c>
      <c r="D1204" s="14">
        <v>4.387096774193548</v>
      </c>
      <c r="E1204">
        <f t="shared" si="18"/>
        <v>4.1057383778076382</v>
      </c>
    </row>
    <row r="1205" spans="1:5">
      <c r="A1205">
        <v>46015</v>
      </c>
      <c r="B1205">
        <v>2825756</v>
      </c>
      <c r="C1205" s="14">
        <v>46015</v>
      </c>
      <c r="D1205" s="14">
        <v>6.4464285714285712</v>
      </c>
      <c r="E1205">
        <f t="shared" si="18"/>
        <v>6.0329987114030041</v>
      </c>
    </row>
    <row r="1206" spans="1:5">
      <c r="B1206">
        <v>2825985</v>
      </c>
      <c r="C1206" s="37"/>
      <c r="D1206" s="14">
        <v>1</v>
      </c>
      <c r="E1206">
        <f t="shared" si="18"/>
        <v>0.93586683611791754</v>
      </c>
    </row>
    <row r="1207" spans="1:5">
      <c r="A1207">
        <v>46015</v>
      </c>
      <c r="B1207">
        <v>2826016</v>
      </c>
      <c r="C1207" s="14">
        <v>46015</v>
      </c>
      <c r="D1207" s="14">
        <v>6.4464285714285712</v>
      </c>
      <c r="E1207">
        <f t="shared" si="18"/>
        <v>6.0329987114030041</v>
      </c>
    </row>
    <row r="1208" spans="1:5">
      <c r="A1208">
        <v>45100</v>
      </c>
      <c r="B1208">
        <v>2826212</v>
      </c>
      <c r="C1208" s="14">
        <v>45100</v>
      </c>
      <c r="D1208" s="14">
        <v>1</v>
      </c>
      <c r="E1208">
        <f t="shared" si="18"/>
        <v>0.93586683611791754</v>
      </c>
    </row>
    <row r="1209" spans="1:5">
      <c r="A1209">
        <v>46009</v>
      </c>
      <c r="B1209">
        <v>2826510</v>
      </c>
      <c r="C1209" s="14">
        <v>46009</v>
      </c>
      <c r="D1209" s="14">
        <v>5.1206896551724137</v>
      </c>
      <c r="E1209">
        <f t="shared" si="18"/>
        <v>4.7922836263279569</v>
      </c>
    </row>
    <row r="1210" spans="1:5">
      <c r="A1210">
        <v>46120</v>
      </c>
      <c r="B1210">
        <v>2827276</v>
      </c>
      <c r="C1210" s="14">
        <v>46120</v>
      </c>
      <c r="D1210" s="14">
        <v>4.3125</v>
      </c>
      <c r="E1210">
        <f t="shared" si="18"/>
        <v>4.0359257307585192</v>
      </c>
    </row>
    <row r="1211" spans="1:5">
      <c r="A1211">
        <v>46120</v>
      </c>
      <c r="B1211">
        <v>2827349</v>
      </c>
      <c r="C1211" s="14">
        <v>46120</v>
      </c>
      <c r="D1211" s="14">
        <v>4.3125</v>
      </c>
      <c r="E1211">
        <f t="shared" si="18"/>
        <v>4.0359257307585192</v>
      </c>
    </row>
    <row r="1212" spans="1:5">
      <c r="A1212">
        <v>46003</v>
      </c>
      <c r="B1212">
        <v>2827517</v>
      </c>
      <c r="C1212" s="14">
        <v>46003</v>
      </c>
      <c r="D1212" s="14">
        <v>4.1111111111111107</v>
      </c>
      <c r="E1212">
        <f t="shared" si="18"/>
        <v>3.8474525484847719</v>
      </c>
    </row>
    <row r="1213" spans="1:5">
      <c r="B1213">
        <v>2827875</v>
      </c>
      <c r="D1213" s="18">
        <v>1</v>
      </c>
      <c r="E1213">
        <f t="shared" si="18"/>
        <v>0.93586683611791754</v>
      </c>
    </row>
    <row r="1214" spans="1:5">
      <c r="B1214">
        <v>2828229</v>
      </c>
      <c r="C1214" s="37"/>
      <c r="D1214" s="14">
        <v>1</v>
      </c>
      <c r="E1214">
        <f t="shared" si="18"/>
        <v>0.93586683611791754</v>
      </c>
    </row>
    <row r="1215" spans="1:5">
      <c r="A1215">
        <v>46020</v>
      </c>
      <c r="B1215">
        <v>2828559</v>
      </c>
      <c r="C1215" s="14">
        <v>46020</v>
      </c>
      <c r="D1215" s="14">
        <v>5.6756756756756754</v>
      </c>
      <c r="E1215">
        <f t="shared" si="18"/>
        <v>5.311676637426018</v>
      </c>
    </row>
    <row r="1216" spans="1:5">
      <c r="A1216">
        <v>46017</v>
      </c>
      <c r="B1216">
        <v>2828649</v>
      </c>
      <c r="C1216" s="14">
        <v>46017</v>
      </c>
      <c r="D1216" s="14">
        <v>6.0384615384615383</v>
      </c>
      <c r="E1216">
        <f t="shared" si="18"/>
        <v>5.6511958950197325</v>
      </c>
    </row>
    <row r="1217" spans="1:5">
      <c r="B1217">
        <v>2828694</v>
      </c>
      <c r="C1217" s="37"/>
      <c r="D1217" s="14">
        <v>1</v>
      </c>
      <c r="E1217">
        <f t="shared" si="18"/>
        <v>0.93586683611791754</v>
      </c>
    </row>
    <row r="1218" spans="1:5">
      <c r="A1218">
        <v>46004</v>
      </c>
      <c r="B1218">
        <v>2828803</v>
      </c>
      <c r="C1218" s="14">
        <v>46004</v>
      </c>
      <c r="D1218" s="14">
        <v>7.4444444444444446</v>
      </c>
      <c r="E1218">
        <f t="shared" ref="E1218:E1281" si="19">+D1218*$F$1862</f>
        <v>6.9670086688778312</v>
      </c>
    </row>
    <row r="1219" spans="1:5">
      <c r="A1219">
        <v>46022</v>
      </c>
      <c r="B1219">
        <v>2828822</v>
      </c>
      <c r="C1219" s="14">
        <v>46022</v>
      </c>
      <c r="D1219" s="14">
        <v>6.1086956521739131</v>
      </c>
      <c r="E1219">
        <f t="shared" si="19"/>
        <v>5.716925672807279</v>
      </c>
    </row>
    <row r="1220" spans="1:5">
      <c r="A1220">
        <v>46117</v>
      </c>
      <c r="B1220">
        <v>2828866</v>
      </c>
      <c r="C1220" s="14">
        <v>46117</v>
      </c>
      <c r="D1220" s="14">
        <v>3.8823529411764706</v>
      </c>
      <c r="E1220">
        <f t="shared" si="19"/>
        <v>3.6333653637519152</v>
      </c>
    </row>
    <row r="1221" spans="1:5">
      <c r="B1221">
        <v>2828871</v>
      </c>
      <c r="C1221" s="37"/>
      <c r="D1221" s="14">
        <v>1</v>
      </c>
      <c r="E1221">
        <f t="shared" si="19"/>
        <v>0.93586683611791754</v>
      </c>
    </row>
    <row r="1222" spans="1:5">
      <c r="A1222">
        <v>46005</v>
      </c>
      <c r="B1222">
        <v>2828886</v>
      </c>
      <c r="C1222" s="14">
        <v>46005</v>
      </c>
      <c r="D1222" s="14">
        <v>3.0192307692307692</v>
      </c>
      <c r="E1222">
        <f t="shared" si="19"/>
        <v>2.8255979475098663</v>
      </c>
    </row>
    <row r="1223" spans="1:5">
      <c r="A1223">
        <v>46015</v>
      </c>
      <c r="B1223">
        <v>2828894</v>
      </c>
      <c r="C1223" s="14">
        <v>46015</v>
      </c>
      <c r="D1223" s="14">
        <v>6.4464285714285712</v>
      </c>
      <c r="E1223">
        <f t="shared" si="19"/>
        <v>6.0329987114030041</v>
      </c>
    </row>
    <row r="1224" spans="1:5">
      <c r="A1224">
        <v>46009</v>
      </c>
      <c r="B1224">
        <v>2829170</v>
      </c>
      <c r="C1224" s="14">
        <v>46009</v>
      </c>
      <c r="D1224" s="14">
        <v>5.1206896551724137</v>
      </c>
      <c r="E1224">
        <f t="shared" si="19"/>
        <v>4.7922836263279569</v>
      </c>
    </row>
    <row r="1225" spans="1:5">
      <c r="A1225">
        <v>46195</v>
      </c>
      <c r="B1225">
        <v>2829171</v>
      </c>
      <c r="C1225" s="14">
        <v>46195</v>
      </c>
      <c r="D1225" s="14">
        <v>2</v>
      </c>
      <c r="E1225">
        <f t="shared" si="19"/>
        <v>1.8717336722358351</v>
      </c>
    </row>
    <row r="1226" spans="1:5">
      <c r="A1226">
        <v>46019</v>
      </c>
      <c r="B1226">
        <v>2829295</v>
      </c>
      <c r="C1226" s="14">
        <v>46019</v>
      </c>
      <c r="D1226" s="14">
        <v>3.9545454545454546</v>
      </c>
      <c r="E1226">
        <f t="shared" si="19"/>
        <v>3.7009279428299466</v>
      </c>
    </row>
    <row r="1227" spans="1:5">
      <c r="A1227">
        <v>46019</v>
      </c>
      <c r="B1227">
        <v>2829857</v>
      </c>
      <c r="C1227" s="14">
        <v>46019</v>
      </c>
      <c r="D1227" s="14">
        <v>3.9545454545454546</v>
      </c>
      <c r="E1227">
        <f t="shared" si="19"/>
        <v>3.7009279428299466</v>
      </c>
    </row>
    <row r="1228" spans="1:5">
      <c r="A1228">
        <v>46920</v>
      </c>
      <c r="B1228">
        <v>2830184</v>
      </c>
      <c r="C1228" s="14">
        <v>46920</v>
      </c>
      <c r="D1228" s="14">
        <v>7.208333333333333</v>
      </c>
      <c r="E1228">
        <f t="shared" si="19"/>
        <v>6.7460401103499885</v>
      </c>
    </row>
    <row r="1229" spans="1:5">
      <c r="B1229">
        <v>2830187</v>
      </c>
      <c r="C1229" s="37"/>
      <c r="D1229" s="14">
        <v>1</v>
      </c>
      <c r="E1229">
        <f t="shared" si="19"/>
        <v>0.93586683611791754</v>
      </c>
    </row>
    <row r="1230" spans="1:5">
      <c r="A1230">
        <v>46113</v>
      </c>
      <c r="B1230">
        <v>2830223</v>
      </c>
      <c r="C1230" s="14">
        <v>46113</v>
      </c>
      <c r="D1230" s="14">
        <v>5.9</v>
      </c>
      <c r="E1230">
        <f t="shared" si="19"/>
        <v>5.5216143330957141</v>
      </c>
    </row>
    <row r="1231" spans="1:5">
      <c r="B1231">
        <v>2830228</v>
      </c>
      <c r="C1231" s="37"/>
      <c r="D1231" s="14">
        <v>1</v>
      </c>
      <c r="E1231">
        <f t="shared" si="19"/>
        <v>0.93586683611791754</v>
      </c>
    </row>
    <row r="1232" spans="1:5">
      <c r="A1232">
        <v>46117</v>
      </c>
      <c r="B1232">
        <v>2830334</v>
      </c>
      <c r="C1232" s="14">
        <v>46117</v>
      </c>
      <c r="D1232" s="14">
        <v>3.8823529411764706</v>
      </c>
      <c r="E1232">
        <f t="shared" si="19"/>
        <v>3.6333653637519152</v>
      </c>
    </row>
    <row r="1233" spans="1:5">
      <c r="B1233">
        <v>2830351</v>
      </c>
      <c r="C1233" s="37"/>
      <c r="D1233" s="14">
        <v>1</v>
      </c>
      <c r="E1233">
        <f t="shared" si="19"/>
        <v>0.93586683611791754</v>
      </c>
    </row>
    <row r="1234" spans="1:5">
      <c r="A1234">
        <v>46002</v>
      </c>
      <c r="B1234">
        <v>2830782</v>
      </c>
      <c r="C1234" s="14">
        <v>46002</v>
      </c>
      <c r="D1234" s="14">
        <v>5.5</v>
      </c>
      <c r="E1234">
        <f t="shared" si="19"/>
        <v>5.1472675986485461</v>
      </c>
    </row>
    <row r="1235" spans="1:5">
      <c r="A1235">
        <v>46184</v>
      </c>
      <c r="B1235">
        <v>2830817</v>
      </c>
      <c r="C1235" s="38">
        <v>46184</v>
      </c>
      <c r="D1235" s="18">
        <v>4.5454545454545459</v>
      </c>
      <c r="E1235">
        <f t="shared" si="19"/>
        <v>4.2539401641723531</v>
      </c>
    </row>
    <row r="1236" spans="1:5">
      <c r="A1236">
        <v>46160</v>
      </c>
      <c r="B1236">
        <v>2831411</v>
      </c>
      <c r="C1236" s="38">
        <v>46160</v>
      </c>
      <c r="D1236" s="18">
        <v>4.875</v>
      </c>
      <c r="E1236">
        <f t="shared" si="19"/>
        <v>4.562350826074848</v>
      </c>
    </row>
    <row r="1237" spans="1:5">
      <c r="A1237">
        <v>46022</v>
      </c>
      <c r="B1237">
        <v>2831874</v>
      </c>
      <c r="C1237" s="14">
        <v>46022</v>
      </c>
      <c r="D1237" s="14">
        <v>6.1086956521739131</v>
      </c>
      <c r="E1237">
        <f t="shared" si="19"/>
        <v>5.716925672807279</v>
      </c>
    </row>
    <row r="1238" spans="1:5">
      <c r="A1238">
        <v>46019</v>
      </c>
      <c r="B1238">
        <v>2831934</v>
      </c>
      <c r="C1238" s="14">
        <v>46019</v>
      </c>
      <c r="D1238" s="14">
        <v>3.9545454545454546</v>
      </c>
      <c r="E1238">
        <f t="shared" si="19"/>
        <v>3.7009279428299466</v>
      </c>
    </row>
    <row r="1239" spans="1:5">
      <c r="B1239">
        <v>2831941</v>
      </c>
      <c r="C1239" s="37"/>
      <c r="D1239" s="14">
        <v>1</v>
      </c>
      <c r="E1239">
        <f t="shared" si="19"/>
        <v>0.93586683611791754</v>
      </c>
    </row>
    <row r="1240" spans="1:5">
      <c r="A1240">
        <v>46021</v>
      </c>
      <c r="B1240">
        <v>2831952</v>
      </c>
      <c r="C1240" s="14">
        <v>46021</v>
      </c>
      <c r="D1240" s="14">
        <v>8.0370370370370363</v>
      </c>
      <c r="E1240">
        <f t="shared" si="19"/>
        <v>7.5215964236143735</v>
      </c>
    </row>
    <row r="1241" spans="1:5">
      <c r="B1241">
        <v>2831953</v>
      </c>
      <c r="C1241" s="37"/>
      <c r="D1241" s="14">
        <v>1</v>
      </c>
      <c r="E1241">
        <f t="shared" si="19"/>
        <v>0.93586683611791754</v>
      </c>
    </row>
    <row r="1242" spans="1:5">
      <c r="A1242">
        <v>46009</v>
      </c>
      <c r="B1242">
        <v>2831980</v>
      </c>
      <c r="C1242" s="14">
        <v>46009</v>
      </c>
      <c r="D1242" s="14">
        <v>5.1206896551724137</v>
      </c>
      <c r="E1242">
        <f t="shared" si="19"/>
        <v>4.7922836263279569</v>
      </c>
    </row>
    <row r="1243" spans="1:5">
      <c r="B1243">
        <v>2831991</v>
      </c>
      <c r="C1243" s="37"/>
      <c r="D1243" s="14">
        <v>1</v>
      </c>
      <c r="E1243">
        <f t="shared" si="19"/>
        <v>0.93586683611791754</v>
      </c>
    </row>
    <row r="1244" spans="1:5">
      <c r="A1244">
        <v>46004</v>
      </c>
      <c r="B1244">
        <v>2832060</v>
      </c>
      <c r="C1244" s="14">
        <v>46004</v>
      </c>
      <c r="D1244" s="14">
        <v>7.4444444444444446</v>
      </c>
      <c r="E1244">
        <f t="shared" si="19"/>
        <v>6.9670086688778312</v>
      </c>
    </row>
    <row r="1245" spans="1:5">
      <c r="B1245">
        <v>2832079</v>
      </c>
      <c r="D1245" s="18">
        <v>1</v>
      </c>
      <c r="E1245">
        <f t="shared" si="19"/>
        <v>0.93586683611791754</v>
      </c>
    </row>
    <row r="1246" spans="1:5">
      <c r="A1246">
        <v>49694</v>
      </c>
      <c r="B1246">
        <v>2832102</v>
      </c>
      <c r="C1246" s="38">
        <v>49694</v>
      </c>
      <c r="D1246" s="18">
        <v>1</v>
      </c>
      <c r="E1246">
        <f t="shared" si="19"/>
        <v>0.93586683611791754</v>
      </c>
    </row>
    <row r="1247" spans="1:5">
      <c r="A1247">
        <v>46019</v>
      </c>
      <c r="B1247">
        <v>2832115</v>
      </c>
      <c r="C1247" s="14">
        <v>46019</v>
      </c>
      <c r="D1247" s="14">
        <v>3.9545454545454546</v>
      </c>
      <c r="E1247">
        <f t="shared" si="19"/>
        <v>3.7009279428299466</v>
      </c>
    </row>
    <row r="1248" spans="1:5">
      <c r="A1248">
        <v>46005</v>
      </c>
      <c r="B1248">
        <v>2832122</v>
      </c>
      <c r="C1248" s="14">
        <v>46005</v>
      </c>
      <c r="D1248" s="14">
        <v>3.0192307692307692</v>
      </c>
      <c r="E1248">
        <f t="shared" si="19"/>
        <v>2.8255979475098663</v>
      </c>
    </row>
    <row r="1249" spans="1:5">
      <c r="A1249">
        <v>46025</v>
      </c>
      <c r="B1249">
        <v>2832124</v>
      </c>
      <c r="C1249" s="38">
        <v>46025</v>
      </c>
      <c r="D1249" s="14">
        <v>5.0185185185185182</v>
      </c>
      <c r="E1249">
        <f t="shared" si="19"/>
        <v>4.6966650479251042</v>
      </c>
    </row>
    <row r="1250" spans="1:5">
      <c r="B1250">
        <v>2832131</v>
      </c>
      <c r="D1250" s="14">
        <v>1</v>
      </c>
      <c r="E1250">
        <f t="shared" si="19"/>
        <v>0.93586683611791754</v>
      </c>
    </row>
    <row r="1251" spans="1:5">
      <c r="A1251">
        <v>46009</v>
      </c>
      <c r="B1251">
        <v>2832133</v>
      </c>
      <c r="C1251" s="38">
        <v>46009</v>
      </c>
      <c r="D1251" s="14">
        <v>5.1206896551724137</v>
      </c>
      <c r="E1251">
        <f t="shared" si="19"/>
        <v>4.7922836263279569</v>
      </c>
    </row>
    <row r="1252" spans="1:5">
      <c r="B1252">
        <v>2832137</v>
      </c>
      <c r="D1252" s="14">
        <v>1</v>
      </c>
      <c r="E1252">
        <f t="shared" si="19"/>
        <v>0.93586683611791754</v>
      </c>
    </row>
    <row r="1253" spans="1:5">
      <c r="A1253">
        <v>46009</v>
      </c>
      <c r="B1253">
        <v>2832138</v>
      </c>
      <c r="C1253" s="38">
        <v>46009</v>
      </c>
      <c r="D1253" s="14">
        <v>5.1206896551724137</v>
      </c>
      <c r="E1253">
        <f t="shared" si="19"/>
        <v>4.7922836263279569</v>
      </c>
    </row>
    <row r="1254" spans="1:5">
      <c r="B1254">
        <v>2832167</v>
      </c>
      <c r="D1254" s="14">
        <v>1</v>
      </c>
      <c r="E1254">
        <f t="shared" si="19"/>
        <v>0.93586683611791754</v>
      </c>
    </row>
    <row r="1255" spans="1:5">
      <c r="A1255">
        <v>46950</v>
      </c>
      <c r="B1255">
        <v>2832170</v>
      </c>
      <c r="C1255" s="38">
        <v>46950</v>
      </c>
      <c r="D1255" s="14">
        <v>8.3333333333333339</v>
      </c>
      <c r="E1255">
        <f t="shared" si="19"/>
        <v>7.7988903009826469</v>
      </c>
    </row>
    <row r="1256" spans="1:5">
      <c r="B1256">
        <v>2832176</v>
      </c>
      <c r="D1256" s="14">
        <v>1</v>
      </c>
      <c r="E1256">
        <f t="shared" si="19"/>
        <v>0.93586683611791754</v>
      </c>
    </row>
    <row r="1257" spans="1:5">
      <c r="B1257">
        <v>2832201</v>
      </c>
      <c r="C1257" s="37"/>
      <c r="D1257" s="14">
        <v>1</v>
      </c>
      <c r="E1257">
        <f t="shared" si="19"/>
        <v>0.93586683611791754</v>
      </c>
    </row>
    <row r="1258" spans="1:5">
      <c r="B1258">
        <v>2832210</v>
      </c>
      <c r="C1258" s="37"/>
      <c r="D1258" s="14">
        <v>1</v>
      </c>
      <c r="E1258">
        <f t="shared" si="19"/>
        <v>0.93586683611791754</v>
      </c>
    </row>
    <row r="1259" spans="1:5">
      <c r="A1259">
        <v>46021</v>
      </c>
      <c r="B1259">
        <v>2832222</v>
      </c>
      <c r="C1259" s="14">
        <v>46021</v>
      </c>
      <c r="D1259" s="14">
        <v>8.0370370370370363</v>
      </c>
      <c r="E1259">
        <f t="shared" si="19"/>
        <v>7.5215964236143735</v>
      </c>
    </row>
    <row r="1260" spans="1:5">
      <c r="A1260">
        <v>46019</v>
      </c>
      <c r="B1260">
        <v>2832224</v>
      </c>
      <c r="C1260" s="14">
        <v>46019</v>
      </c>
      <c r="D1260" s="14">
        <v>3.9545454545454546</v>
      </c>
      <c r="E1260">
        <f t="shared" si="19"/>
        <v>3.7009279428299466</v>
      </c>
    </row>
    <row r="1261" spans="1:5">
      <c r="A1261">
        <v>46388</v>
      </c>
      <c r="B1261">
        <v>2832246</v>
      </c>
      <c r="C1261" s="14">
        <v>46388</v>
      </c>
      <c r="D1261" s="14">
        <v>1.6666666666666667</v>
      </c>
      <c r="E1261">
        <f t="shared" si="19"/>
        <v>1.5597780601965292</v>
      </c>
    </row>
    <row r="1262" spans="1:5">
      <c r="A1262">
        <v>46005</v>
      </c>
      <c r="B1262">
        <v>2832286</v>
      </c>
      <c r="C1262" s="14">
        <v>46005</v>
      </c>
      <c r="D1262" s="14">
        <v>3.0192307692307692</v>
      </c>
      <c r="E1262">
        <f t="shared" si="19"/>
        <v>2.8255979475098663</v>
      </c>
    </row>
    <row r="1263" spans="1:5">
      <c r="A1263">
        <v>46980</v>
      </c>
      <c r="B1263">
        <v>2832378</v>
      </c>
      <c r="C1263" s="14">
        <v>46980</v>
      </c>
      <c r="D1263" s="14">
        <v>3.90625</v>
      </c>
      <c r="E1263">
        <f t="shared" si="19"/>
        <v>3.6557298285856152</v>
      </c>
    </row>
    <row r="1264" spans="1:5">
      <c r="A1264">
        <v>46008</v>
      </c>
      <c r="B1264">
        <v>2832379</v>
      </c>
      <c r="C1264" s="14">
        <v>46008</v>
      </c>
      <c r="D1264" s="14">
        <v>7.7435897435897436</v>
      </c>
      <c r="E1264">
        <f t="shared" si="19"/>
        <v>7.2469688335284896</v>
      </c>
    </row>
    <row r="1265" spans="1:5">
      <c r="A1265">
        <v>46007</v>
      </c>
      <c r="B1265">
        <v>2832431</v>
      </c>
      <c r="C1265" s="14">
        <v>46007</v>
      </c>
      <c r="D1265" s="14">
        <v>7.7878787878787881</v>
      </c>
      <c r="E1265">
        <f t="shared" si="19"/>
        <v>7.2884174812819644</v>
      </c>
    </row>
    <row r="1266" spans="1:5">
      <c r="B1266">
        <v>2832590</v>
      </c>
      <c r="D1266" s="18">
        <v>1</v>
      </c>
      <c r="E1266">
        <f t="shared" si="19"/>
        <v>0.93586683611791754</v>
      </c>
    </row>
    <row r="1267" spans="1:5">
      <c r="A1267">
        <v>46110</v>
      </c>
      <c r="B1267">
        <v>2832767</v>
      </c>
      <c r="C1267" s="38">
        <v>46110</v>
      </c>
      <c r="D1267" s="18">
        <v>6.3529411764705879</v>
      </c>
      <c r="E1267">
        <f t="shared" si="19"/>
        <v>5.9455069588667699</v>
      </c>
    </row>
    <row r="1268" spans="1:5">
      <c r="A1268">
        <v>46010</v>
      </c>
      <c r="B1268">
        <v>2833273</v>
      </c>
      <c r="C1268" s="38">
        <v>46010</v>
      </c>
      <c r="D1268" s="18">
        <v>6.1521739130434785</v>
      </c>
      <c r="E1268">
        <f t="shared" si="19"/>
        <v>5.7576155352471883</v>
      </c>
    </row>
    <row r="1269" spans="1:5">
      <c r="A1269">
        <v>46021</v>
      </c>
      <c r="B1269">
        <v>2833483</v>
      </c>
      <c r="C1269" s="38">
        <v>46021</v>
      </c>
      <c r="D1269" s="18">
        <v>8.0370370370370363</v>
      </c>
      <c r="E1269">
        <f t="shared" si="19"/>
        <v>7.5215964236143735</v>
      </c>
    </row>
    <row r="1270" spans="1:5">
      <c r="A1270">
        <v>46012</v>
      </c>
      <c r="B1270">
        <v>2834216</v>
      </c>
      <c r="C1270" s="38">
        <v>46012</v>
      </c>
      <c r="D1270" s="18">
        <v>2.3333333333333335</v>
      </c>
      <c r="E1270">
        <f t="shared" si="19"/>
        <v>2.183689284275141</v>
      </c>
    </row>
    <row r="1271" spans="1:5">
      <c r="A1271">
        <v>46702</v>
      </c>
      <c r="B1271">
        <v>2834300</v>
      </c>
      <c r="C1271" s="38">
        <v>46702</v>
      </c>
      <c r="D1271" s="18">
        <v>4</v>
      </c>
      <c r="E1271">
        <f t="shared" si="19"/>
        <v>3.7434673444716702</v>
      </c>
    </row>
    <row r="1272" spans="1:5">
      <c r="A1272">
        <v>46117</v>
      </c>
      <c r="B1272">
        <v>2834345</v>
      </c>
      <c r="C1272" s="14">
        <v>46117</v>
      </c>
      <c r="D1272" s="14">
        <v>3.8823529411764706</v>
      </c>
      <c r="E1272">
        <f t="shared" si="19"/>
        <v>3.6333653637519152</v>
      </c>
    </row>
    <row r="1273" spans="1:5">
      <c r="B1273">
        <v>2834790</v>
      </c>
      <c r="C1273" s="37"/>
      <c r="D1273" s="14">
        <v>1</v>
      </c>
      <c r="E1273">
        <f t="shared" si="19"/>
        <v>0.93586683611791754</v>
      </c>
    </row>
    <row r="1274" spans="1:5">
      <c r="A1274">
        <v>46015</v>
      </c>
      <c r="B1274">
        <v>2836031</v>
      </c>
      <c r="C1274" s="14">
        <v>46015</v>
      </c>
      <c r="D1274" s="14">
        <v>6.4464285714285712</v>
      </c>
      <c r="E1274">
        <f t="shared" si="19"/>
        <v>6.0329987114030041</v>
      </c>
    </row>
    <row r="1275" spans="1:5">
      <c r="A1275">
        <v>46980</v>
      </c>
      <c r="B1275">
        <v>2836075</v>
      </c>
      <c r="C1275" s="14">
        <v>46980</v>
      </c>
      <c r="D1275" s="14">
        <v>3.90625</v>
      </c>
      <c r="E1275">
        <f t="shared" si="19"/>
        <v>3.6557298285856152</v>
      </c>
    </row>
    <row r="1276" spans="1:5">
      <c r="A1276">
        <v>12004</v>
      </c>
      <c r="B1276">
        <v>2836080</v>
      </c>
      <c r="C1276" s="14">
        <v>12004</v>
      </c>
      <c r="D1276" s="14">
        <v>3</v>
      </c>
      <c r="E1276">
        <f t="shared" si="19"/>
        <v>2.8076005083537527</v>
      </c>
    </row>
    <row r="1277" spans="1:5">
      <c r="B1277">
        <v>2836088</v>
      </c>
      <c r="C1277" s="37"/>
      <c r="D1277" s="14">
        <v>1</v>
      </c>
      <c r="E1277">
        <f t="shared" si="19"/>
        <v>0.93586683611791754</v>
      </c>
    </row>
    <row r="1278" spans="1:5">
      <c r="B1278">
        <v>2836142</v>
      </c>
      <c r="C1278" s="37"/>
      <c r="D1278" s="14">
        <v>1</v>
      </c>
      <c r="E1278">
        <f t="shared" si="19"/>
        <v>0.93586683611791754</v>
      </c>
    </row>
    <row r="1279" spans="1:5">
      <c r="A1279">
        <v>46134</v>
      </c>
      <c r="B1279">
        <v>2836165</v>
      </c>
      <c r="C1279" s="14">
        <v>46134</v>
      </c>
      <c r="D1279" s="14">
        <v>10</v>
      </c>
      <c r="E1279">
        <f t="shared" si="19"/>
        <v>9.3586683611791752</v>
      </c>
    </row>
    <row r="1280" spans="1:5">
      <c r="A1280">
        <v>46184</v>
      </c>
      <c r="B1280">
        <v>2836169</v>
      </c>
      <c r="C1280" s="14">
        <v>46184</v>
      </c>
      <c r="D1280" s="14">
        <v>4.5454545454545459</v>
      </c>
      <c r="E1280">
        <f t="shared" si="19"/>
        <v>4.2539401641723531</v>
      </c>
    </row>
    <row r="1281" spans="1:5">
      <c r="A1281">
        <v>46019</v>
      </c>
      <c r="B1281">
        <v>2836195</v>
      </c>
      <c r="C1281" s="14">
        <v>46019</v>
      </c>
      <c r="D1281" s="14">
        <v>3.9545454545454546</v>
      </c>
      <c r="E1281">
        <f t="shared" si="19"/>
        <v>3.7009279428299466</v>
      </c>
    </row>
    <row r="1282" spans="1:5">
      <c r="B1282">
        <v>2836304</v>
      </c>
      <c r="C1282" s="37"/>
      <c r="D1282" s="14">
        <v>1</v>
      </c>
      <c r="E1282">
        <f t="shared" ref="E1282:E1345" si="20">+D1282*$F$1862</f>
        <v>0.93586683611791754</v>
      </c>
    </row>
    <row r="1283" spans="1:5">
      <c r="A1283">
        <v>46470</v>
      </c>
      <c r="B1283">
        <v>2836328</v>
      </c>
      <c r="C1283" s="14">
        <v>46470</v>
      </c>
      <c r="D1283" s="14">
        <v>3.9473684210526314</v>
      </c>
      <c r="E1283">
        <f t="shared" si="20"/>
        <v>3.694211195202306</v>
      </c>
    </row>
    <row r="1284" spans="1:5">
      <c r="A1284">
        <v>46184</v>
      </c>
      <c r="B1284">
        <v>2836331</v>
      </c>
      <c r="C1284" s="14">
        <v>46184</v>
      </c>
      <c r="D1284" s="14">
        <v>4.5454545454545459</v>
      </c>
      <c r="E1284">
        <f t="shared" si="20"/>
        <v>4.2539401641723531</v>
      </c>
    </row>
    <row r="1285" spans="1:5">
      <c r="A1285">
        <v>46009</v>
      </c>
      <c r="B1285">
        <v>2836356</v>
      </c>
      <c r="C1285" s="14">
        <v>46009</v>
      </c>
      <c r="D1285" s="14">
        <v>5.1206896551724137</v>
      </c>
      <c r="E1285">
        <f t="shared" si="20"/>
        <v>4.7922836263279569</v>
      </c>
    </row>
    <row r="1286" spans="1:5">
      <c r="B1286">
        <v>2836366</v>
      </c>
      <c r="C1286" s="37"/>
      <c r="D1286" s="14">
        <v>1</v>
      </c>
      <c r="E1286">
        <f t="shared" si="20"/>
        <v>0.93586683611791754</v>
      </c>
    </row>
    <row r="1287" spans="1:5">
      <c r="B1287">
        <v>2836399</v>
      </c>
      <c r="C1287" s="37"/>
      <c r="D1287" s="14">
        <v>1</v>
      </c>
      <c r="E1287">
        <f t="shared" si="20"/>
        <v>0.93586683611791754</v>
      </c>
    </row>
    <row r="1288" spans="1:5">
      <c r="A1288">
        <v>46005</v>
      </c>
      <c r="B1288">
        <v>2836463</v>
      </c>
      <c r="C1288" s="14">
        <v>46005</v>
      </c>
      <c r="D1288" s="14">
        <v>3.0192307692307692</v>
      </c>
      <c r="E1288">
        <f t="shared" si="20"/>
        <v>2.8255979475098663</v>
      </c>
    </row>
    <row r="1289" spans="1:5">
      <c r="B1289">
        <v>2836469</v>
      </c>
      <c r="C1289" s="37"/>
      <c r="D1289" s="14">
        <v>1</v>
      </c>
      <c r="E1289">
        <f t="shared" si="20"/>
        <v>0.93586683611791754</v>
      </c>
    </row>
    <row r="1290" spans="1:5">
      <c r="A1290">
        <v>46015</v>
      </c>
      <c r="B1290">
        <v>2836486</v>
      </c>
      <c r="C1290" s="14">
        <v>46015</v>
      </c>
      <c r="D1290" s="14">
        <v>6.4464285714285712</v>
      </c>
      <c r="E1290">
        <f t="shared" si="20"/>
        <v>6.0329987114030041</v>
      </c>
    </row>
    <row r="1291" spans="1:5">
      <c r="A1291">
        <v>46013</v>
      </c>
      <c r="B1291">
        <v>2836565</v>
      </c>
      <c r="C1291" s="14">
        <v>46013</v>
      </c>
      <c r="D1291" s="14">
        <v>3.35</v>
      </c>
      <c r="E1291">
        <f t="shared" si="20"/>
        <v>3.1351539009950238</v>
      </c>
    </row>
    <row r="1292" spans="1:5">
      <c r="A1292">
        <v>46023</v>
      </c>
      <c r="B1292">
        <v>2837358</v>
      </c>
      <c r="C1292" s="14">
        <v>46023</v>
      </c>
      <c r="D1292" s="14">
        <v>4.387096774193548</v>
      </c>
      <c r="E1292">
        <f t="shared" si="20"/>
        <v>4.1057383778076382</v>
      </c>
    </row>
    <row r="1293" spans="1:5">
      <c r="A1293">
        <v>46920</v>
      </c>
      <c r="B1293">
        <v>2837387</v>
      </c>
      <c r="C1293" s="14">
        <v>46920</v>
      </c>
      <c r="D1293" s="14">
        <v>7.208333333333333</v>
      </c>
      <c r="E1293">
        <f t="shared" si="20"/>
        <v>6.7460401103499885</v>
      </c>
    </row>
    <row r="1294" spans="1:5">
      <c r="B1294">
        <v>2837391</v>
      </c>
      <c r="C1294" s="37"/>
      <c r="D1294" s="14">
        <v>1</v>
      </c>
      <c r="E1294">
        <f t="shared" si="20"/>
        <v>0.93586683611791754</v>
      </c>
    </row>
    <row r="1295" spans="1:5">
      <c r="B1295">
        <v>2837410</v>
      </c>
      <c r="C1295" s="37"/>
      <c r="D1295" s="14">
        <v>1</v>
      </c>
      <c r="E1295">
        <f t="shared" si="20"/>
        <v>0.93586683611791754</v>
      </c>
    </row>
    <row r="1296" spans="1:5">
      <c r="B1296">
        <v>2837412</v>
      </c>
      <c r="C1296" s="37"/>
      <c r="D1296" s="14">
        <v>1</v>
      </c>
      <c r="E1296">
        <f t="shared" si="20"/>
        <v>0.93586683611791754</v>
      </c>
    </row>
    <row r="1297" spans="1:5">
      <c r="A1297">
        <v>46023</v>
      </c>
      <c r="B1297">
        <v>2837471</v>
      </c>
      <c r="C1297" s="14">
        <v>46023</v>
      </c>
      <c r="D1297" s="14">
        <v>4.387096774193548</v>
      </c>
      <c r="E1297">
        <f t="shared" si="20"/>
        <v>4.1057383778076382</v>
      </c>
    </row>
    <row r="1298" spans="1:5">
      <c r="A1298">
        <v>46008</v>
      </c>
      <c r="B1298">
        <v>2837571</v>
      </c>
      <c r="C1298" s="14">
        <v>46008</v>
      </c>
      <c r="D1298" s="14">
        <v>7.7435897435897436</v>
      </c>
      <c r="E1298">
        <f t="shared" si="20"/>
        <v>7.2469688335284896</v>
      </c>
    </row>
    <row r="1299" spans="1:5">
      <c r="A1299">
        <v>46015</v>
      </c>
      <c r="B1299">
        <v>2838028</v>
      </c>
      <c r="C1299" s="14">
        <v>46015</v>
      </c>
      <c r="D1299" s="14">
        <v>6.4464285714285712</v>
      </c>
      <c r="E1299">
        <f t="shared" si="20"/>
        <v>6.0329987114030041</v>
      </c>
    </row>
    <row r="1300" spans="1:5">
      <c r="A1300">
        <v>46470</v>
      </c>
      <c r="B1300">
        <v>2838053</v>
      </c>
      <c r="C1300" s="14">
        <v>46470</v>
      </c>
      <c r="D1300" s="14">
        <v>3.9473684210526314</v>
      </c>
      <c r="E1300">
        <f t="shared" si="20"/>
        <v>3.694211195202306</v>
      </c>
    </row>
    <row r="1301" spans="1:5">
      <c r="A1301">
        <v>46520</v>
      </c>
      <c r="B1301">
        <v>2838079</v>
      </c>
      <c r="C1301" s="14">
        <v>46520</v>
      </c>
      <c r="D1301" s="14">
        <v>9.4</v>
      </c>
      <c r="E1301">
        <f t="shared" si="20"/>
        <v>8.7971482595084254</v>
      </c>
    </row>
    <row r="1302" spans="1:5">
      <c r="A1302">
        <v>46230</v>
      </c>
      <c r="B1302">
        <v>2838224</v>
      </c>
      <c r="C1302" s="14">
        <v>46230</v>
      </c>
      <c r="D1302" s="14">
        <v>3</v>
      </c>
      <c r="E1302">
        <f t="shared" si="20"/>
        <v>2.8076005083537527</v>
      </c>
    </row>
    <row r="1303" spans="1:5">
      <c r="A1303">
        <v>46010</v>
      </c>
      <c r="B1303">
        <v>2838419</v>
      </c>
      <c r="C1303" s="14">
        <v>46010</v>
      </c>
      <c r="D1303" s="14">
        <v>6.1521739130434785</v>
      </c>
      <c r="E1303">
        <f t="shared" si="20"/>
        <v>5.7576155352471883</v>
      </c>
    </row>
    <row r="1304" spans="1:5">
      <c r="A1304">
        <v>46009</v>
      </c>
      <c r="B1304">
        <v>2838485</v>
      </c>
      <c r="C1304" s="14">
        <v>46009</v>
      </c>
      <c r="D1304" s="14">
        <v>5.1206896551724137</v>
      </c>
      <c r="E1304">
        <f t="shared" si="20"/>
        <v>4.7922836263279569</v>
      </c>
    </row>
    <row r="1305" spans="1:5">
      <c r="A1305">
        <v>46450</v>
      </c>
      <c r="B1305">
        <v>2838718</v>
      </c>
      <c r="C1305" s="14">
        <v>46450</v>
      </c>
      <c r="D1305" s="14">
        <v>18</v>
      </c>
      <c r="E1305">
        <f t="shared" si="20"/>
        <v>16.845603050122516</v>
      </c>
    </row>
    <row r="1306" spans="1:5">
      <c r="A1306">
        <v>46025</v>
      </c>
      <c r="B1306">
        <v>2838945</v>
      </c>
      <c r="C1306" s="14">
        <v>46025</v>
      </c>
      <c r="D1306" s="14">
        <v>5.0185185185185182</v>
      </c>
      <c r="E1306">
        <f t="shared" si="20"/>
        <v>4.6966650479251042</v>
      </c>
    </row>
    <row r="1307" spans="1:5">
      <c r="A1307">
        <v>46007</v>
      </c>
      <c r="B1307">
        <v>2839286</v>
      </c>
      <c r="C1307" s="14">
        <v>46007</v>
      </c>
      <c r="D1307" s="14">
        <v>7.7878787878787881</v>
      </c>
      <c r="E1307">
        <f t="shared" si="20"/>
        <v>7.2884174812819644</v>
      </c>
    </row>
    <row r="1308" spans="1:5">
      <c r="A1308">
        <v>46009</v>
      </c>
      <c r="B1308">
        <v>2839769</v>
      </c>
      <c r="C1308" s="14">
        <v>46009</v>
      </c>
      <c r="D1308" s="14">
        <v>5.1206896551724137</v>
      </c>
      <c r="E1308">
        <f t="shared" si="20"/>
        <v>4.7922836263279569</v>
      </c>
    </row>
    <row r="1309" spans="1:5">
      <c r="B1309">
        <v>2840090</v>
      </c>
      <c r="C1309" s="37"/>
      <c r="D1309" s="14">
        <v>1</v>
      </c>
      <c r="E1309">
        <f t="shared" si="20"/>
        <v>0.93586683611791754</v>
      </c>
    </row>
    <row r="1310" spans="1:5">
      <c r="A1310">
        <v>46900</v>
      </c>
      <c r="B1310">
        <v>2840597</v>
      </c>
      <c r="C1310" s="14">
        <v>46900</v>
      </c>
      <c r="D1310" s="14">
        <v>5.5217391304347823</v>
      </c>
      <c r="E1310">
        <f t="shared" si="20"/>
        <v>5.1676125298685012</v>
      </c>
    </row>
    <row r="1311" spans="1:5">
      <c r="A1311">
        <v>46989</v>
      </c>
      <c r="B1311">
        <v>2840607</v>
      </c>
      <c r="C1311" s="14">
        <v>46989</v>
      </c>
      <c r="D1311" s="14">
        <v>3.5</v>
      </c>
      <c r="E1311">
        <f t="shared" si="20"/>
        <v>3.2755339264127112</v>
      </c>
    </row>
    <row r="1312" spans="1:5">
      <c r="A1312">
        <v>46740</v>
      </c>
      <c r="B1312">
        <v>2840610</v>
      </c>
      <c r="C1312" s="14">
        <v>46740</v>
      </c>
      <c r="D1312" s="14">
        <v>2.75</v>
      </c>
      <c r="E1312">
        <f t="shared" si="20"/>
        <v>2.5736337993242731</v>
      </c>
    </row>
    <row r="1313" spans="1:5">
      <c r="A1313">
        <v>46002</v>
      </c>
      <c r="B1313">
        <v>2840652</v>
      </c>
      <c r="C1313" s="14">
        <v>46002</v>
      </c>
      <c r="D1313" s="14">
        <v>5.5</v>
      </c>
      <c r="E1313">
        <f t="shared" si="20"/>
        <v>5.1472675986485461</v>
      </c>
    </row>
    <row r="1314" spans="1:5">
      <c r="B1314">
        <v>2840736</v>
      </c>
      <c r="C1314" s="37"/>
      <c r="D1314" s="14">
        <v>1</v>
      </c>
      <c r="E1314">
        <f t="shared" si="20"/>
        <v>0.93586683611791754</v>
      </c>
    </row>
    <row r="1315" spans="1:5">
      <c r="A1315">
        <v>46184</v>
      </c>
      <c r="B1315">
        <v>2840750</v>
      </c>
      <c r="C1315" s="14">
        <v>46184</v>
      </c>
      <c r="D1315" s="14">
        <v>4.5454545454545459</v>
      </c>
      <c r="E1315">
        <f t="shared" si="20"/>
        <v>4.2539401641723531</v>
      </c>
    </row>
    <row r="1316" spans="1:5">
      <c r="A1316">
        <v>46009</v>
      </c>
      <c r="B1316">
        <v>2840804</v>
      </c>
      <c r="C1316" s="14">
        <v>46009</v>
      </c>
      <c r="D1316" s="14">
        <v>5.1206896551724137</v>
      </c>
      <c r="E1316">
        <f t="shared" si="20"/>
        <v>4.7922836263279569</v>
      </c>
    </row>
    <row r="1317" spans="1:5">
      <c r="B1317">
        <v>2840829</v>
      </c>
      <c r="C1317" s="37"/>
      <c r="D1317" s="14">
        <v>1</v>
      </c>
      <c r="E1317">
        <f t="shared" si="20"/>
        <v>0.93586683611791754</v>
      </c>
    </row>
    <row r="1318" spans="1:5">
      <c r="A1318">
        <v>46025</v>
      </c>
      <c r="B1318">
        <v>2840848</v>
      </c>
      <c r="C1318" s="14">
        <v>46025</v>
      </c>
      <c r="D1318" s="14">
        <v>5.0185185185185182</v>
      </c>
      <c r="E1318">
        <f t="shared" si="20"/>
        <v>4.6966650479251042</v>
      </c>
    </row>
    <row r="1319" spans="1:5">
      <c r="B1319">
        <v>2840874</v>
      </c>
      <c r="C1319" s="37"/>
      <c r="D1319" s="14">
        <v>1</v>
      </c>
      <c r="E1319">
        <f t="shared" si="20"/>
        <v>0.93586683611791754</v>
      </c>
    </row>
    <row r="1320" spans="1:5">
      <c r="A1320">
        <v>46005</v>
      </c>
      <c r="B1320">
        <v>2840880</v>
      </c>
      <c r="C1320" s="14">
        <v>46005</v>
      </c>
      <c r="D1320" s="14">
        <v>3.0192307692307692</v>
      </c>
      <c r="E1320">
        <f t="shared" si="20"/>
        <v>2.8255979475098663</v>
      </c>
    </row>
    <row r="1321" spans="1:5">
      <c r="A1321">
        <v>46110</v>
      </c>
      <c r="B1321">
        <v>2840901</v>
      </c>
      <c r="C1321" s="14">
        <v>46110</v>
      </c>
      <c r="D1321" s="14">
        <v>6.3529411764705879</v>
      </c>
      <c r="E1321">
        <f t="shared" si="20"/>
        <v>5.9455069588667699</v>
      </c>
    </row>
    <row r="1322" spans="1:5">
      <c r="A1322">
        <v>46022</v>
      </c>
      <c r="B1322">
        <v>2840933</v>
      </c>
      <c r="C1322" s="14">
        <v>46022</v>
      </c>
      <c r="D1322" s="14">
        <v>6.1086956521739131</v>
      </c>
      <c r="E1322">
        <f t="shared" si="20"/>
        <v>5.716925672807279</v>
      </c>
    </row>
    <row r="1323" spans="1:5">
      <c r="A1323">
        <v>46110</v>
      </c>
      <c r="B1323">
        <v>2840968</v>
      </c>
      <c r="C1323" s="14">
        <v>46110</v>
      </c>
      <c r="D1323" s="14">
        <v>6.3529411764705879</v>
      </c>
      <c r="E1323">
        <f t="shared" si="20"/>
        <v>5.9455069588667699</v>
      </c>
    </row>
    <row r="1324" spans="1:5">
      <c r="A1324">
        <v>46189</v>
      </c>
      <c r="B1324">
        <v>2840989</v>
      </c>
      <c r="C1324" s="37"/>
      <c r="D1324" s="14">
        <v>1</v>
      </c>
      <c r="E1324">
        <f t="shared" si="20"/>
        <v>0.93586683611791754</v>
      </c>
    </row>
    <row r="1325" spans="1:5">
      <c r="A1325">
        <v>46015</v>
      </c>
      <c r="B1325">
        <v>2841005</v>
      </c>
      <c r="C1325" s="14">
        <v>46015</v>
      </c>
      <c r="D1325" s="14">
        <v>6.4464285714285712</v>
      </c>
      <c r="E1325">
        <f t="shared" si="20"/>
        <v>6.0329987114030041</v>
      </c>
    </row>
    <row r="1326" spans="1:5">
      <c r="B1326">
        <v>2841020</v>
      </c>
      <c r="C1326" s="37"/>
      <c r="D1326" s="14">
        <v>1</v>
      </c>
      <c r="E1326">
        <f t="shared" si="20"/>
        <v>0.93586683611791754</v>
      </c>
    </row>
    <row r="1327" spans="1:5">
      <c r="B1327">
        <v>2841023</v>
      </c>
      <c r="C1327" s="37"/>
      <c r="D1327" s="14">
        <v>1</v>
      </c>
      <c r="E1327">
        <f t="shared" si="20"/>
        <v>0.93586683611791754</v>
      </c>
    </row>
    <row r="1328" spans="1:5">
      <c r="A1328">
        <v>46021</v>
      </c>
      <c r="B1328">
        <v>2841094</v>
      </c>
      <c r="C1328" s="14">
        <v>46021</v>
      </c>
      <c r="D1328" s="14">
        <v>8.0370370370370363</v>
      </c>
      <c r="E1328">
        <f t="shared" si="20"/>
        <v>7.5215964236143735</v>
      </c>
    </row>
    <row r="1329" spans="1:5">
      <c r="A1329">
        <v>46006</v>
      </c>
      <c r="B1329">
        <v>2841154</v>
      </c>
      <c r="C1329" s="14">
        <v>46006</v>
      </c>
      <c r="D1329" s="14">
        <v>5.1086956521739131</v>
      </c>
      <c r="E1329">
        <f t="shared" si="20"/>
        <v>4.7810588366893612</v>
      </c>
    </row>
    <row r="1330" spans="1:5">
      <c r="A1330">
        <v>46003</v>
      </c>
      <c r="B1330">
        <v>2841227</v>
      </c>
      <c r="C1330" s="14">
        <v>46003</v>
      </c>
      <c r="D1330" s="14">
        <v>4.1111111111111107</v>
      </c>
      <c r="E1330">
        <f t="shared" si="20"/>
        <v>3.8474525484847719</v>
      </c>
    </row>
    <row r="1331" spans="1:5">
      <c r="A1331">
        <v>46111</v>
      </c>
      <c r="B1331">
        <v>2841948</v>
      </c>
      <c r="C1331" s="14">
        <v>46111</v>
      </c>
      <c r="D1331" s="14">
        <v>4.333333333333333</v>
      </c>
      <c r="E1331">
        <f t="shared" si="20"/>
        <v>4.0554229565109754</v>
      </c>
    </row>
    <row r="1332" spans="1:5">
      <c r="B1332">
        <v>2842604</v>
      </c>
      <c r="C1332" s="37"/>
      <c r="D1332" s="14">
        <v>1</v>
      </c>
      <c r="E1332">
        <f t="shared" si="20"/>
        <v>0.93586683611791754</v>
      </c>
    </row>
    <row r="1333" spans="1:5">
      <c r="A1333">
        <v>46015</v>
      </c>
      <c r="B1333">
        <v>2842888</v>
      </c>
      <c r="C1333" s="14">
        <v>46015</v>
      </c>
      <c r="D1333" s="14">
        <v>6.4464285714285712</v>
      </c>
      <c r="E1333">
        <f t="shared" si="20"/>
        <v>6.0329987114030041</v>
      </c>
    </row>
    <row r="1334" spans="1:5">
      <c r="A1334">
        <v>46133</v>
      </c>
      <c r="B1334">
        <v>2843238</v>
      </c>
      <c r="C1334" s="14">
        <v>46133</v>
      </c>
      <c r="D1334" s="14">
        <v>6</v>
      </c>
      <c r="E1334">
        <f t="shared" si="20"/>
        <v>5.6152010167075055</v>
      </c>
    </row>
    <row r="1335" spans="1:5">
      <c r="A1335">
        <v>46015</v>
      </c>
      <c r="B1335">
        <v>2843364</v>
      </c>
      <c r="C1335" s="14">
        <v>46015</v>
      </c>
      <c r="D1335" s="14">
        <v>6.4464285714285712</v>
      </c>
      <c r="E1335">
        <f t="shared" si="20"/>
        <v>6.0329987114030041</v>
      </c>
    </row>
    <row r="1336" spans="1:5">
      <c r="A1336">
        <v>46019</v>
      </c>
      <c r="B1336">
        <v>2844490</v>
      </c>
      <c r="C1336" s="14">
        <v>46019</v>
      </c>
      <c r="D1336" s="14">
        <v>3.9545454545454546</v>
      </c>
      <c r="E1336">
        <f t="shared" si="20"/>
        <v>3.7009279428299466</v>
      </c>
    </row>
    <row r="1337" spans="1:5">
      <c r="B1337">
        <v>2845302</v>
      </c>
      <c r="C1337" s="37"/>
      <c r="D1337" s="14">
        <v>1</v>
      </c>
      <c r="E1337">
        <f t="shared" si="20"/>
        <v>0.93586683611791754</v>
      </c>
    </row>
    <row r="1338" spans="1:5">
      <c r="A1338">
        <v>46025</v>
      </c>
      <c r="B1338">
        <v>2845497</v>
      </c>
      <c r="C1338" s="14">
        <v>46025</v>
      </c>
      <c r="D1338" s="14">
        <v>5.0185185185185182</v>
      </c>
      <c r="E1338">
        <f t="shared" si="20"/>
        <v>4.6966650479251042</v>
      </c>
    </row>
    <row r="1339" spans="1:5">
      <c r="A1339">
        <v>46520</v>
      </c>
      <c r="B1339">
        <v>2845807</v>
      </c>
      <c r="C1339" s="14">
        <v>46520</v>
      </c>
      <c r="D1339" s="14">
        <v>9.4</v>
      </c>
      <c r="E1339">
        <f t="shared" si="20"/>
        <v>8.7971482595084254</v>
      </c>
    </row>
    <row r="1340" spans="1:5">
      <c r="A1340">
        <v>46022</v>
      </c>
      <c r="B1340">
        <v>2845808</v>
      </c>
      <c r="C1340" s="14">
        <v>46022</v>
      </c>
      <c r="D1340" s="14">
        <v>6.1086956521739131</v>
      </c>
      <c r="E1340">
        <f t="shared" si="20"/>
        <v>5.716925672807279</v>
      </c>
    </row>
    <row r="1341" spans="1:5">
      <c r="A1341" t="s">
        <v>57</v>
      </c>
      <c r="B1341">
        <v>2845914</v>
      </c>
      <c r="C1341" s="37"/>
      <c r="D1341" s="14">
        <v>1</v>
      </c>
      <c r="E1341">
        <f t="shared" si="20"/>
        <v>0.93586683611791754</v>
      </c>
    </row>
    <row r="1342" spans="1:5">
      <c r="A1342">
        <v>46009</v>
      </c>
      <c r="B1342">
        <v>2845985</v>
      </c>
      <c r="C1342" s="14">
        <v>46009</v>
      </c>
      <c r="D1342" s="14">
        <v>5.1206896551724137</v>
      </c>
      <c r="E1342">
        <f t="shared" si="20"/>
        <v>4.7922836263279569</v>
      </c>
    </row>
    <row r="1343" spans="1:5">
      <c r="A1343">
        <v>46005</v>
      </c>
      <c r="B1343">
        <v>2846037</v>
      </c>
      <c r="C1343" s="14">
        <v>46005</v>
      </c>
      <c r="D1343" s="14">
        <v>3.0192307692307692</v>
      </c>
      <c r="E1343">
        <f t="shared" si="20"/>
        <v>2.8255979475098663</v>
      </c>
    </row>
    <row r="1344" spans="1:5">
      <c r="B1344">
        <v>2846097</v>
      </c>
      <c r="C1344" s="37"/>
      <c r="D1344" s="14">
        <v>1</v>
      </c>
      <c r="E1344">
        <f t="shared" si="20"/>
        <v>0.93586683611791754</v>
      </c>
    </row>
    <row r="1345" spans="1:5">
      <c r="B1345">
        <v>2846113</v>
      </c>
      <c r="C1345" s="37"/>
      <c r="D1345" s="14">
        <v>1</v>
      </c>
      <c r="E1345">
        <f t="shared" si="20"/>
        <v>0.93586683611791754</v>
      </c>
    </row>
    <row r="1346" spans="1:5">
      <c r="A1346">
        <v>46025</v>
      </c>
      <c r="B1346">
        <v>2846146</v>
      </c>
      <c r="C1346" s="14">
        <v>46025</v>
      </c>
      <c r="D1346" s="14">
        <v>5.0185185185185182</v>
      </c>
      <c r="E1346">
        <f t="shared" ref="E1346:E1409" si="21">+D1346*$F$1862</f>
        <v>4.6966650479251042</v>
      </c>
    </row>
    <row r="1347" spans="1:5">
      <c r="A1347">
        <v>46021</v>
      </c>
      <c r="B1347">
        <v>2846173</v>
      </c>
      <c r="C1347" s="14">
        <v>46021</v>
      </c>
      <c r="D1347" s="14">
        <v>8.0370370370370363</v>
      </c>
      <c r="E1347">
        <f t="shared" si="21"/>
        <v>7.5215964236143735</v>
      </c>
    </row>
    <row r="1348" spans="1:5">
      <c r="B1348">
        <v>2846186</v>
      </c>
      <c r="C1348" s="37"/>
      <c r="D1348" s="14">
        <v>1</v>
      </c>
      <c r="E1348">
        <f t="shared" si="21"/>
        <v>0.93586683611791754</v>
      </c>
    </row>
    <row r="1349" spans="1:5">
      <c r="B1349">
        <v>2846257</v>
      </c>
      <c r="C1349" s="37"/>
      <c r="D1349" s="14">
        <v>1</v>
      </c>
      <c r="E1349">
        <f t="shared" si="21"/>
        <v>0.93586683611791754</v>
      </c>
    </row>
    <row r="1350" spans="1:5">
      <c r="B1350">
        <v>2846289</v>
      </c>
      <c r="C1350" s="37"/>
      <c r="D1350" s="14">
        <v>1</v>
      </c>
      <c r="E1350">
        <f t="shared" si="21"/>
        <v>0.93586683611791754</v>
      </c>
    </row>
    <row r="1351" spans="1:5">
      <c r="A1351">
        <v>46015</v>
      </c>
      <c r="B1351">
        <v>2846825</v>
      </c>
      <c r="C1351" s="14">
        <v>46015</v>
      </c>
      <c r="D1351" s="14">
        <v>6.4464285714285712</v>
      </c>
      <c r="E1351">
        <f t="shared" si="21"/>
        <v>6.0329987114030041</v>
      </c>
    </row>
    <row r="1352" spans="1:5">
      <c r="A1352">
        <v>46980</v>
      </c>
      <c r="B1352">
        <v>2847966</v>
      </c>
      <c r="C1352" s="14">
        <v>46980</v>
      </c>
      <c r="D1352" s="14">
        <v>3.90625</v>
      </c>
      <c r="E1352">
        <f t="shared" si="21"/>
        <v>3.6557298285856152</v>
      </c>
    </row>
    <row r="1353" spans="1:5">
      <c r="B1353">
        <v>2848318</v>
      </c>
      <c r="C1353" s="37"/>
      <c r="D1353" s="14">
        <v>1</v>
      </c>
      <c r="E1353">
        <f t="shared" si="21"/>
        <v>0.93586683611791754</v>
      </c>
    </row>
    <row r="1354" spans="1:5">
      <c r="A1354">
        <v>46009</v>
      </c>
      <c r="B1354">
        <v>2850159</v>
      </c>
      <c r="C1354" s="14">
        <v>46009</v>
      </c>
      <c r="D1354" s="14">
        <v>5.1206896551724137</v>
      </c>
      <c r="E1354">
        <f t="shared" si="21"/>
        <v>4.7922836263279569</v>
      </c>
    </row>
    <row r="1355" spans="1:5">
      <c r="A1355">
        <v>46800</v>
      </c>
      <c r="B1355">
        <v>2850190</v>
      </c>
      <c r="C1355" s="37"/>
      <c r="D1355" s="14">
        <v>1</v>
      </c>
      <c r="E1355">
        <f t="shared" si="21"/>
        <v>0.93586683611791754</v>
      </c>
    </row>
    <row r="1356" spans="1:5">
      <c r="B1356">
        <v>2850213</v>
      </c>
      <c r="C1356" s="37"/>
      <c r="D1356" s="14">
        <v>1</v>
      </c>
      <c r="E1356">
        <f t="shared" si="21"/>
        <v>0.93586683611791754</v>
      </c>
    </row>
    <row r="1357" spans="1:5">
      <c r="A1357">
        <v>46022</v>
      </c>
      <c r="B1357">
        <v>2850221</v>
      </c>
      <c r="C1357" s="14">
        <v>46022</v>
      </c>
      <c r="D1357" s="14">
        <v>6.1086956521739131</v>
      </c>
      <c r="E1357">
        <f t="shared" si="21"/>
        <v>5.716925672807279</v>
      </c>
    </row>
    <row r="1358" spans="1:5">
      <c r="A1358">
        <v>46220</v>
      </c>
      <c r="B1358">
        <v>2850264</v>
      </c>
      <c r="C1358" s="14">
        <v>46220</v>
      </c>
      <c r="D1358" s="14">
        <v>3.3333333333333335</v>
      </c>
      <c r="E1358">
        <f t="shared" si="21"/>
        <v>3.1195561203930584</v>
      </c>
    </row>
    <row r="1359" spans="1:5">
      <c r="A1359">
        <v>46005</v>
      </c>
      <c r="B1359">
        <v>2850446</v>
      </c>
      <c r="C1359" s="14">
        <v>46005</v>
      </c>
      <c r="D1359" s="14">
        <v>3.0192307692307692</v>
      </c>
      <c r="E1359">
        <f t="shared" si="21"/>
        <v>2.8255979475098663</v>
      </c>
    </row>
    <row r="1360" spans="1:5">
      <c r="A1360">
        <v>46009</v>
      </c>
      <c r="B1360">
        <v>2850511</v>
      </c>
      <c r="C1360" s="14">
        <v>46009</v>
      </c>
      <c r="D1360" s="14">
        <v>5.1206896551724137</v>
      </c>
      <c r="E1360">
        <f t="shared" si="21"/>
        <v>4.7922836263279569</v>
      </c>
    </row>
    <row r="1361" spans="1:5">
      <c r="A1361">
        <v>44015</v>
      </c>
      <c r="B1361">
        <v>2850786</v>
      </c>
      <c r="C1361" s="37"/>
      <c r="D1361" s="14">
        <v>1</v>
      </c>
      <c r="E1361">
        <f t="shared" si="21"/>
        <v>0.93586683611791754</v>
      </c>
    </row>
    <row r="1362" spans="1:5">
      <c r="A1362">
        <v>46021</v>
      </c>
      <c r="B1362">
        <v>2851113</v>
      </c>
      <c r="C1362" s="14">
        <v>46021</v>
      </c>
      <c r="D1362" s="14">
        <v>8.0370370370370363</v>
      </c>
      <c r="E1362">
        <f t="shared" si="21"/>
        <v>7.5215964236143735</v>
      </c>
    </row>
    <row r="1363" spans="1:5">
      <c r="A1363">
        <v>46930</v>
      </c>
      <c r="B1363">
        <v>2851653</v>
      </c>
      <c r="C1363" s="14">
        <v>46930</v>
      </c>
      <c r="D1363" s="14">
        <v>6.666666666666667</v>
      </c>
      <c r="E1363">
        <f t="shared" si="21"/>
        <v>6.2391122407861168</v>
      </c>
    </row>
    <row r="1364" spans="1:5">
      <c r="B1364">
        <v>2852655</v>
      </c>
      <c r="C1364" s="37"/>
      <c r="D1364" s="14">
        <v>1</v>
      </c>
      <c r="E1364">
        <f t="shared" si="21"/>
        <v>0.93586683611791754</v>
      </c>
    </row>
    <row r="1365" spans="1:5">
      <c r="A1365">
        <v>46001</v>
      </c>
      <c r="B1365">
        <v>2853450</v>
      </c>
      <c r="C1365" s="14">
        <v>46001</v>
      </c>
      <c r="D1365" s="14">
        <v>5.4615384615384617</v>
      </c>
      <c r="E1365">
        <f t="shared" si="21"/>
        <v>5.1112727203363191</v>
      </c>
    </row>
    <row r="1366" spans="1:5">
      <c r="B1366">
        <v>2853813</v>
      </c>
      <c r="C1366" s="37"/>
      <c r="D1366" s="14">
        <v>1</v>
      </c>
      <c r="E1366">
        <f t="shared" si="21"/>
        <v>0.93586683611791754</v>
      </c>
    </row>
    <row r="1367" spans="1:5">
      <c r="A1367">
        <v>46020</v>
      </c>
      <c r="B1367">
        <v>2853856</v>
      </c>
      <c r="C1367" s="14">
        <v>46020</v>
      </c>
      <c r="D1367" s="14">
        <v>5.6756756756756754</v>
      </c>
      <c r="E1367">
        <f t="shared" si="21"/>
        <v>5.311676637426018</v>
      </c>
    </row>
    <row r="1368" spans="1:5">
      <c r="B1368">
        <v>2854085</v>
      </c>
      <c r="C1368" s="37"/>
      <c r="D1368" s="14">
        <v>1</v>
      </c>
      <c r="E1368">
        <f t="shared" si="21"/>
        <v>0.93586683611791754</v>
      </c>
    </row>
    <row r="1369" spans="1:5">
      <c r="A1369">
        <v>46017</v>
      </c>
      <c r="B1369">
        <v>2854141</v>
      </c>
      <c r="C1369" s="14">
        <v>46017</v>
      </c>
      <c r="D1369" s="14">
        <v>6.0384615384615383</v>
      </c>
      <c r="E1369">
        <f t="shared" si="21"/>
        <v>5.6511958950197325</v>
      </c>
    </row>
    <row r="1370" spans="1:5">
      <c r="A1370">
        <v>46017</v>
      </c>
      <c r="B1370">
        <v>2854175</v>
      </c>
      <c r="C1370" s="14">
        <v>46017</v>
      </c>
      <c r="D1370" s="14">
        <v>6.0384615384615383</v>
      </c>
      <c r="E1370">
        <f t="shared" si="21"/>
        <v>5.6511958950197325</v>
      </c>
    </row>
    <row r="1371" spans="1:5">
      <c r="A1371">
        <v>46191</v>
      </c>
      <c r="B1371">
        <v>2854190</v>
      </c>
      <c r="C1371" s="37"/>
      <c r="D1371" s="14">
        <v>1</v>
      </c>
      <c r="E1371">
        <f t="shared" si="21"/>
        <v>0.93586683611791754</v>
      </c>
    </row>
    <row r="1372" spans="1:5">
      <c r="A1372">
        <v>46022</v>
      </c>
      <c r="B1372">
        <v>2857025</v>
      </c>
      <c r="C1372" s="14">
        <v>46022</v>
      </c>
      <c r="D1372" s="14">
        <v>6.1086956521739131</v>
      </c>
      <c r="E1372">
        <f t="shared" si="21"/>
        <v>5.716925672807279</v>
      </c>
    </row>
    <row r="1373" spans="1:5">
      <c r="A1373">
        <v>46017</v>
      </c>
      <c r="B1373">
        <v>2857042</v>
      </c>
      <c r="C1373" s="14">
        <v>46017</v>
      </c>
      <c r="D1373" s="14">
        <v>6.0384615384615383</v>
      </c>
      <c r="E1373">
        <f t="shared" si="21"/>
        <v>5.6511958950197325</v>
      </c>
    </row>
    <row r="1374" spans="1:5">
      <c r="A1374">
        <v>46183</v>
      </c>
      <c r="B1374">
        <v>2857353</v>
      </c>
      <c r="C1374" s="14">
        <v>46183</v>
      </c>
      <c r="D1374" s="14">
        <v>7.1875</v>
      </c>
      <c r="E1374">
        <f t="shared" si="21"/>
        <v>6.7265428845975324</v>
      </c>
    </row>
    <row r="1375" spans="1:5">
      <c r="A1375">
        <v>46110</v>
      </c>
      <c r="B1375">
        <v>2857656</v>
      </c>
      <c r="C1375" s="14">
        <v>46110</v>
      </c>
      <c r="D1375" s="14">
        <v>6.3529411764705879</v>
      </c>
      <c r="E1375">
        <f t="shared" si="21"/>
        <v>5.9455069588667699</v>
      </c>
    </row>
    <row r="1376" spans="1:5">
      <c r="A1376">
        <v>46015</v>
      </c>
      <c r="B1376">
        <v>2857685</v>
      </c>
      <c r="C1376" s="14">
        <v>46015</v>
      </c>
      <c r="D1376" s="14">
        <v>6.4464285714285712</v>
      </c>
      <c r="E1376">
        <f t="shared" si="21"/>
        <v>6.0329987114030041</v>
      </c>
    </row>
    <row r="1377" spans="1:5">
      <c r="A1377">
        <v>46900</v>
      </c>
      <c r="B1377">
        <v>2857826</v>
      </c>
      <c r="C1377" s="14">
        <v>46900</v>
      </c>
      <c r="D1377" s="14">
        <v>5.5217391304347823</v>
      </c>
      <c r="E1377">
        <f t="shared" si="21"/>
        <v>5.1676125298685012</v>
      </c>
    </row>
    <row r="1378" spans="1:5">
      <c r="B1378">
        <v>2857876</v>
      </c>
      <c r="C1378" s="37"/>
      <c r="D1378" s="14">
        <v>1</v>
      </c>
      <c r="E1378">
        <f t="shared" si="21"/>
        <v>0.93586683611791754</v>
      </c>
    </row>
    <row r="1379" spans="1:5">
      <c r="A1379">
        <v>46025</v>
      </c>
      <c r="B1379">
        <v>2858608</v>
      </c>
      <c r="C1379" s="14">
        <v>46025</v>
      </c>
      <c r="D1379" s="14">
        <v>5.0185185185185182</v>
      </c>
      <c r="E1379">
        <f t="shared" si="21"/>
        <v>4.6966650479251042</v>
      </c>
    </row>
    <row r="1380" spans="1:5">
      <c r="B1380">
        <v>2858919</v>
      </c>
      <c r="C1380" s="37"/>
      <c r="D1380" s="14">
        <v>1</v>
      </c>
      <c r="E1380">
        <f t="shared" si="21"/>
        <v>0.93586683611791754</v>
      </c>
    </row>
    <row r="1381" spans="1:5">
      <c r="B1381">
        <v>2858936</v>
      </c>
      <c r="C1381" s="37"/>
      <c r="D1381" s="14">
        <v>1</v>
      </c>
      <c r="E1381">
        <f t="shared" si="21"/>
        <v>0.93586683611791754</v>
      </c>
    </row>
    <row r="1382" spans="1:5">
      <c r="A1382">
        <v>46184</v>
      </c>
      <c r="B1382">
        <v>2858942</v>
      </c>
      <c r="C1382" s="14">
        <v>46184</v>
      </c>
      <c r="D1382" s="14">
        <v>4.5454545454545459</v>
      </c>
      <c r="E1382">
        <f t="shared" si="21"/>
        <v>4.2539401641723531</v>
      </c>
    </row>
    <row r="1383" spans="1:5">
      <c r="A1383">
        <v>46021</v>
      </c>
      <c r="B1383">
        <v>2858977</v>
      </c>
      <c r="C1383" s="14">
        <v>46021</v>
      </c>
      <c r="D1383" s="14">
        <v>8.0370370370370363</v>
      </c>
      <c r="E1383">
        <f t="shared" si="21"/>
        <v>7.5215964236143735</v>
      </c>
    </row>
    <row r="1384" spans="1:5">
      <c r="A1384">
        <v>46011</v>
      </c>
      <c r="B1384">
        <v>2858987</v>
      </c>
      <c r="C1384" s="14">
        <v>46011</v>
      </c>
      <c r="D1384" s="14">
        <v>6.2666666666666666</v>
      </c>
      <c r="E1384">
        <f t="shared" si="21"/>
        <v>5.8647655063389497</v>
      </c>
    </row>
    <row r="1385" spans="1:5">
      <c r="A1385">
        <v>46009</v>
      </c>
      <c r="B1385">
        <v>2858994</v>
      </c>
      <c r="C1385" s="14">
        <v>46009</v>
      </c>
      <c r="D1385" s="14">
        <v>5.1206896551724137</v>
      </c>
      <c r="E1385">
        <f t="shared" si="21"/>
        <v>4.7922836263279569</v>
      </c>
    </row>
    <row r="1386" spans="1:5">
      <c r="A1386">
        <v>46020</v>
      </c>
      <c r="B1386">
        <v>2859017</v>
      </c>
      <c r="C1386" s="14">
        <v>46020</v>
      </c>
      <c r="D1386" s="14">
        <v>5.6756756756756754</v>
      </c>
      <c r="E1386">
        <f t="shared" si="21"/>
        <v>5.311676637426018</v>
      </c>
    </row>
    <row r="1387" spans="1:5">
      <c r="B1387">
        <v>2859134</v>
      </c>
      <c r="C1387" s="37"/>
      <c r="D1387" s="14">
        <v>1</v>
      </c>
      <c r="E1387">
        <f t="shared" si="21"/>
        <v>0.93586683611791754</v>
      </c>
    </row>
    <row r="1388" spans="1:5">
      <c r="B1388">
        <v>2859156</v>
      </c>
      <c r="C1388" s="37"/>
      <c r="D1388" s="14">
        <v>1</v>
      </c>
      <c r="E1388">
        <f t="shared" si="21"/>
        <v>0.93586683611791754</v>
      </c>
    </row>
    <row r="1389" spans="1:5">
      <c r="B1389">
        <v>2859202</v>
      </c>
      <c r="C1389" s="37"/>
      <c r="D1389" s="14">
        <v>1</v>
      </c>
      <c r="E1389">
        <f t="shared" si="21"/>
        <v>0.93586683611791754</v>
      </c>
    </row>
    <row r="1390" spans="1:5">
      <c r="A1390">
        <v>46015</v>
      </c>
      <c r="B1390">
        <v>2859306</v>
      </c>
      <c r="C1390" s="14">
        <v>46015</v>
      </c>
      <c r="D1390" s="14">
        <v>6.4464285714285712</v>
      </c>
      <c r="E1390">
        <f t="shared" si="21"/>
        <v>6.0329987114030041</v>
      </c>
    </row>
    <row r="1391" spans="1:5">
      <c r="B1391">
        <v>2859339</v>
      </c>
      <c r="C1391" s="37"/>
      <c r="D1391" s="14">
        <v>1</v>
      </c>
      <c r="E1391">
        <f t="shared" si="21"/>
        <v>0.93586683611791754</v>
      </c>
    </row>
    <row r="1392" spans="1:5">
      <c r="A1392">
        <v>46013</v>
      </c>
      <c r="B1392">
        <v>2859350</v>
      </c>
      <c r="C1392" s="14">
        <v>46013</v>
      </c>
      <c r="D1392" s="14">
        <v>3.35</v>
      </c>
      <c r="E1392">
        <f t="shared" si="21"/>
        <v>3.1351539009950238</v>
      </c>
    </row>
    <row r="1393" spans="1:5">
      <c r="B1393">
        <v>2859444</v>
      </c>
      <c r="C1393" s="37"/>
      <c r="D1393" s="14">
        <v>1</v>
      </c>
      <c r="E1393">
        <f t="shared" si="21"/>
        <v>0.93586683611791754</v>
      </c>
    </row>
    <row r="1394" spans="1:5">
      <c r="B1394">
        <v>2859465</v>
      </c>
      <c r="C1394" s="37"/>
      <c r="D1394" s="14">
        <v>1</v>
      </c>
      <c r="E1394">
        <f t="shared" si="21"/>
        <v>0.93586683611791754</v>
      </c>
    </row>
    <row r="1395" spans="1:5">
      <c r="B1395">
        <v>2859479</v>
      </c>
      <c r="C1395" s="37"/>
      <c r="D1395" s="14">
        <v>1</v>
      </c>
      <c r="E1395">
        <f t="shared" si="21"/>
        <v>0.93586683611791754</v>
      </c>
    </row>
    <row r="1396" spans="1:5">
      <c r="A1396">
        <v>46614</v>
      </c>
      <c r="B1396">
        <v>2859573</v>
      </c>
      <c r="C1396" s="37"/>
      <c r="D1396" s="14">
        <v>1</v>
      </c>
      <c r="E1396">
        <f t="shared" si="21"/>
        <v>0.93586683611791754</v>
      </c>
    </row>
    <row r="1397" spans="1:5">
      <c r="A1397">
        <v>46006</v>
      </c>
      <c r="B1397">
        <v>2859640</v>
      </c>
      <c r="C1397" s="14">
        <v>46006</v>
      </c>
      <c r="D1397" s="14">
        <v>5.1086956521739131</v>
      </c>
      <c r="E1397">
        <f t="shared" si="21"/>
        <v>4.7810588366893612</v>
      </c>
    </row>
    <row r="1398" spans="1:5">
      <c r="A1398">
        <v>46020</v>
      </c>
      <c r="B1398">
        <v>2859649</v>
      </c>
      <c r="C1398" s="14">
        <v>46020</v>
      </c>
      <c r="D1398" s="14">
        <v>5.6756756756756754</v>
      </c>
      <c r="E1398">
        <f t="shared" si="21"/>
        <v>5.311676637426018</v>
      </c>
    </row>
    <row r="1399" spans="1:5">
      <c r="A1399">
        <v>46035</v>
      </c>
      <c r="B1399">
        <v>2860599</v>
      </c>
      <c r="C1399" s="14">
        <v>46035</v>
      </c>
      <c r="D1399" s="14">
        <v>7</v>
      </c>
      <c r="E1399">
        <f t="shared" si="21"/>
        <v>6.5510678528254225</v>
      </c>
    </row>
    <row r="1400" spans="1:5">
      <c r="A1400">
        <v>46004</v>
      </c>
      <c r="B1400">
        <v>2860740</v>
      </c>
      <c r="C1400" s="14">
        <v>46004</v>
      </c>
      <c r="D1400" s="14">
        <v>7.4444444444444446</v>
      </c>
      <c r="E1400">
        <f t="shared" si="21"/>
        <v>6.9670086688778312</v>
      </c>
    </row>
    <row r="1401" spans="1:5">
      <c r="A1401">
        <v>46008</v>
      </c>
      <c r="B1401">
        <v>2860865</v>
      </c>
      <c r="C1401" s="14">
        <v>46008</v>
      </c>
      <c r="D1401" s="14">
        <v>7.7435897435897436</v>
      </c>
      <c r="E1401">
        <f t="shared" si="21"/>
        <v>7.2469688335284896</v>
      </c>
    </row>
    <row r="1402" spans="1:5">
      <c r="A1402">
        <v>46021</v>
      </c>
      <c r="B1402">
        <v>2861120</v>
      </c>
      <c r="C1402" s="14">
        <v>46021</v>
      </c>
      <c r="D1402" s="14">
        <v>8.0370370370370363</v>
      </c>
      <c r="E1402">
        <f t="shared" si="21"/>
        <v>7.5215964236143735</v>
      </c>
    </row>
    <row r="1403" spans="1:5">
      <c r="B1403">
        <v>2861179</v>
      </c>
      <c r="C1403" s="37"/>
      <c r="D1403" s="14">
        <v>1</v>
      </c>
      <c r="E1403">
        <f t="shared" si="21"/>
        <v>0.93586683611791754</v>
      </c>
    </row>
    <row r="1404" spans="1:5">
      <c r="B1404">
        <v>2861893</v>
      </c>
      <c r="C1404" s="37"/>
      <c r="D1404" s="14">
        <v>1</v>
      </c>
      <c r="E1404">
        <f t="shared" si="21"/>
        <v>0.93586683611791754</v>
      </c>
    </row>
    <row r="1405" spans="1:5">
      <c r="B1405">
        <v>2862976</v>
      </c>
      <c r="C1405" s="37"/>
      <c r="D1405" s="14">
        <v>1</v>
      </c>
      <c r="E1405">
        <f t="shared" si="21"/>
        <v>0.93586683611791754</v>
      </c>
    </row>
    <row r="1406" spans="1:5">
      <c r="A1406">
        <v>46111</v>
      </c>
      <c r="B1406">
        <v>2863224</v>
      </c>
      <c r="C1406" s="14">
        <v>46111</v>
      </c>
      <c r="D1406" s="14">
        <v>4.333333333333333</v>
      </c>
      <c r="E1406">
        <f t="shared" si="21"/>
        <v>4.0554229565109754</v>
      </c>
    </row>
    <row r="1407" spans="1:5">
      <c r="A1407">
        <v>46005</v>
      </c>
      <c r="B1407">
        <v>2863561</v>
      </c>
      <c r="C1407" s="14">
        <v>46005</v>
      </c>
      <c r="D1407" s="14">
        <v>3.0192307692307692</v>
      </c>
      <c r="E1407">
        <f t="shared" si="21"/>
        <v>2.8255979475098663</v>
      </c>
    </row>
    <row r="1408" spans="1:5">
      <c r="A1408">
        <v>46183</v>
      </c>
      <c r="B1408">
        <v>2863635</v>
      </c>
      <c r="C1408" s="14">
        <v>46183</v>
      </c>
      <c r="D1408" s="14">
        <v>7.1875</v>
      </c>
      <c r="E1408">
        <f t="shared" si="21"/>
        <v>6.7265428845975324</v>
      </c>
    </row>
    <row r="1409" spans="1:5">
      <c r="A1409">
        <v>46022</v>
      </c>
      <c r="B1409">
        <v>2863654</v>
      </c>
      <c r="C1409" s="14">
        <v>46022</v>
      </c>
      <c r="D1409" s="14">
        <v>6.1086956521739131</v>
      </c>
      <c r="E1409">
        <f t="shared" si="21"/>
        <v>5.716925672807279</v>
      </c>
    </row>
    <row r="1410" spans="1:5">
      <c r="A1410">
        <v>46013</v>
      </c>
      <c r="B1410">
        <v>2863738</v>
      </c>
      <c r="C1410" s="14">
        <v>46013</v>
      </c>
      <c r="D1410" s="14">
        <v>3.35</v>
      </c>
      <c r="E1410">
        <f t="shared" ref="E1410:E1473" si="22">+D1410*$F$1862</f>
        <v>3.1351539009950238</v>
      </c>
    </row>
    <row r="1411" spans="1:5">
      <c r="A1411">
        <v>46920</v>
      </c>
      <c r="B1411">
        <v>2863762</v>
      </c>
      <c r="C1411" s="14">
        <v>46920</v>
      </c>
      <c r="D1411" s="14">
        <v>7.208333333333333</v>
      </c>
      <c r="E1411">
        <f t="shared" si="22"/>
        <v>6.7460401103499885</v>
      </c>
    </row>
    <row r="1412" spans="1:5">
      <c r="B1412">
        <v>2863790</v>
      </c>
      <c r="C1412" s="37"/>
      <c r="D1412" s="14">
        <v>1</v>
      </c>
      <c r="E1412">
        <f t="shared" si="22"/>
        <v>0.93586683611791754</v>
      </c>
    </row>
    <row r="1413" spans="1:5">
      <c r="A1413">
        <v>46022</v>
      </c>
      <c r="B1413">
        <v>2863838</v>
      </c>
      <c r="C1413" s="14">
        <v>46022</v>
      </c>
      <c r="D1413" s="14">
        <v>6.1086956521739131</v>
      </c>
      <c r="E1413">
        <f t="shared" si="22"/>
        <v>5.716925672807279</v>
      </c>
    </row>
    <row r="1414" spans="1:5">
      <c r="A1414">
        <v>46989</v>
      </c>
      <c r="B1414">
        <v>2863913</v>
      </c>
      <c r="C1414" s="14">
        <v>46989</v>
      </c>
      <c r="D1414" s="14">
        <v>3.5</v>
      </c>
      <c r="E1414">
        <f t="shared" si="22"/>
        <v>3.2755339264127112</v>
      </c>
    </row>
    <row r="1415" spans="1:5">
      <c r="A1415">
        <v>46005</v>
      </c>
      <c r="B1415">
        <v>2863955</v>
      </c>
      <c r="C1415" s="14">
        <v>46005</v>
      </c>
      <c r="D1415" s="14">
        <v>3.0192307692307692</v>
      </c>
      <c r="E1415">
        <f t="shared" si="22"/>
        <v>2.8255979475098663</v>
      </c>
    </row>
    <row r="1416" spans="1:5">
      <c r="A1416">
        <v>46014</v>
      </c>
      <c r="B1416">
        <v>2864033</v>
      </c>
      <c r="C1416" s="14">
        <v>46014</v>
      </c>
      <c r="D1416" s="14">
        <v>8.2222222222222214</v>
      </c>
      <c r="E1416">
        <f t="shared" si="22"/>
        <v>7.6949050969695438</v>
      </c>
    </row>
    <row r="1417" spans="1:5">
      <c r="A1417">
        <v>46006</v>
      </c>
      <c r="B1417">
        <v>2864099</v>
      </c>
      <c r="C1417" s="14">
        <v>46006</v>
      </c>
      <c r="D1417" s="14">
        <v>5.1086956521739131</v>
      </c>
      <c r="E1417">
        <f t="shared" si="22"/>
        <v>4.7810588366893612</v>
      </c>
    </row>
    <row r="1418" spans="1:5">
      <c r="B1418">
        <v>2864201</v>
      </c>
      <c r="C1418" s="37"/>
      <c r="D1418" s="14">
        <v>1</v>
      </c>
      <c r="E1418">
        <f t="shared" si="22"/>
        <v>0.93586683611791754</v>
      </c>
    </row>
    <row r="1419" spans="1:5">
      <c r="A1419">
        <v>46009</v>
      </c>
      <c r="B1419">
        <v>2864233</v>
      </c>
      <c r="C1419" s="14">
        <v>46009</v>
      </c>
      <c r="D1419" s="14">
        <v>5.1206896551724137</v>
      </c>
      <c r="E1419">
        <f t="shared" si="22"/>
        <v>4.7922836263279569</v>
      </c>
    </row>
    <row r="1420" spans="1:5">
      <c r="A1420">
        <v>46007</v>
      </c>
      <c r="B1420">
        <v>2864332</v>
      </c>
      <c r="C1420" s="14">
        <v>46007</v>
      </c>
      <c r="D1420" s="14">
        <v>7.7878787878787881</v>
      </c>
      <c r="E1420">
        <f t="shared" si="22"/>
        <v>7.2884174812819644</v>
      </c>
    </row>
    <row r="1421" spans="1:5">
      <c r="A1421">
        <v>46009</v>
      </c>
      <c r="B1421">
        <v>2864625</v>
      </c>
      <c r="C1421" s="38">
        <v>46009</v>
      </c>
      <c r="D1421" s="14">
        <v>5.1206896551724137</v>
      </c>
      <c r="E1421">
        <f t="shared" si="22"/>
        <v>4.7922836263279569</v>
      </c>
    </row>
    <row r="1422" spans="1:5">
      <c r="B1422">
        <v>2865022</v>
      </c>
      <c r="D1422" s="14">
        <v>1</v>
      </c>
      <c r="E1422">
        <f t="shared" si="22"/>
        <v>0.93586683611791754</v>
      </c>
    </row>
    <row r="1423" spans="1:5">
      <c r="B1423">
        <v>2865068</v>
      </c>
      <c r="D1423" s="14">
        <v>1</v>
      </c>
      <c r="E1423">
        <f t="shared" si="22"/>
        <v>0.93586683611791754</v>
      </c>
    </row>
    <row r="1424" spans="1:5">
      <c r="A1424">
        <v>46013</v>
      </c>
      <c r="B1424">
        <v>2865260</v>
      </c>
      <c r="C1424" s="38">
        <v>46013</v>
      </c>
      <c r="D1424" s="14">
        <v>3.35</v>
      </c>
      <c r="E1424">
        <f t="shared" si="22"/>
        <v>3.1351539009950238</v>
      </c>
    </row>
    <row r="1425" spans="1:5">
      <c r="A1425">
        <v>46901</v>
      </c>
      <c r="B1425">
        <v>2865454</v>
      </c>
      <c r="C1425" s="38">
        <v>46901</v>
      </c>
      <c r="D1425" s="14">
        <v>2.8333333333333335</v>
      </c>
      <c r="E1425">
        <f t="shared" si="22"/>
        <v>2.6516227023340999</v>
      </c>
    </row>
    <row r="1426" spans="1:5">
      <c r="A1426">
        <v>46005</v>
      </c>
      <c r="B1426">
        <v>2866922</v>
      </c>
      <c r="C1426" s="38">
        <v>46005</v>
      </c>
      <c r="D1426" s="14">
        <v>3.0192307692307692</v>
      </c>
      <c r="E1426">
        <f t="shared" si="22"/>
        <v>2.8255979475098663</v>
      </c>
    </row>
    <row r="1427" spans="1:5">
      <c r="A1427">
        <v>46113</v>
      </c>
      <c r="B1427">
        <v>2867245</v>
      </c>
      <c r="C1427" s="38">
        <v>46113</v>
      </c>
      <c r="D1427" s="14">
        <v>5.9</v>
      </c>
      <c r="E1427">
        <f t="shared" si="22"/>
        <v>5.5216143330957141</v>
      </c>
    </row>
    <row r="1428" spans="1:5">
      <c r="A1428">
        <v>46920</v>
      </c>
      <c r="B1428">
        <v>2867696</v>
      </c>
      <c r="C1428" s="38">
        <v>46920</v>
      </c>
      <c r="D1428" s="14">
        <v>7.208333333333333</v>
      </c>
      <c r="E1428">
        <f t="shared" si="22"/>
        <v>6.7460401103499885</v>
      </c>
    </row>
    <row r="1429" spans="1:5">
      <c r="A1429">
        <v>46006</v>
      </c>
      <c r="B1429">
        <v>2867700</v>
      </c>
      <c r="C1429" s="38">
        <v>46006</v>
      </c>
      <c r="D1429" s="14">
        <v>5.1086956521739131</v>
      </c>
      <c r="E1429">
        <f t="shared" si="22"/>
        <v>4.7810588366893612</v>
      </c>
    </row>
    <row r="1430" spans="1:5">
      <c r="A1430">
        <v>46015</v>
      </c>
      <c r="B1430">
        <v>2867754</v>
      </c>
      <c r="C1430" s="38">
        <v>46015</v>
      </c>
      <c r="D1430" s="14">
        <v>6.4464285714285712</v>
      </c>
      <c r="E1430">
        <f t="shared" si="22"/>
        <v>6.0329987114030041</v>
      </c>
    </row>
    <row r="1431" spans="1:5">
      <c r="A1431">
        <v>12560</v>
      </c>
      <c r="B1431">
        <v>2867785</v>
      </c>
      <c r="D1431" s="37">
        <v>1</v>
      </c>
      <c r="E1431">
        <f t="shared" si="22"/>
        <v>0.93586683611791754</v>
      </c>
    </row>
    <row r="1432" spans="1:5">
      <c r="A1432">
        <v>46120</v>
      </c>
      <c r="B1432">
        <v>2867791</v>
      </c>
      <c r="C1432" s="38">
        <v>46120</v>
      </c>
      <c r="D1432" s="14">
        <v>4.3125</v>
      </c>
      <c r="E1432">
        <f t="shared" si="22"/>
        <v>4.0359257307585192</v>
      </c>
    </row>
    <row r="1433" spans="1:5">
      <c r="A1433">
        <v>46100</v>
      </c>
      <c r="B1433">
        <v>2867899</v>
      </c>
      <c r="C1433" s="38">
        <v>46100</v>
      </c>
      <c r="D1433" s="14">
        <v>3</v>
      </c>
      <c r="E1433">
        <f t="shared" si="22"/>
        <v>2.8076005083537527</v>
      </c>
    </row>
    <row r="1434" spans="1:5">
      <c r="A1434">
        <v>46018</v>
      </c>
      <c r="B1434">
        <v>2867982</v>
      </c>
      <c r="C1434" s="38">
        <v>46018</v>
      </c>
      <c r="D1434" s="14">
        <v>7.6388888888888893</v>
      </c>
      <c r="E1434">
        <f t="shared" si="22"/>
        <v>7.1489827759007598</v>
      </c>
    </row>
    <row r="1435" spans="1:5">
      <c r="A1435">
        <v>46025</v>
      </c>
      <c r="B1435">
        <v>2868008</v>
      </c>
      <c r="C1435" s="38">
        <v>46025</v>
      </c>
      <c r="D1435" s="14">
        <v>5.0185185185185182</v>
      </c>
      <c r="E1435">
        <f t="shared" si="22"/>
        <v>4.6966650479251042</v>
      </c>
    </row>
    <row r="1436" spans="1:5">
      <c r="A1436">
        <v>46210</v>
      </c>
      <c r="B1436">
        <v>2868489</v>
      </c>
      <c r="C1436" s="38">
        <v>46210</v>
      </c>
      <c r="D1436" s="14">
        <v>5.625</v>
      </c>
      <c r="E1436">
        <f t="shared" si="22"/>
        <v>5.2642509531632866</v>
      </c>
    </row>
    <row r="1437" spans="1:5">
      <c r="B1437">
        <v>2868675</v>
      </c>
      <c r="D1437" s="14">
        <v>1</v>
      </c>
      <c r="E1437">
        <f t="shared" si="22"/>
        <v>0.93586683611791754</v>
      </c>
    </row>
    <row r="1438" spans="1:5">
      <c r="A1438">
        <v>46970</v>
      </c>
      <c r="B1438">
        <v>2870946</v>
      </c>
      <c r="C1438" s="38">
        <v>46970</v>
      </c>
      <c r="D1438" s="14">
        <v>7.8571428571428568</v>
      </c>
      <c r="E1438">
        <f t="shared" si="22"/>
        <v>7.3532394266407808</v>
      </c>
    </row>
    <row r="1439" spans="1:5">
      <c r="A1439">
        <v>46183</v>
      </c>
      <c r="B1439">
        <v>2871198</v>
      </c>
      <c r="C1439" s="38">
        <v>46183</v>
      </c>
      <c r="D1439" s="14">
        <v>7.1875</v>
      </c>
      <c r="E1439">
        <f t="shared" si="22"/>
        <v>6.7265428845975324</v>
      </c>
    </row>
    <row r="1440" spans="1:5">
      <c r="A1440">
        <v>46022</v>
      </c>
      <c r="B1440">
        <v>2871854</v>
      </c>
      <c r="C1440" s="38">
        <v>46022</v>
      </c>
      <c r="D1440" s="14">
        <v>6.1086956521739131</v>
      </c>
      <c r="E1440">
        <f t="shared" si="22"/>
        <v>5.716925672807279</v>
      </c>
    </row>
    <row r="1441" spans="1:5">
      <c r="B1441">
        <v>2871916</v>
      </c>
      <c r="D1441" s="14">
        <v>1</v>
      </c>
      <c r="E1441">
        <f t="shared" si="22"/>
        <v>0.93586683611791754</v>
      </c>
    </row>
    <row r="1442" spans="1:5">
      <c r="B1442">
        <v>2871965</v>
      </c>
      <c r="D1442" s="14">
        <v>1</v>
      </c>
      <c r="E1442">
        <f t="shared" si="22"/>
        <v>0.93586683611791754</v>
      </c>
    </row>
    <row r="1443" spans="1:5">
      <c r="A1443">
        <v>46023</v>
      </c>
      <c r="B1443">
        <v>2871981</v>
      </c>
      <c r="C1443" s="38">
        <v>46023</v>
      </c>
      <c r="D1443" s="14">
        <v>4.387096774193548</v>
      </c>
      <c r="E1443">
        <f t="shared" si="22"/>
        <v>4.1057383778076382</v>
      </c>
    </row>
    <row r="1444" spans="1:5">
      <c r="A1444">
        <v>46520</v>
      </c>
      <c r="B1444">
        <v>2872016</v>
      </c>
      <c r="C1444" s="38">
        <v>46520</v>
      </c>
      <c r="D1444" s="14">
        <v>9.4</v>
      </c>
      <c r="E1444">
        <f t="shared" si="22"/>
        <v>8.7971482595084254</v>
      </c>
    </row>
    <row r="1445" spans="1:5">
      <c r="A1445">
        <v>46013</v>
      </c>
      <c r="B1445">
        <v>2872060</v>
      </c>
      <c r="C1445" s="38">
        <v>46013</v>
      </c>
      <c r="D1445" s="14">
        <v>3.35</v>
      </c>
      <c r="E1445">
        <f t="shared" si="22"/>
        <v>3.1351539009950238</v>
      </c>
    </row>
    <row r="1446" spans="1:5">
      <c r="A1446">
        <v>46017</v>
      </c>
      <c r="B1446">
        <v>2872167</v>
      </c>
      <c r="C1446" s="38">
        <v>46017</v>
      </c>
      <c r="D1446" s="14">
        <v>6.0384615384615383</v>
      </c>
      <c r="E1446">
        <f t="shared" si="22"/>
        <v>5.6511958950197325</v>
      </c>
    </row>
    <row r="1447" spans="1:5">
      <c r="A1447">
        <v>46005</v>
      </c>
      <c r="B1447">
        <v>2872204</v>
      </c>
      <c r="C1447" s="38">
        <v>46005</v>
      </c>
      <c r="D1447" s="14">
        <v>3.0192307692307692</v>
      </c>
      <c r="E1447">
        <f t="shared" si="22"/>
        <v>2.8255979475098663</v>
      </c>
    </row>
    <row r="1448" spans="1:5">
      <c r="A1448">
        <v>46182</v>
      </c>
      <c r="B1448">
        <v>2872217</v>
      </c>
      <c r="C1448" s="38">
        <v>46182</v>
      </c>
      <c r="D1448" s="14">
        <v>7.333333333333333</v>
      </c>
      <c r="E1448">
        <f t="shared" si="22"/>
        <v>6.8630234648647281</v>
      </c>
    </row>
    <row r="1449" spans="1:5">
      <c r="A1449">
        <v>46004</v>
      </c>
      <c r="B1449">
        <v>2872258</v>
      </c>
      <c r="C1449" s="38">
        <v>46004</v>
      </c>
      <c r="D1449" s="14">
        <v>7.4444444444444446</v>
      </c>
      <c r="E1449">
        <f t="shared" si="22"/>
        <v>6.9670086688778312</v>
      </c>
    </row>
    <row r="1450" spans="1:5">
      <c r="A1450">
        <v>46005</v>
      </c>
      <c r="B1450">
        <v>2872729</v>
      </c>
      <c r="C1450" s="38">
        <v>46005</v>
      </c>
      <c r="D1450" s="14">
        <v>3.0192307692307692</v>
      </c>
      <c r="E1450">
        <f t="shared" si="22"/>
        <v>2.8255979475098663</v>
      </c>
    </row>
    <row r="1451" spans="1:5">
      <c r="A1451">
        <v>46006</v>
      </c>
      <c r="B1451">
        <v>2874216</v>
      </c>
      <c r="C1451" s="38">
        <v>46006</v>
      </c>
      <c r="D1451" s="14">
        <v>5.1086956521739131</v>
      </c>
      <c r="E1451">
        <f t="shared" si="22"/>
        <v>4.7810588366893612</v>
      </c>
    </row>
    <row r="1452" spans="1:5">
      <c r="B1452">
        <v>2874761</v>
      </c>
      <c r="D1452" s="14">
        <v>1</v>
      </c>
      <c r="E1452">
        <f t="shared" si="22"/>
        <v>0.93586683611791754</v>
      </c>
    </row>
    <row r="1453" spans="1:5">
      <c r="B1453">
        <v>2874959</v>
      </c>
      <c r="D1453" s="14">
        <v>1</v>
      </c>
      <c r="E1453">
        <f t="shared" si="22"/>
        <v>0.93586683611791754</v>
      </c>
    </row>
    <row r="1454" spans="1:5">
      <c r="A1454">
        <v>46980</v>
      </c>
      <c r="B1454">
        <v>2875332</v>
      </c>
      <c r="C1454" s="38">
        <v>46980</v>
      </c>
      <c r="D1454" s="14">
        <v>3.90625</v>
      </c>
      <c r="E1454">
        <f t="shared" si="22"/>
        <v>3.6557298285856152</v>
      </c>
    </row>
    <row r="1455" spans="1:5">
      <c r="B1455">
        <v>2875850</v>
      </c>
      <c r="D1455" s="14">
        <v>1</v>
      </c>
      <c r="E1455">
        <f t="shared" si="22"/>
        <v>0.93586683611791754</v>
      </c>
    </row>
    <row r="1456" spans="1:5">
      <c r="A1456">
        <v>46980</v>
      </c>
      <c r="B1456">
        <v>2875970</v>
      </c>
      <c r="C1456" s="38">
        <v>46980</v>
      </c>
      <c r="D1456" s="14">
        <v>3.90625</v>
      </c>
      <c r="E1456">
        <f t="shared" si="22"/>
        <v>3.6557298285856152</v>
      </c>
    </row>
    <row r="1457" spans="1:5">
      <c r="A1457">
        <v>46022</v>
      </c>
      <c r="B1457">
        <v>2876016</v>
      </c>
      <c r="C1457" s="38">
        <v>46022</v>
      </c>
      <c r="D1457" s="14">
        <v>6.1086956521739131</v>
      </c>
      <c r="E1457">
        <f t="shared" si="22"/>
        <v>5.716925672807279</v>
      </c>
    </row>
    <row r="1458" spans="1:5">
      <c r="A1458">
        <v>46011</v>
      </c>
      <c r="B1458">
        <v>2876030</v>
      </c>
      <c r="C1458" s="38">
        <v>46011</v>
      </c>
      <c r="D1458" s="14">
        <v>6.2666666666666666</v>
      </c>
      <c r="E1458">
        <f t="shared" si="22"/>
        <v>5.8647655063389497</v>
      </c>
    </row>
    <row r="1459" spans="1:5">
      <c r="A1459">
        <v>46010</v>
      </c>
      <c r="B1459">
        <v>2876066</v>
      </c>
      <c r="C1459" s="38">
        <v>46010</v>
      </c>
      <c r="D1459" s="14">
        <v>6.1521739130434785</v>
      </c>
      <c r="E1459">
        <f t="shared" si="22"/>
        <v>5.7576155352471883</v>
      </c>
    </row>
    <row r="1460" spans="1:5">
      <c r="A1460">
        <v>46005</v>
      </c>
      <c r="B1460">
        <v>2876108</v>
      </c>
      <c r="C1460" s="38">
        <v>46005</v>
      </c>
      <c r="D1460" s="14">
        <v>3.0192307692307692</v>
      </c>
      <c r="E1460">
        <f t="shared" si="22"/>
        <v>2.8255979475098663</v>
      </c>
    </row>
    <row r="1461" spans="1:5">
      <c r="B1461">
        <v>2876111</v>
      </c>
      <c r="D1461" s="14">
        <v>1</v>
      </c>
      <c r="E1461">
        <f t="shared" si="22"/>
        <v>0.93586683611791754</v>
      </c>
    </row>
    <row r="1462" spans="1:5">
      <c r="A1462">
        <v>46019</v>
      </c>
      <c r="B1462">
        <v>2876136</v>
      </c>
      <c r="C1462" s="38">
        <v>46019</v>
      </c>
      <c r="D1462" s="14">
        <v>3.9545454545454546</v>
      </c>
      <c r="E1462">
        <f t="shared" si="22"/>
        <v>3.7009279428299466</v>
      </c>
    </row>
    <row r="1463" spans="1:5">
      <c r="A1463">
        <v>46015</v>
      </c>
      <c r="B1463">
        <v>2876165</v>
      </c>
      <c r="C1463" s="38">
        <v>46015</v>
      </c>
      <c r="D1463" s="14">
        <v>6.4464285714285712</v>
      </c>
      <c r="E1463">
        <f t="shared" si="22"/>
        <v>6.0329987114030041</v>
      </c>
    </row>
    <row r="1464" spans="1:5">
      <c r="A1464">
        <v>46015</v>
      </c>
      <c r="B1464">
        <v>2876209</v>
      </c>
      <c r="C1464" s="38">
        <v>46015</v>
      </c>
      <c r="D1464" s="14">
        <v>6.4464285714285712</v>
      </c>
      <c r="E1464">
        <f t="shared" si="22"/>
        <v>6.0329987114030041</v>
      </c>
    </row>
    <row r="1465" spans="1:5">
      <c r="A1465">
        <v>46100</v>
      </c>
      <c r="B1465">
        <v>2876212</v>
      </c>
      <c r="C1465" s="38">
        <v>46100</v>
      </c>
      <c r="D1465" s="14">
        <v>3</v>
      </c>
      <c r="E1465">
        <f t="shared" si="22"/>
        <v>2.8076005083537527</v>
      </c>
    </row>
    <row r="1466" spans="1:5">
      <c r="A1466">
        <v>46022</v>
      </c>
      <c r="B1466">
        <v>2876223</v>
      </c>
      <c r="C1466" s="38">
        <v>46022</v>
      </c>
      <c r="D1466" s="14">
        <v>6.1086956521739131</v>
      </c>
      <c r="E1466">
        <f t="shared" si="22"/>
        <v>5.716925672807279</v>
      </c>
    </row>
    <row r="1467" spans="1:5">
      <c r="A1467">
        <v>46600</v>
      </c>
      <c r="B1467">
        <v>2876578</v>
      </c>
      <c r="C1467" s="38">
        <v>46600</v>
      </c>
      <c r="D1467" s="14">
        <v>3.2</v>
      </c>
      <c r="E1467">
        <f t="shared" si="22"/>
        <v>2.9947738755773363</v>
      </c>
    </row>
    <row r="1468" spans="1:5">
      <c r="A1468">
        <v>46100</v>
      </c>
      <c r="B1468">
        <v>2876923</v>
      </c>
      <c r="C1468" s="38">
        <v>46100</v>
      </c>
      <c r="D1468" s="14">
        <v>3</v>
      </c>
      <c r="E1468">
        <f t="shared" si="22"/>
        <v>2.8076005083537527</v>
      </c>
    </row>
    <row r="1469" spans="1:5">
      <c r="B1469">
        <v>2877319</v>
      </c>
      <c r="D1469" s="14">
        <v>1</v>
      </c>
      <c r="E1469">
        <f t="shared" si="22"/>
        <v>0.93586683611791754</v>
      </c>
    </row>
    <row r="1470" spans="1:5">
      <c r="A1470">
        <v>46007</v>
      </c>
      <c r="B1470">
        <v>2877429</v>
      </c>
      <c r="C1470" s="38">
        <v>46007</v>
      </c>
      <c r="D1470" s="14">
        <v>7.7878787878787881</v>
      </c>
      <c r="E1470">
        <f t="shared" si="22"/>
        <v>7.2884174812819644</v>
      </c>
    </row>
    <row r="1471" spans="1:5">
      <c r="A1471">
        <v>46003</v>
      </c>
      <c r="B1471">
        <v>2879712</v>
      </c>
      <c r="C1471" s="38">
        <v>46003</v>
      </c>
      <c r="D1471" s="14">
        <v>4.1111111111111107</v>
      </c>
      <c r="E1471">
        <f t="shared" si="22"/>
        <v>3.8474525484847719</v>
      </c>
    </row>
    <row r="1472" spans="1:5">
      <c r="B1472">
        <v>2880450</v>
      </c>
      <c r="D1472" s="14">
        <v>1</v>
      </c>
      <c r="E1472">
        <f t="shared" si="22"/>
        <v>0.93586683611791754</v>
      </c>
    </row>
    <row r="1473" spans="1:5">
      <c r="A1473">
        <v>46015</v>
      </c>
      <c r="B1473">
        <v>2880887</v>
      </c>
      <c r="C1473" s="38">
        <v>46015</v>
      </c>
      <c r="D1473" s="14">
        <v>6.4464285714285712</v>
      </c>
      <c r="E1473">
        <f t="shared" si="22"/>
        <v>6.0329987114030041</v>
      </c>
    </row>
    <row r="1474" spans="1:5">
      <c r="A1474">
        <v>46112</v>
      </c>
      <c r="B1474">
        <v>2881262</v>
      </c>
      <c r="C1474" s="38">
        <v>46112</v>
      </c>
      <c r="D1474" s="14">
        <v>2.75</v>
      </c>
      <c r="E1474">
        <f t="shared" ref="E1474:E1537" si="23">+D1474*$F$1862</f>
        <v>2.5736337993242731</v>
      </c>
    </row>
    <row r="1475" spans="1:5">
      <c r="A1475">
        <v>46100</v>
      </c>
      <c r="B1475">
        <v>2881344</v>
      </c>
      <c r="C1475" s="38">
        <v>46100</v>
      </c>
      <c r="D1475" s="14">
        <v>3</v>
      </c>
      <c r="E1475">
        <f t="shared" si="23"/>
        <v>2.8076005083537527</v>
      </c>
    </row>
    <row r="1476" spans="1:5">
      <c r="A1476">
        <v>46460</v>
      </c>
      <c r="B1476">
        <v>2881363</v>
      </c>
      <c r="C1476" s="38">
        <v>46460</v>
      </c>
      <c r="D1476" s="14">
        <v>2.75</v>
      </c>
      <c r="E1476">
        <f t="shared" si="23"/>
        <v>2.5736337993242731</v>
      </c>
    </row>
    <row r="1477" spans="1:5">
      <c r="B1477">
        <v>2881559</v>
      </c>
      <c r="D1477" s="14">
        <v>1</v>
      </c>
      <c r="E1477">
        <f t="shared" si="23"/>
        <v>0.93586683611791754</v>
      </c>
    </row>
    <row r="1478" spans="1:5">
      <c r="B1478">
        <v>2881571</v>
      </c>
      <c r="D1478" s="14">
        <v>1</v>
      </c>
      <c r="E1478">
        <f t="shared" si="23"/>
        <v>0.93586683611791754</v>
      </c>
    </row>
    <row r="1479" spans="1:5">
      <c r="A1479">
        <v>46669</v>
      </c>
      <c r="B1479">
        <v>2881583</v>
      </c>
      <c r="D1479" s="14">
        <v>1</v>
      </c>
      <c r="E1479">
        <f t="shared" si="23"/>
        <v>0.93586683611791754</v>
      </c>
    </row>
    <row r="1480" spans="1:5">
      <c r="B1480">
        <v>2882013</v>
      </c>
      <c r="D1480" s="14">
        <v>1</v>
      </c>
      <c r="E1480">
        <f t="shared" si="23"/>
        <v>0.93586683611791754</v>
      </c>
    </row>
    <row r="1481" spans="1:5">
      <c r="A1481">
        <v>46005</v>
      </c>
      <c r="B1481">
        <v>2882017</v>
      </c>
      <c r="C1481" s="38">
        <v>46005</v>
      </c>
      <c r="D1481" s="14">
        <v>3.0192307692307692</v>
      </c>
      <c r="E1481">
        <f t="shared" si="23"/>
        <v>2.8255979475098663</v>
      </c>
    </row>
    <row r="1482" spans="1:5">
      <c r="A1482">
        <v>46025</v>
      </c>
      <c r="B1482">
        <v>2882034</v>
      </c>
      <c r="C1482" s="38">
        <v>46025</v>
      </c>
      <c r="D1482" s="14">
        <v>5.0185185185185182</v>
      </c>
      <c r="E1482">
        <f t="shared" si="23"/>
        <v>4.6966650479251042</v>
      </c>
    </row>
    <row r="1483" spans="1:5">
      <c r="B1483">
        <v>2882161</v>
      </c>
      <c r="D1483" s="14">
        <v>1</v>
      </c>
      <c r="E1483">
        <f t="shared" si="23"/>
        <v>0.93586683611791754</v>
      </c>
    </row>
    <row r="1484" spans="1:5">
      <c r="A1484">
        <v>46010</v>
      </c>
      <c r="B1484">
        <v>2882172</v>
      </c>
      <c r="C1484" s="38">
        <v>46010</v>
      </c>
      <c r="D1484" s="14">
        <v>6.1521739130434785</v>
      </c>
      <c r="E1484">
        <f t="shared" si="23"/>
        <v>5.7576155352471883</v>
      </c>
    </row>
    <row r="1485" spans="1:5">
      <c r="A1485">
        <v>46009</v>
      </c>
      <c r="B1485">
        <v>2882691</v>
      </c>
      <c r="C1485" s="38">
        <v>46009</v>
      </c>
      <c r="D1485" s="14">
        <v>5.1206896551724137</v>
      </c>
      <c r="E1485">
        <f t="shared" si="23"/>
        <v>4.7922836263279569</v>
      </c>
    </row>
    <row r="1486" spans="1:5">
      <c r="A1486">
        <v>46005</v>
      </c>
      <c r="B1486">
        <v>2882948</v>
      </c>
      <c r="C1486" s="38">
        <v>46005</v>
      </c>
      <c r="D1486" s="14">
        <v>3.0192307692307692</v>
      </c>
      <c r="E1486">
        <f t="shared" si="23"/>
        <v>2.8255979475098663</v>
      </c>
    </row>
    <row r="1487" spans="1:5">
      <c r="A1487">
        <v>46006</v>
      </c>
      <c r="B1487">
        <v>2883073</v>
      </c>
      <c r="C1487" s="38">
        <v>46006</v>
      </c>
      <c r="D1487" s="14">
        <v>5.1086956521739131</v>
      </c>
      <c r="E1487">
        <f t="shared" si="23"/>
        <v>4.7810588366893612</v>
      </c>
    </row>
    <row r="1488" spans="1:5">
      <c r="B1488">
        <v>2883228</v>
      </c>
      <c r="D1488" s="14">
        <v>1</v>
      </c>
      <c r="E1488">
        <f t="shared" si="23"/>
        <v>0.93586683611791754</v>
      </c>
    </row>
    <row r="1489" spans="1:5">
      <c r="A1489">
        <v>46200</v>
      </c>
      <c r="B1489">
        <v>2883377</v>
      </c>
      <c r="C1489" s="38">
        <v>46200</v>
      </c>
      <c r="D1489" s="14">
        <v>4.4545454545454541</v>
      </c>
      <c r="E1489">
        <f t="shared" si="23"/>
        <v>4.1688613608889051</v>
      </c>
    </row>
    <row r="1490" spans="1:5">
      <c r="A1490">
        <v>46137</v>
      </c>
      <c r="B1490">
        <v>2885320</v>
      </c>
      <c r="D1490" s="14">
        <v>1</v>
      </c>
      <c r="E1490">
        <f t="shared" si="23"/>
        <v>0.93586683611791754</v>
      </c>
    </row>
    <row r="1491" spans="1:5">
      <c r="A1491">
        <v>46010</v>
      </c>
      <c r="B1491">
        <v>2885576</v>
      </c>
      <c r="C1491" s="38">
        <v>46010</v>
      </c>
      <c r="D1491" s="14">
        <v>6.1521739130434785</v>
      </c>
      <c r="E1491">
        <f t="shared" si="23"/>
        <v>5.7576155352471883</v>
      </c>
    </row>
    <row r="1492" spans="1:5">
      <c r="A1492">
        <v>46021</v>
      </c>
      <c r="B1492">
        <v>2885577</v>
      </c>
      <c r="C1492" s="38">
        <v>46021</v>
      </c>
      <c r="D1492" s="14">
        <v>8.0370370370370363</v>
      </c>
      <c r="E1492">
        <f t="shared" si="23"/>
        <v>7.5215964236143735</v>
      </c>
    </row>
    <row r="1493" spans="1:5">
      <c r="B1493">
        <v>2885580</v>
      </c>
      <c r="D1493" s="14">
        <v>1</v>
      </c>
      <c r="E1493">
        <f t="shared" si="23"/>
        <v>0.93586683611791754</v>
      </c>
    </row>
    <row r="1494" spans="1:5">
      <c r="A1494">
        <v>46003</v>
      </c>
      <c r="B1494">
        <v>2885648</v>
      </c>
      <c r="C1494" s="38">
        <v>46003</v>
      </c>
      <c r="D1494" s="14">
        <v>4.1111111111111107</v>
      </c>
      <c r="E1494">
        <f t="shared" si="23"/>
        <v>3.8474525484847719</v>
      </c>
    </row>
    <row r="1495" spans="1:5">
      <c r="A1495">
        <v>46009</v>
      </c>
      <c r="B1495">
        <v>2885676</v>
      </c>
      <c r="C1495" s="38">
        <v>46009</v>
      </c>
      <c r="D1495" s="14">
        <v>5.1206896551724137</v>
      </c>
      <c r="E1495">
        <f t="shared" si="23"/>
        <v>4.7922836263279569</v>
      </c>
    </row>
    <row r="1496" spans="1:5">
      <c r="A1496">
        <v>46005</v>
      </c>
      <c r="B1496">
        <v>2885694</v>
      </c>
      <c r="C1496" s="38">
        <v>46005</v>
      </c>
      <c r="D1496" s="14">
        <v>3.0192307692307692</v>
      </c>
      <c r="E1496">
        <f t="shared" si="23"/>
        <v>2.8255979475098663</v>
      </c>
    </row>
    <row r="1497" spans="1:5">
      <c r="A1497">
        <v>46970</v>
      </c>
      <c r="B1497">
        <v>2885720</v>
      </c>
      <c r="C1497" s="38">
        <v>46970</v>
      </c>
      <c r="D1497" s="14">
        <v>7.8571428571428568</v>
      </c>
      <c r="E1497">
        <f t="shared" si="23"/>
        <v>7.3532394266407808</v>
      </c>
    </row>
    <row r="1498" spans="1:5">
      <c r="B1498">
        <v>2885763</v>
      </c>
      <c r="D1498" s="14">
        <v>1</v>
      </c>
      <c r="E1498">
        <f t="shared" si="23"/>
        <v>0.93586683611791754</v>
      </c>
    </row>
    <row r="1499" spans="1:5">
      <c r="A1499">
        <v>46110</v>
      </c>
      <c r="B1499">
        <v>2885846</v>
      </c>
      <c r="C1499" s="38">
        <v>46110</v>
      </c>
      <c r="D1499" s="14">
        <v>6.3529411764705879</v>
      </c>
      <c r="E1499">
        <f t="shared" si="23"/>
        <v>5.9455069588667699</v>
      </c>
    </row>
    <row r="1500" spans="1:5">
      <c r="B1500">
        <v>2885866</v>
      </c>
      <c r="D1500" s="14">
        <v>1</v>
      </c>
      <c r="E1500">
        <f t="shared" si="23"/>
        <v>0.93586683611791754</v>
      </c>
    </row>
    <row r="1501" spans="1:5">
      <c r="A1501">
        <v>46022</v>
      </c>
      <c r="B1501">
        <v>2888332</v>
      </c>
      <c r="C1501" s="38">
        <v>46022</v>
      </c>
      <c r="D1501" s="14">
        <v>6.1086956521739131</v>
      </c>
      <c r="E1501">
        <f t="shared" si="23"/>
        <v>5.716925672807279</v>
      </c>
    </row>
    <row r="1502" spans="1:5">
      <c r="A1502">
        <v>46010</v>
      </c>
      <c r="B1502">
        <v>2888864</v>
      </c>
      <c r="C1502" s="38">
        <v>46010</v>
      </c>
      <c r="D1502" s="14">
        <v>6.1521739130434785</v>
      </c>
      <c r="E1502">
        <f t="shared" si="23"/>
        <v>5.7576155352471883</v>
      </c>
    </row>
    <row r="1503" spans="1:5">
      <c r="B1503">
        <v>2889197</v>
      </c>
      <c r="D1503" s="14">
        <v>1</v>
      </c>
      <c r="E1503">
        <f t="shared" si="23"/>
        <v>0.93586683611791754</v>
      </c>
    </row>
    <row r="1504" spans="1:5">
      <c r="B1504">
        <v>2889611</v>
      </c>
      <c r="D1504" s="14">
        <v>1</v>
      </c>
      <c r="E1504">
        <f t="shared" si="23"/>
        <v>0.93586683611791754</v>
      </c>
    </row>
    <row r="1505" spans="1:5">
      <c r="B1505">
        <v>2889613</v>
      </c>
      <c r="D1505" s="14">
        <v>1</v>
      </c>
      <c r="E1505">
        <f t="shared" si="23"/>
        <v>0.93586683611791754</v>
      </c>
    </row>
    <row r="1506" spans="1:5">
      <c r="B1506">
        <v>2889614</v>
      </c>
      <c r="D1506" s="14">
        <v>1</v>
      </c>
      <c r="E1506">
        <f t="shared" si="23"/>
        <v>0.93586683611791754</v>
      </c>
    </row>
    <row r="1507" spans="1:5">
      <c r="A1507">
        <v>46920</v>
      </c>
      <c r="B1507">
        <v>2889646</v>
      </c>
      <c r="C1507" s="38">
        <v>46920</v>
      </c>
      <c r="D1507" s="14">
        <v>7.208333333333333</v>
      </c>
      <c r="E1507">
        <f t="shared" si="23"/>
        <v>6.7460401103499885</v>
      </c>
    </row>
    <row r="1508" spans="1:5">
      <c r="A1508">
        <v>46010</v>
      </c>
      <c r="B1508">
        <v>2889666</v>
      </c>
      <c r="C1508" s="38">
        <v>46010</v>
      </c>
      <c r="D1508" s="14">
        <v>6.1521739130434785</v>
      </c>
      <c r="E1508">
        <f t="shared" si="23"/>
        <v>5.7576155352471883</v>
      </c>
    </row>
    <row r="1509" spans="1:5">
      <c r="A1509">
        <v>46170</v>
      </c>
      <c r="B1509">
        <v>2889673</v>
      </c>
      <c r="D1509" s="14">
        <v>1</v>
      </c>
      <c r="E1509">
        <f t="shared" si="23"/>
        <v>0.93586683611791754</v>
      </c>
    </row>
    <row r="1510" spans="1:5">
      <c r="B1510">
        <v>2889681</v>
      </c>
      <c r="D1510" s="14">
        <v>1</v>
      </c>
      <c r="E1510">
        <f t="shared" si="23"/>
        <v>0.93586683611791754</v>
      </c>
    </row>
    <row r="1511" spans="1:5">
      <c r="A1511">
        <v>46670</v>
      </c>
      <c r="B1511">
        <v>2889727</v>
      </c>
      <c r="D1511" s="14">
        <v>1</v>
      </c>
      <c r="E1511">
        <f t="shared" si="23"/>
        <v>0.93586683611791754</v>
      </c>
    </row>
    <row r="1512" spans="1:5">
      <c r="B1512">
        <v>2889729</v>
      </c>
      <c r="D1512" s="14">
        <v>1</v>
      </c>
      <c r="E1512">
        <f t="shared" si="23"/>
        <v>0.93586683611791754</v>
      </c>
    </row>
    <row r="1513" spans="1:5">
      <c r="A1513">
        <v>46670</v>
      </c>
      <c r="B1513">
        <v>2889747</v>
      </c>
      <c r="D1513" s="14">
        <v>1</v>
      </c>
      <c r="E1513">
        <f t="shared" si="23"/>
        <v>0.93586683611791754</v>
      </c>
    </row>
    <row r="1514" spans="1:5">
      <c r="B1514">
        <v>2889814</v>
      </c>
      <c r="D1514" s="14">
        <v>1</v>
      </c>
      <c r="E1514">
        <f t="shared" si="23"/>
        <v>0.93586683611791754</v>
      </c>
    </row>
    <row r="1515" spans="1:5">
      <c r="B1515">
        <v>2889877</v>
      </c>
      <c r="D1515" s="14">
        <v>1</v>
      </c>
      <c r="E1515">
        <f t="shared" si="23"/>
        <v>0.93586683611791754</v>
      </c>
    </row>
    <row r="1516" spans="1:5">
      <c r="A1516">
        <v>46008</v>
      </c>
      <c r="B1516">
        <v>2890423</v>
      </c>
      <c r="C1516" s="38">
        <v>46008</v>
      </c>
      <c r="D1516" s="14">
        <v>7.7435897435897436</v>
      </c>
      <c r="E1516">
        <f t="shared" si="23"/>
        <v>7.2469688335284896</v>
      </c>
    </row>
    <row r="1517" spans="1:5">
      <c r="B1517">
        <v>2893027</v>
      </c>
      <c r="D1517" s="14">
        <v>1</v>
      </c>
      <c r="E1517">
        <f t="shared" si="23"/>
        <v>0.93586683611791754</v>
      </c>
    </row>
    <row r="1518" spans="1:5">
      <c r="A1518">
        <v>46006</v>
      </c>
      <c r="B1518">
        <v>2893129</v>
      </c>
      <c r="C1518" s="38">
        <v>46006</v>
      </c>
      <c r="D1518" s="14">
        <v>5.1086956521739131</v>
      </c>
      <c r="E1518">
        <f t="shared" si="23"/>
        <v>4.7810588366893612</v>
      </c>
    </row>
    <row r="1519" spans="1:5">
      <c r="A1519">
        <v>46005</v>
      </c>
      <c r="B1519">
        <v>2893161</v>
      </c>
      <c r="C1519" s="38">
        <v>46005</v>
      </c>
      <c r="D1519" s="14">
        <v>3.0192307692307692</v>
      </c>
      <c r="E1519">
        <f t="shared" si="23"/>
        <v>2.8255979475098663</v>
      </c>
    </row>
    <row r="1520" spans="1:5">
      <c r="B1520">
        <v>2893208</v>
      </c>
      <c r="D1520" s="14">
        <v>1</v>
      </c>
      <c r="E1520">
        <f t="shared" si="23"/>
        <v>0.93586683611791754</v>
      </c>
    </row>
    <row r="1521" spans="1:5">
      <c r="B1521">
        <v>2893213</v>
      </c>
      <c r="D1521" s="14">
        <v>1</v>
      </c>
      <c r="E1521">
        <f t="shared" si="23"/>
        <v>0.93586683611791754</v>
      </c>
    </row>
    <row r="1522" spans="1:5">
      <c r="A1522">
        <v>46017</v>
      </c>
      <c r="B1522">
        <v>2893243</v>
      </c>
      <c r="C1522" s="38">
        <v>46017</v>
      </c>
      <c r="D1522" s="14">
        <v>6.0384615384615383</v>
      </c>
      <c r="E1522">
        <f t="shared" si="23"/>
        <v>5.6511958950197325</v>
      </c>
    </row>
    <row r="1523" spans="1:5">
      <c r="B1523">
        <v>2893261</v>
      </c>
      <c r="D1523" s="14">
        <v>1</v>
      </c>
      <c r="E1523">
        <f t="shared" si="23"/>
        <v>0.93586683611791754</v>
      </c>
    </row>
    <row r="1524" spans="1:5">
      <c r="B1524">
        <v>2897056</v>
      </c>
      <c r="D1524" s="14">
        <v>1</v>
      </c>
      <c r="E1524">
        <f t="shared" si="23"/>
        <v>0.93586683611791754</v>
      </c>
    </row>
    <row r="1525" spans="1:5">
      <c r="B1525">
        <v>2897068</v>
      </c>
      <c r="D1525" s="14">
        <v>1</v>
      </c>
      <c r="E1525">
        <f t="shared" si="23"/>
        <v>0.93586683611791754</v>
      </c>
    </row>
    <row r="1526" spans="1:5">
      <c r="B1526">
        <v>2897098</v>
      </c>
      <c r="D1526" s="14">
        <v>1</v>
      </c>
      <c r="E1526">
        <f t="shared" si="23"/>
        <v>0.93586683611791754</v>
      </c>
    </row>
    <row r="1527" spans="1:5">
      <c r="B1527">
        <v>2897160</v>
      </c>
      <c r="D1527" s="14">
        <v>1</v>
      </c>
      <c r="E1527">
        <f t="shared" si="23"/>
        <v>0.93586683611791754</v>
      </c>
    </row>
    <row r="1528" spans="1:5">
      <c r="A1528">
        <v>46025</v>
      </c>
      <c r="B1528">
        <v>2899601</v>
      </c>
      <c r="C1528" s="38">
        <v>46025</v>
      </c>
      <c r="D1528" s="14">
        <v>5.0185185185185182</v>
      </c>
      <c r="E1528">
        <f t="shared" si="23"/>
        <v>4.6966650479251042</v>
      </c>
    </row>
    <row r="1529" spans="1:5">
      <c r="A1529">
        <v>46520</v>
      </c>
      <c r="B1529">
        <v>2900067</v>
      </c>
      <c r="C1529" s="38">
        <v>46520</v>
      </c>
      <c r="D1529" s="14">
        <v>9.4</v>
      </c>
      <c r="E1529">
        <f t="shared" si="23"/>
        <v>8.7971482595084254</v>
      </c>
    </row>
    <row r="1530" spans="1:5">
      <c r="B1530">
        <v>2900412</v>
      </c>
      <c r="D1530" s="14">
        <v>1</v>
      </c>
      <c r="E1530">
        <f t="shared" si="23"/>
        <v>0.93586683611791754</v>
      </c>
    </row>
    <row r="1531" spans="1:5">
      <c r="B1531">
        <v>2900984</v>
      </c>
      <c r="D1531" s="14">
        <v>1</v>
      </c>
      <c r="E1531">
        <f t="shared" si="23"/>
        <v>0.93586683611791754</v>
      </c>
    </row>
    <row r="1532" spans="1:5">
      <c r="A1532">
        <v>46014</v>
      </c>
      <c r="B1532">
        <v>2901173</v>
      </c>
      <c r="C1532" s="38">
        <v>46014</v>
      </c>
      <c r="D1532" s="14">
        <v>8.2222222222222214</v>
      </c>
      <c r="E1532">
        <f t="shared" si="23"/>
        <v>7.6949050969695438</v>
      </c>
    </row>
    <row r="1533" spans="1:5">
      <c r="A1533">
        <v>46003</v>
      </c>
      <c r="B1533">
        <v>2901818</v>
      </c>
      <c r="C1533" s="38">
        <v>46003</v>
      </c>
      <c r="D1533" s="14">
        <v>4.1111111111111107</v>
      </c>
      <c r="E1533">
        <f t="shared" si="23"/>
        <v>3.8474525484847719</v>
      </c>
    </row>
    <row r="1534" spans="1:5">
      <c r="A1534">
        <v>46120</v>
      </c>
      <c r="B1534">
        <v>2901823</v>
      </c>
      <c r="C1534" s="38">
        <v>46120</v>
      </c>
      <c r="D1534" s="14">
        <v>4.3125</v>
      </c>
      <c r="E1534">
        <f t="shared" si="23"/>
        <v>4.0359257307585192</v>
      </c>
    </row>
    <row r="1535" spans="1:5">
      <c r="A1535">
        <v>46009</v>
      </c>
      <c r="B1535">
        <v>2901825</v>
      </c>
      <c r="C1535" s="38">
        <v>46009</v>
      </c>
      <c r="D1535" s="14">
        <v>5.1206896551724137</v>
      </c>
      <c r="E1535">
        <f t="shared" si="23"/>
        <v>4.7922836263279569</v>
      </c>
    </row>
    <row r="1536" spans="1:5">
      <c r="A1536">
        <v>46025</v>
      </c>
      <c r="B1536">
        <v>2901851</v>
      </c>
      <c r="C1536" s="38">
        <v>46025</v>
      </c>
      <c r="D1536" s="14">
        <v>5.0185185185185182</v>
      </c>
      <c r="E1536">
        <f t="shared" si="23"/>
        <v>4.6966650479251042</v>
      </c>
    </row>
    <row r="1537" spans="1:5">
      <c r="A1537">
        <v>46200</v>
      </c>
      <c r="B1537">
        <v>2901853</v>
      </c>
      <c r="C1537" s="38">
        <v>46200</v>
      </c>
      <c r="D1537" s="14">
        <v>4.4545454545454541</v>
      </c>
      <c r="E1537">
        <f t="shared" si="23"/>
        <v>4.1688613608889051</v>
      </c>
    </row>
    <row r="1538" spans="1:5">
      <c r="B1538">
        <v>2901897</v>
      </c>
      <c r="D1538" s="14">
        <v>1</v>
      </c>
      <c r="E1538">
        <f t="shared" ref="E1538:E1601" si="24">+D1538*$F$1862</f>
        <v>0.93586683611791754</v>
      </c>
    </row>
    <row r="1539" spans="1:5">
      <c r="A1539">
        <v>46182</v>
      </c>
      <c r="B1539">
        <v>2902012</v>
      </c>
      <c r="C1539" s="38">
        <v>46182</v>
      </c>
      <c r="D1539" s="18">
        <v>7.333333333333333</v>
      </c>
      <c r="E1539">
        <f t="shared" si="24"/>
        <v>6.8630234648647281</v>
      </c>
    </row>
    <row r="1540" spans="1:5">
      <c r="A1540">
        <v>46980</v>
      </c>
      <c r="B1540">
        <v>2906979</v>
      </c>
      <c r="C1540" s="38">
        <v>46980</v>
      </c>
      <c r="D1540" s="14">
        <v>3.90625</v>
      </c>
      <c r="E1540">
        <f t="shared" si="24"/>
        <v>3.6557298285856152</v>
      </c>
    </row>
    <row r="1541" spans="1:5">
      <c r="A1541">
        <v>46025</v>
      </c>
      <c r="B1541">
        <v>2906996</v>
      </c>
      <c r="C1541" s="38">
        <v>46025</v>
      </c>
      <c r="D1541" s="14">
        <v>5.0185185185185182</v>
      </c>
      <c r="E1541">
        <f t="shared" si="24"/>
        <v>4.6966650479251042</v>
      </c>
    </row>
    <row r="1542" spans="1:5">
      <c r="A1542">
        <v>46134</v>
      </c>
      <c r="B1542">
        <v>2907006</v>
      </c>
      <c r="C1542" s="38">
        <v>46134</v>
      </c>
      <c r="D1542" s="14">
        <v>10</v>
      </c>
      <c r="E1542">
        <f t="shared" si="24"/>
        <v>9.3586683611791752</v>
      </c>
    </row>
    <row r="1543" spans="1:5">
      <c r="A1543">
        <v>46007</v>
      </c>
      <c r="B1543">
        <v>2907009</v>
      </c>
      <c r="C1543" s="38">
        <v>46007</v>
      </c>
      <c r="D1543" s="14">
        <v>7.7878787878787881</v>
      </c>
      <c r="E1543">
        <f t="shared" si="24"/>
        <v>7.2884174812819644</v>
      </c>
    </row>
    <row r="1544" spans="1:5">
      <c r="A1544">
        <v>46025</v>
      </c>
      <c r="B1544">
        <v>2907036</v>
      </c>
      <c r="C1544" s="38">
        <v>46025</v>
      </c>
      <c r="D1544" s="14">
        <v>5.0185185185185182</v>
      </c>
      <c r="E1544">
        <f t="shared" si="24"/>
        <v>4.6966650479251042</v>
      </c>
    </row>
    <row r="1545" spans="1:5">
      <c r="A1545">
        <v>46160</v>
      </c>
      <c r="B1545">
        <v>2907046</v>
      </c>
      <c r="C1545" s="38">
        <v>46160</v>
      </c>
      <c r="D1545" s="14">
        <v>4.875</v>
      </c>
      <c r="E1545">
        <f t="shared" si="24"/>
        <v>4.562350826074848</v>
      </c>
    </row>
    <row r="1546" spans="1:5">
      <c r="A1546">
        <v>46015</v>
      </c>
      <c r="B1546">
        <v>2907085</v>
      </c>
      <c r="C1546" s="38">
        <v>46015</v>
      </c>
      <c r="D1546" s="14">
        <v>6.4464285714285712</v>
      </c>
      <c r="E1546">
        <f t="shared" si="24"/>
        <v>6.0329987114030041</v>
      </c>
    </row>
    <row r="1547" spans="1:5">
      <c r="A1547">
        <v>46008</v>
      </c>
      <c r="B1547">
        <v>2907121</v>
      </c>
      <c r="C1547" s="38">
        <v>46008</v>
      </c>
      <c r="D1547" s="14">
        <v>7.7435897435897436</v>
      </c>
      <c r="E1547">
        <f t="shared" si="24"/>
        <v>7.2469688335284896</v>
      </c>
    </row>
    <row r="1548" spans="1:5">
      <c r="A1548">
        <v>46008</v>
      </c>
      <c r="B1548">
        <v>2907182</v>
      </c>
      <c r="C1548" s="38">
        <v>46008</v>
      </c>
      <c r="D1548" s="14">
        <v>7.7435897435897436</v>
      </c>
      <c r="E1548">
        <f t="shared" si="24"/>
        <v>7.2469688335284896</v>
      </c>
    </row>
    <row r="1549" spans="1:5">
      <c r="B1549">
        <v>2907214</v>
      </c>
      <c r="D1549" s="14">
        <v>1</v>
      </c>
      <c r="E1549">
        <f t="shared" si="24"/>
        <v>0.93586683611791754</v>
      </c>
    </row>
    <row r="1550" spans="1:5">
      <c r="B1550">
        <v>2907230</v>
      </c>
      <c r="D1550" s="14">
        <v>1</v>
      </c>
      <c r="E1550">
        <f t="shared" si="24"/>
        <v>0.93586683611791754</v>
      </c>
    </row>
    <row r="1551" spans="1:5">
      <c r="A1551">
        <v>46020</v>
      </c>
      <c r="B1551">
        <v>2910581</v>
      </c>
      <c r="C1551" s="38">
        <v>46020</v>
      </c>
      <c r="D1551" s="14">
        <v>5.6756756756756754</v>
      </c>
      <c r="E1551">
        <f t="shared" si="24"/>
        <v>5.311676637426018</v>
      </c>
    </row>
    <row r="1552" spans="1:5">
      <c r="A1552">
        <v>46006</v>
      </c>
      <c r="B1552">
        <v>2910583</v>
      </c>
      <c r="C1552" s="38">
        <v>46006</v>
      </c>
      <c r="D1552" s="14">
        <v>5.1086956521739131</v>
      </c>
      <c r="E1552">
        <f t="shared" si="24"/>
        <v>4.7810588366893612</v>
      </c>
    </row>
    <row r="1553" spans="1:5">
      <c r="A1553">
        <v>46009</v>
      </c>
      <c r="B1553">
        <v>2910925</v>
      </c>
      <c r="C1553" s="38">
        <v>46009</v>
      </c>
      <c r="D1553" s="14">
        <v>5.1206896551724137</v>
      </c>
      <c r="E1553">
        <f t="shared" si="24"/>
        <v>4.7922836263279569</v>
      </c>
    </row>
    <row r="1554" spans="1:5">
      <c r="B1554">
        <v>2911102</v>
      </c>
      <c r="D1554" s="14">
        <v>1</v>
      </c>
      <c r="E1554">
        <f t="shared" si="24"/>
        <v>0.93586683611791754</v>
      </c>
    </row>
    <row r="1555" spans="1:5">
      <c r="A1555">
        <v>46005</v>
      </c>
      <c r="B1555">
        <v>2911178</v>
      </c>
      <c r="C1555" s="38">
        <v>46005</v>
      </c>
      <c r="D1555" s="14">
        <v>3.0192307692307692</v>
      </c>
      <c r="E1555">
        <f t="shared" si="24"/>
        <v>2.8255979475098663</v>
      </c>
    </row>
    <row r="1556" spans="1:5">
      <c r="A1556">
        <v>46001</v>
      </c>
      <c r="B1556">
        <v>2911183</v>
      </c>
      <c r="C1556" s="38">
        <v>46001</v>
      </c>
      <c r="D1556" s="14">
        <v>5.4615384615384617</v>
      </c>
      <c r="E1556">
        <f t="shared" si="24"/>
        <v>5.1112727203363191</v>
      </c>
    </row>
    <row r="1557" spans="1:5">
      <c r="B1557">
        <v>2911209</v>
      </c>
      <c r="D1557" s="14">
        <v>1</v>
      </c>
      <c r="E1557">
        <f t="shared" si="24"/>
        <v>0.93586683611791754</v>
      </c>
    </row>
    <row r="1558" spans="1:5">
      <c r="B1558">
        <v>2911284</v>
      </c>
      <c r="D1558" s="14">
        <v>1</v>
      </c>
      <c r="E1558">
        <f t="shared" si="24"/>
        <v>0.93586683611791754</v>
      </c>
    </row>
    <row r="1559" spans="1:5">
      <c r="A1559">
        <v>46010</v>
      </c>
      <c r="B1559">
        <v>2911289</v>
      </c>
      <c r="C1559" s="38">
        <v>46010</v>
      </c>
      <c r="D1559" s="14">
        <v>6.1521739130434785</v>
      </c>
      <c r="E1559">
        <f t="shared" si="24"/>
        <v>5.7576155352471883</v>
      </c>
    </row>
    <row r="1560" spans="1:5">
      <c r="A1560">
        <v>46010</v>
      </c>
      <c r="B1560">
        <v>2911319</v>
      </c>
      <c r="C1560" s="38">
        <v>46010</v>
      </c>
      <c r="D1560" s="14">
        <v>6.1521739130434785</v>
      </c>
      <c r="E1560">
        <f t="shared" si="24"/>
        <v>5.7576155352471883</v>
      </c>
    </row>
    <row r="1561" spans="1:5">
      <c r="A1561">
        <v>46137</v>
      </c>
      <c r="B1561">
        <v>2911397</v>
      </c>
      <c r="D1561" s="14">
        <v>1</v>
      </c>
      <c r="E1561">
        <f t="shared" si="24"/>
        <v>0.93586683611791754</v>
      </c>
    </row>
    <row r="1562" spans="1:5">
      <c r="A1562">
        <v>46520</v>
      </c>
      <c r="B1562">
        <v>2911928</v>
      </c>
      <c r="C1562" s="38">
        <v>46520</v>
      </c>
      <c r="D1562" s="14">
        <v>9.4</v>
      </c>
      <c r="E1562">
        <f t="shared" si="24"/>
        <v>8.7971482595084254</v>
      </c>
    </row>
    <row r="1563" spans="1:5">
      <c r="A1563">
        <v>46340</v>
      </c>
      <c r="B1563">
        <v>2912493</v>
      </c>
      <c r="D1563" s="14">
        <v>1</v>
      </c>
      <c r="E1563">
        <f t="shared" si="24"/>
        <v>0.93586683611791754</v>
      </c>
    </row>
    <row r="1564" spans="1:5">
      <c r="A1564">
        <v>46940</v>
      </c>
      <c r="B1564">
        <v>2913567</v>
      </c>
      <c r="C1564" s="38">
        <v>46940</v>
      </c>
      <c r="D1564" s="14">
        <v>7.1111111111111107</v>
      </c>
      <c r="E1564">
        <f t="shared" si="24"/>
        <v>6.6550530568385247</v>
      </c>
    </row>
    <row r="1565" spans="1:5">
      <c r="A1565">
        <v>46026</v>
      </c>
      <c r="B1565">
        <v>2913580</v>
      </c>
      <c r="C1565" s="38">
        <v>46026</v>
      </c>
      <c r="D1565" s="14">
        <v>19</v>
      </c>
      <c r="E1565">
        <f t="shared" si="24"/>
        <v>17.781469886240433</v>
      </c>
    </row>
    <row r="1566" spans="1:5">
      <c r="A1566">
        <v>46019</v>
      </c>
      <c r="B1566">
        <v>2915191</v>
      </c>
      <c r="C1566" s="38">
        <v>46019</v>
      </c>
      <c r="D1566" s="14">
        <v>3.9545454545454546</v>
      </c>
      <c r="E1566">
        <f t="shared" si="24"/>
        <v>3.7009279428299466</v>
      </c>
    </row>
    <row r="1567" spans="1:5">
      <c r="B1567">
        <v>2915230</v>
      </c>
      <c r="D1567" s="14">
        <v>1</v>
      </c>
      <c r="E1567">
        <f t="shared" si="24"/>
        <v>0.93586683611791754</v>
      </c>
    </row>
    <row r="1568" spans="1:5">
      <c r="A1568">
        <v>46520</v>
      </c>
      <c r="B1568">
        <v>2915287</v>
      </c>
      <c r="C1568" s="38">
        <v>46520</v>
      </c>
      <c r="D1568" s="14">
        <v>9.4</v>
      </c>
      <c r="E1568">
        <f t="shared" si="24"/>
        <v>8.7971482595084254</v>
      </c>
    </row>
    <row r="1569" spans="1:5">
      <c r="A1569">
        <v>46117</v>
      </c>
      <c r="B1569">
        <v>2916352</v>
      </c>
      <c r="C1569" s="38">
        <v>46117</v>
      </c>
      <c r="D1569" s="14">
        <v>3.8823529411764706</v>
      </c>
      <c r="E1569">
        <f t="shared" si="24"/>
        <v>3.6333653637519152</v>
      </c>
    </row>
    <row r="1570" spans="1:5">
      <c r="B1570">
        <v>2918235</v>
      </c>
      <c r="D1570" s="14">
        <v>1</v>
      </c>
      <c r="E1570">
        <f t="shared" si="24"/>
        <v>0.93586683611791754</v>
      </c>
    </row>
    <row r="1571" spans="1:5">
      <c r="A1571">
        <v>46114</v>
      </c>
      <c r="B1571">
        <v>2919319</v>
      </c>
      <c r="C1571" s="38">
        <v>46115</v>
      </c>
      <c r="D1571" s="14">
        <v>4.5</v>
      </c>
      <c r="E1571">
        <f t="shared" si="24"/>
        <v>4.2114007625306291</v>
      </c>
    </row>
    <row r="1572" spans="1:5">
      <c r="A1572">
        <v>46010</v>
      </c>
      <c r="B1572">
        <v>2919342</v>
      </c>
      <c r="C1572" s="38">
        <v>46010</v>
      </c>
      <c r="D1572" s="14">
        <v>6.1521739130434785</v>
      </c>
      <c r="E1572">
        <f t="shared" si="24"/>
        <v>5.7576155352471883</v>
      </c>
    </row>
    <row r="1573" spans="1:5">
      <c r="B1573">
        <v>2919343</v>
      </c>
      <c r="D1573" s="14">
        <v>1</v>
      </c>
      <c r="E1573">
        <f t="shared" si="24"/>
        <v>0.93586683611791754</v>
      </c>
    </row>
    <row r="1574" spans="1:5">
      <c r="B1574">
        <v>2919393</v>
      </c>
      <c r="D1574" s="14">
        <v>1</v>
      </c>
      <c r="E1574">
        <f t="shared" si="24"/>
        <v>0.93586683611791754</v>
      </c>
    </row>
    <row r="1575" spans="1:5">
      <c r="A1575">
        <v>46009</v>
      </c>
      <c r="B1575">
        <v>2919410</v>
      </c>
      <c r="C1575" s="38">
        <v>46009</v>
      </c>
      <c r="D1575" s="14">
        <v>5.1206896551724137</v>
      </c>
      <c r="E1575">
        <f t="shared" si="24"/>
        <v>4.7922836263279569</v>
      </c>
    </row>
    <row r="1576" spans="1:5">
      <c r="A1576">
        <v>46114</v>
      </c>
      <c r="B1576">
        <v>2919411</v>
      </c>
      <c r="C1576" s="38">
        <v>46115</v>
      </c>
      <c r="D1576" s="14">
        <v>4.5</v>
      </c>
      <c r="E1576">
        <f t="shared" si="24"/>
        <v>4.2114007625306291</v>
      </c>
    </row>
    <row r="1577" spans="1:5">
      <c r="A1577">
        <v>46008</v>
      </c>
      <c r="B1577">
        <v>2919438</v>
      </c>
      <c r="C1577" s="38">
        <v>46008</v>
      </c>
      <c r="D1577" s="14">
        <v>7.7435897435897436</v>
      </c>
      <c r="E1577">
        <f t="shared" si="24"/>
        <v>7.2469688335284896</v>
      </c>
    </row>
    <row r="1578" spans="1:5">
      <c r="A1578">
        <v>46940</v>
      </c>
      <c r="B1578">
        <v>2919447</v>
      </c>
      <c r="C1578" s="38">
        <v>46940</v>
      </c>
      <c r="D1578" s="14">
        <v>7.1111111111111107</v>
      </c>
      <c r="E1578">
        <f t="shared" si="24"/>
        <v>6.6550530568385247</v>
      </c>
    </row>
    <row r="1579" spans="1:5">
      <c r="B1579">
        <v>2919499</v>
      </c>
      <c r="D1579" s="14">
        <v>1</v>
      </c>
      <c r="E1579">
        <f t="shared" si="24"/>
        <v>0.93586683611791754</v>
      </c>
    </row>
    <row r="1580" spans="1:5">
      <c r="A1580">
        <v>46388</v>
      </c>
      <c r="B1580">
        <v>2919564</v>
      </c>
      <c r="C1580" s="38">
        <v>46388</v>
      </c>
      <c r="D1580" s="14">
        <v>1.6666666666666667</v>
      </c>
      <c r="E1580">
        <f t="shared" si="24"/>
        <v>1.5597780601965292</v>
      </c>
    </row>
    <row r="1581" spans="1:5">
      <c r="A1581">
        <v>46980</v>
      </c>
      <c r="B1581">
        <v>2921858</v>
      </c>
      <c r="C1581" s="38">
        <v>46980</v>
      </c>
      <c r="D1581" s="14">
        <v>3.90625</v>
      </c>
      <c r="E1581">
        <f t="shared" si="24"/>
        <v>3.6557298285856152</v>
      </c>
    </row>
    <row r="1582" spans="1:5">
      <c r="A1582">
        <v>46220</v>
      </c>
      <c r="B1582">
        <v>2921971</v>
      </c>
      <c r="C1582" s="38">
        <v>46220</v>
      </c>
      <c r="D1582" s="14">
        <v>3.3333333333333335</v>
      </c>
      <c r="E1582">
        <f t="shared" si="24"/>
        <v>3.1195561203930584</v>
      </c>
    </row>
    <row r="1583" spans="1:5">
      <c r="A1583">
        <v>46120</v>
      </c>
      <c r="B1583">
        <v>2922139</v>
      </c>
      <c r="C1583" s="38">
        <v>46120</v>
      </c>
      <c r="D1583" s="14">
        <v>4.3125</v>
      </c>
      <c r="E1583">
        <f t="shared" si="24"/>
        <v>4.0359257307585192</v>
      </c>
    </row>
    <row r="1584" spans="1:5">
      <c r="B1584">
        <v>2922476</v>
      </c>
      <c r="D1584" s="14">
        <v>1</v>
      </c>
      <c r="E1584">
        <f t="shared" si="24"/>
        <v>0.93586683611791754</v>
      </c>
    </row>
    <row r="1585" spans="1:5">
      <c r="A1585">
        <v>46009</v>
      </c>
      <c r="B1585">
        <v>2923816</v>
      </c>
      <c r="C1585" s="38">
        <v>46009</v>
      </c>
      <c r="D1585" s="14">
        <v>5.1206896551724137</v>
      </c>
      <c r="E1585">
        <f t="shared" si="24"/>
        <v>4.7922836263279569</v>
      </c>
    </row>
    <row r="1586" spans="1:5">
      <c r="A1586">
        <v>46980</v>
      </c>
      <c r="B1586">
        <v>2923839</v>
      </c>
      <c r="C1586" s="38">
        <v>46980</v>
      </c>
      <c r="D1586" s="14">
        <v>3.90625</v>
      </c>
      <c r="E1586">
        <f t="shared" si="24"/>
        <v>3.6557298285856152</v>
      </c>
    </row>
    <row r="1587" spans="1:5">
      <c r="A1587">
        <v>46025</v>
      </c>
      <c r="B1587">
        <v>2923955</v>
      </c>
      <c r="C1587" s="38">
        <v>46025</v>
      </c>
      <c r="D1587" s="14">
        <v>5.0185185185185182</v>
      </c>
      <c r="E1587">
        <f t="shared" si="24"/>
        <v>4.6966650479251042</v>
      </c>
    </row>
    <row r="1588" spans="1:5">
      <c r="A1588">
        <v>46007</v>
      </c>
      <c r="B1588">
        <v>2924002</v>
      </c>
      <c r="C1588" s="38">
        <v>46007</v>
      </c>
      <c r="D1588" s="14">
        <v>7.7878787878787881</v>
      </c>
      <c r="E1588">
        <f t="shared" si="24"/>
        <v>7.2884174812819644</v>
      </c>
    </row>
    <row r="1589" spans="1:5">
      <c r="B1589">
        <v>2926359</v>
      </c>
      <c r="D1589" s="14">
        <v>1</v>
      </c>
      <c r="E1589">
        <f t="shared" si="24"/>
        <v>0.93586683611791754</v>
      </c>
    </row>
    <row r="1590" spans="1:5">
      <c r="B1590">
        <v>2926569</v>
      </c>
      <c r="D1590" s="14">
        <v>1</v>
      </c>
      <c r="E1590">
        <f t="shared" si="24"/>
        <v>0.93586683611791754</v>
      </c>
    </row>
    <row r="1591" spans="1:5">
      <c r="A1591">
        <v>46520</v>
      </c>
      <c r="B1591">
        <v>2926581</v>
      </c>
      <c r="C1591" s="38">
        <v>46520</v>
      </c>
      <c r="D1591" s="14">
        <v>9.4</v>
      </c>
      <c r="E1591">
        <f t="shared" si="24"/>
        <v>8.7971482595084254</v>
      </c>
    </row>
    <row r="1592" spans="1:5">
      <c r="A1592">
        <v>46100</v>
      </c>
      <c r="B1592">
        <v>2926596</v>
      </c>
      <c r="C1592" s="38">
        <v>46100</v>
      </c>
      <c r="D1592" s="14">
        <v>3</v>
      </c>
      <c r="E1592">
        <f t="shared" si="24"/>
        <v>2.8076005083537527</v>
      </c>
    </row>
    <row r="1593" spans="1:5">
      <c r="A1593">
        <v>46117</v>
      </c>
      <c r="B1593">
        <v>2926663</v>
      </c>
      <c r="C1593" s="38">
        <v>46117</v>
      </c>
      <c r="D1593" s="14">
        <v>3.8823529411764706</v>
      </c>
      <c r="E1593">
        <f t="shared" si="24"/>
        <v>3.6333653637519152</v>
      </c>
    </row>
    <row r="1594" spans="1:5">
      <c r="A1594">
        <v>46003</v>
      </c>
      <c r="B1594">
        <v>2926871</v>
      </c>
      <c r="C1594" s="38">
        <v>46003</v>
      </c>
      <c r="D1594" s="14">
        <v>4.1111111111111107</v>
      </c>
      <c r="E1594">
        <f t="shared" si="24"/>
        <v>3.8474525484847719</v>
      </c>
    </row>
    <row r="1595" spans="1:5">
      <c r="B1595">
        <v>2927704</v>
      </c>
      <c r="D1595" s="14">
        <v>1</v>
      </c>
      <c r="E1595">
        <f t="shared" si="24"/>
        <v>0.93586683611791754</v>
      </c>
    </row>
    <row r="1596" spans="1:5">
      <c r="B1596">
        <v>2929070</v>
      </c>
      <c r="D1596" s="14">
        <v>1</v>
      </c>
      <c r="E1596">
        <f t="shared" si="24"/>
        <v>0.93586683611791754</v>
      </c>
    </row>
    <row r="1597" spans="1:5">
      <c r="A1597">
        <v>46132</v>
      </c>
      <c r="B1597">
        <v>2929518</v>
      </c>
      <c r="D1597" s="14">
        <v>1</v>
      </c>
      <c r="E1597">
        <f t="shared" si="24"/>
        <v>0.93586683611791754</v>
      </c>
    </row>
    <row r="1598" spans="1:5">
      <c r="A1598">
        <v>46008</v>
      </c>
      <c r="B1598">
        <v>2929847</v>
      </c>
      <c r="C1598" s="38">
        <v>46008</v>
      </c>
      <c r="D1598" s="14">
        <v>7.7435897435897436</v>
      </c>
      <c r="E1598">
        <f t="shared" si="24"/>
        <v>7.2469688335284896</v>
      </c>
    </row>
    <row r="1599" spans="1:5">
      <c r="A1599">
        <v>46980</v>
      </c>
      <c r="B1599">
        <v>2929866</v>
      </c>
      <c r="C1599" s="38">
        <v>46980</v>
      </c>
      <c r="D1599" s="14">
        <v>3.90625</v>
      </c>
      <c r="E1599">
        <f t="shared" si="24"/>
        <v>3.6557298285856152</v>
      </c>
    </row>
    <row r="1600" spans="1:5">
      <c r="A1600">
        <v>46015</v>
      </c>
      <c r="B1600">
        <v>2930849</v>
      </c>
      <c r="C1600" s="38">
        <v>46015</v>
      </c>
      <c r="D1600" s="14">
        <v>6.4464285714285712</v>
      </c>
      <c r="E1600">
        <f t="shared" si="24"/>
        <v>6.0329987114030041</v>
      </c>
    </row>
    <row r="1601" spans="1:5">
      <c r="B1601">
        <v>2930852</v>
      </c>
      <c r="D1601" s="14">
        <v>1</v>
      </c>
      <c r="E1601">
        <f t="shared" si="24"/>
        <v>0.93586683611791754</v>
      </c>
    </row>
    <row r="1602" spans="1:5">
      <c r="A1602">
        <v>46100</v>
      </c>
      <c r="B1602">
        <v>2930874</v>
      </c>
      <c r="C1602" s="38">
        <v>46100</v>
      </c>
      <c r="D1602" s="14">
        <v>3</v>
      </c>
      <c r="E1602">
        <f t="shared" ref="E1602:E1665" si="25">+D1602*$F$1862</f>
        <v>2.8076005083537527</v>
      </c>
    </row>
    <row r="1603" spans="1:5">
      <c r="B1603">
        <v>2930951</v>
      </c>
      <c r="D1603" s="14">
        <v>1</v>
      </c>
      <c r="E1603">
        <f t="shared" si="25"/>
        <v>0.93586683611791754</v>
      </c>
    </row>
    <row r="1604" spans="1:5">
      <c r="B1604">
        <v>2930965</v>
      </c>
      <c r="D1604" s="14">
        <v>1</v>
      </c>
      <c r="E1604">
        <f t="shared" si="25"/>
        <v>0.93586683611791754</v>
      </c>
    </row>
    <row r="1605" spans="1:5">
      <c r="A1605">
        <v>46520</v>
      </c>
      <c r="B1605">
        <v>2930975</v>
      </c>
      <c r="C1605" s="38">
        <v>46520</v>
      </c>
      <c r="D1605" s="14">
        <v>9.4</v>
      </c>
      <c r="E1605">
        <f t="shared" si="25"/>
        <v>8.7971482595084254</v>
      </c>
    </row>
    <row r="1606" spans="1:5">
      <c r="A1606">
        <v>46940</v>
      </c>
      <c r="B1606">
        <v>2930979</v>
      </c>
      <c r="C1606" s="38">
        <v>46940</v>
      </c>
      <c r="D1606" s="14">
        <v>7.1111111111111107</v>
      </c>
      <c r="E1606">
        <f t="shared" si="25"/>
        <v>6.6550530568385247</v>
      </c>
    </row>
    <row r="1607" spans="1:5">
      <c r="A1607">
        <v>46005</v>
      </c>
      <c r="B1607">
        <v>2931011</v>
      </c>
      <c r="C1607" s="38">
        <v>46005</v>
      </c>
      <c r="D1607" s="14">
        <v>3.0192307692307692</v>
      </c>
      <c r="E1607">
        <f t="shared" si="25"/>
        <v>2.8255979475098663</v>
      </c>
    </row>
    <row r="1608" spans="1:5">
      <c r="A1608">
        <v>46960</v>
      </c>
      <c r="B1608">
        <v>2931039</v>
      </c>
      <c r="C1608" s="38">
        <v>46960</v>
      </c>
      <c r="D1608" s="14">
        <v>6.666666666666667</v>
      </c>
      <c r="E1608">
        <f t="shared" si="25"/>
        <v>6.2391122407861168</v>
      </c>
    </row>
    <row r="1609" spans="1:5">
      <c r="A1609">
        <v>46950</v>
      </c>
      <c r="B1609">
        <v>2931042</v>
      </c>
      <c r="C1609" s="38">
        <v>46950</v>
      </c>
      <c r="D1609" s="14">
        <v>8.3333333333333339</v>
      </c>
      <c r="E1609">
        <f t="shared" si="25"/>
        <v>7.7988903009826469</v>
      </c>
    </row>
    <row r="1610" spans="1:5">
      <c r="B1610">
        <v>2931045</v>
      </c>
      <c r="D1610" s="14">
        <v>1</v>
      </c>
      <c r="E1610">
        <f t="shared" si="25"/>
        <v>0.93586683611791754</v>
      </c>
    </row>
    <row r="1611" spans="1:5">
      <c r="B1611">
        <v>2931055</v>
      </c>
      <c r="D1611" s="14">
        <v>1</v>
      </c>
      <c r="E1611">
        <f t="shared" si="25"/>
        <v>0.93586683611791754</v>
      </c>
    </row>
    <row r="1612" spans="1:5">
      <c r="B1612">
        <v>2931066</v>
      </c>
      <c r="D1612" s="14">
        <v>1</v>
      </c>
      <c r="E1612">
        <f t="shared" si="25"/>
        <v>0.93586683611791754</v>
      </c>
    </row>
    <row r="1613" spans="1:5">
      <c r="B1613">
        <v>2931067</v>
      </c>
      <c r="D1613" s="14">
        <v>1</v>
      </c>
      <c r="E1613">
        <f t="shared" si="25"/>
        <v>0.93586683611791754</v>
      </c>
    </row>
    <row r="1614" spans="1:5">
      <c r="B1614">
        <v>2931068</v>
      </c>
      <c r="D1614" s="14">
        <v>1</v>
      </c>
      <c r="E1614">
        <f t="shared" si="25"/>
        <v>0.93586683611791754</v>
      </c>
    </row>
    <row r="1615" spans="1:5">
      <c r="B1615">
        <v>2931105</v>
      </c>
      <c r="D1615" s="14">
        <v>1</v>
      </c>
      <c r="E1615">
        <f t="shared" si="25"/>
        <v>0.93586683611791754</v>
      </c>
    </row>
    <row r="1616" spans="1:5">
      <c r="A1616">
        <v>46015</v>
      </c>
      <c r="B1616">
        <v>2931125</v>
      </c>
      <c r="C1616" s="38">
        <v>46015</v>
      </c>
      <c r="D1616" s="14">
        <v>6.4464285714285712</v>
      </c>
      <c r="E1616">
        <f t="shared" si="25"/>
        <v>6.0329987114030041</v>
      </c>
    </row>
    <row r="1617" spans="1:5">
      <c r="B1617">
        <v>2931137</v>
      </c>
      <c r="D1617" s="14">
        <v>1</v>
      </c>
      <c r="E1617">
        <f t="shared" si="25"/>
        <v>0.93586683611791754</v>
      </c>
    </row>
    <row r="1618" spans="1:5">
      <c r="B1618">
        <v>2931148</v>
      </c>
      <c r="D1618" s="14">
        <v>1</v>
      </c>
      <c r="E1618">
        <f t="shared" si="25"/>
        <v>0.93586683611791754</v>
      </c>
    </row>
    <row r="1619" spans="1:5">
      <c r="A1619">
        <v>46020</v>
      </c>
      <c r="B1619">
        <v>2931391</v>
      </c>
      <c r="C1619" s="38">
        <v>46020</v>
      </c>
      <c r="D1619" s="14">
        <v>5.6756756756756754</v>
      </c>
      <c r="E1619">
        <f t="shared" si="25"/>
        <v>5.311676637426018</v>
      </c>
    </row>
    <row r="1620" spans="1:5">
      <c r="B1620">
        <v>2931862</v>
      </c>
      <c r="D1620" s="14">
        <v>1</v>
      </c>
      <c r="E1620">
        <f t="shared" si="25"/>
        <v>0.93586683611791754</v>
      </c>
    </row>
    <row r="1621" spans="1:5">
      <c r="A1621">
        <v>46117</v>
      </c>
      <c r="B1621">
        <v>2934079</v>
      </c>
      <c r="C1621" s="38">
        <v>46117</v>
      </c>
      <c r="D1621" s="14">
        <v>3.8823529411764706</v>
      </c>
      <c r="E1621">
        <f t="shared" si="25"/>
        <v>3.6333653637519152</v>
      </c>
    </row>
    <row r="1622" spans="1:5">
      <c r="A1622">
        <v>46004</v>
      </c>
      <c r="B1622">
        <v>2934250</v>
      </c>
      <c r="C1622" s="38">
        <v>46004</v>
      </c>
      <c r="D1622" s="14">
        <v>7.4444444444444446</v>
      </c>
      <c r="E1622">
        <f t="shared" si="25"/>
        <v>6.9670086688778312</v>
      </c>
    </row>
    <row r="1623" spans="1:5">
      <c r="A1623">
        <v>46117</v>
      </c>
      <c r="B1623">
        <v>2935267</v>
      </c>
      <c r="C1623" s="38">
        <v>46117</v>
      </c>
      <c r="D1623" s="14">
        <v>3.8823529411764706</v>
      </c>
      <c r="E1623">
        <f t="shared" si="25"/>
        <v>3.6333653637519152</v>
      </c>
    </row>
    <row r="1624" spans="1:5">
      <c r="B1624">
        <v>2935273</v>
      </c>
      <c r="D1624" s="14">
        <v>1</v>
      </c>
      <c r="E1624">
        <f t="shared" si="25"/>
        <v>0.93586683611791754</v>
      </c>
    </row>
    <row r="1625" spans="1:5">
      <c r="A1625">
        <v>46005</v>
      </c>
      <c r="B1625">
        <v>2935280</v>
      </c>
      <c r="C1625" s="38">
        <v>46005</v>
      </c>
      <c r="D1625" s="14">
        <v>3.0192307692307692</v>
      </c>
      <c r="E1625">
        <f t="shared" si="25"/>
        <v>2.8255979475098663</v>
      </c>
    </row>
    <row r="1626" spans="1:5">
      <c r="A1626">
        <v>46500</v>
      </c>
      <c r="B1626">
        <v>2935293</v>
      </c>
      <c r="C1626" s="38">
        <v>46500</v>
      </c>
      <c r="D1626" s="14">
        <v>4.4000000000000004</v>
      </c>
      <c r="E1626">
        <f t="shared" si="25"/>
        <v>4.1178140789188378</v>
      </c>
    </row>
    <row r="1627" spans="1:5">
      <c r="A1627">
        <v>46003</v>
      </c>
      <c r="B1627">
        <v>2935335</v>
      </c>
      <c r="C1627" s="38">
        <v>46003</v>
      </c>
      <c r="D1627" s="14">
        <v>4.1111111111111107</v>
      </c>
      <c r="E1627">
        <f t="shared" si="25"/>
        <v>3.8474525484847719</v>
      </c>
    </row>
    <row r="1628" spans="1:5">
      <c r="A1628">
        <v>46025</v>
      </c>
      <c r="B1628">
        <v>2935346</v>
      </c>
      <c r="C1628" s="38">
        <v>46025</v>
      </c>
      <c r="D1628" s="14">
        <v>5.0185185185185182</v>
      </c>
      <c r="E1628">
        <f t="shared" si="25"/>
        <v>4.6966650479251042</v>
      </c>
    </row>
    <row r="1629" spans="1:5">
      <c r="A1629">
        <v>46012</v>
      </c>
      <c r="B1629">
        <v>2935348</v>
      </c>
      <c r="C1629" s="38">
        <v>46012</v>
      </c>
      <c r="D1629" s="14">
        <v>2.3333333333333335</v>
      </c>
      <c r="E1629">
        <f t="shared" si="25"/>
        <v>2.183689284275141</v>
      </c>
    </row>
    <row r="1630" spans="1:5">
      <c r="B1630">
        <v>2935353</v>
      </c>
      <c r="D1630" s="14">
        <v>1</v>
      </c>
      <c r="E1630">
        <f t="shared" si="25"/>
        <v>0.93586683611791754</v>
      </c>
    </row>
    <row r="1631" spans="1:5">
      <c r="B1631">
        <v>2935375</v>
      </c>
      <c r="D1631" s="14">
        <v>1</v>
      </c>
      <c r="E1631">
        <f t="shared" si="25"/>
        <v>0.93586683611791754</v>
      </c>
    </row>
    <row r="1632" spans="1:5">
      <c r="A1632">
        <v>46183</v>
      </c>
      <c r="B1632">
        <v>2935414</v>
      </c>
      <c r="C1632" s="38">
        <v>46183</v>
      </c>
      <c r="D1632" s="14">
        <v>7.1875</v>
      </c>
      <c r="E1632">
        <f t="shared" si="25"/>
        <v>6.7265428845975324</v>
      </c>
    </row>
    <row r="1633" spans="1:5">
      <c r="A1633">
        <v>46005</v>
      </c>
      <c r="B1633">
        <v>2935471</v>
      </c>
      <c r="C1633" s="38">
        <v>46005</v>
      </c>
      <c r="D1633" s="14">
        <v>3.0192307692307692</v>
      </c>
      <c r="E1633">
        <f t="shared" si="25"/>
        <v>2.8255979475098663</v>
      </c>
    </row>
    <row r="1634" spans="1:5">
      <c r="B1634">
        <v>2935494</v>
      </c>
      <c r="D1634" s="14">
        <v>1</v>
      </c>
      <c r="E1634">
        <f t="shared" si="25"/>
        <v>0.93586683611791754</v>
      </c>
    </row>
    <row r="1635" spans="1:5">
      <c r="A1635">
        <v>46010</v>
      </c>
      <c r="B1635">
        <v>2935544</v>
      </c>
      <c r="C1635" s="38">
        <v>46010</v>
      </c>
      <c r="D1635" s="14">
        <v>6.1521739130434785</v>
      </c>
      <c r="E1635">
        <f t="shared" si="25"/>
        <v>5.7576155352471883</v>
      </c>
    </row>
    <row r="1636" spans="1:5">
      <c r="A1636">
        <v>46520</v>
      </c>
      <c r="B1636">
        <v>2935566</v>
      </c>
      <c r="C1636" s="38">
        <v>46520</v>
      </c>
      <c r="D1636" s="14">
        <v>9.4</v>
      </c>
      <c r="E1636">
        <f t="shared" si="25"/>
        <v>8.7971482595084254</v>
      </c>
    </row>
    <row r="1637" spans="1:5">
      <c r="A1637">
        <v>46015</v>
      </c>
      <c r="B1637">
        <v>2935567</v>
      </c>
      <c r="C1637" s="38">
        <v>46015</v>
      </c>
      <c r="D1637" s="14">
        <v>6.4464285714285712</v>
      </c>
      <c r="E1637">
        <f t="shared" si="25"/>
        <v>6.0329987114030041</v>
      </c>
    </row>
    <row r="1638" spans="1:5">
      <c r="B1638">
        <v>2935572</v>
      </c>
      <c r="D1638" s="14">
        <v>1</v>
      </c>
      <c r="E1638">
        <f t="shared" si="25"/>
        <v>0.93586683611791754</v>
      </c>
    </row>
    <row r="1639" spans="1:5">
      <c r="B1639">
        <v>2935661</v>
      </c>
      <c r="D1639" s="14">
        <v>1</v>
      </c>
      <c r="E1639">
        <f t="shared" si="25"/>
        <v>0.93586683611791754</v>
      </c>
    </row>
    <row r="1640" spans="1:5">
      <c r="A1640">
        <v>46025</v>
      </c>
      <c r="B1640">
        <v>2936035</v>
      </c>
      <c r="C1640" s="38">
        <v>46025</v>
      </c>
      <c r="D1640" s="14">
        <v>5.0185185185185182</v>
      </c>
      <c r="E1640">
        <f t="shared" si="25"/>
        <v>4.6966650479251042</v>
      </c>
    </row>
    <row r="1641" spans="1:5">
      <c r="B1641">
        <v>2938354</v>
      </c>
      <c r="D1641" s="14">
        <v>1</v>
      </c>
      <c r="E1641">
        <f t="shared" si="25"/>
        <v>0.93586683611791754</v>
      </c>
    </row>
    <row r="1642" spans="1:5">
      <c r="A1642">
        <v>46184</v>
      </c>
      <c r="B1642">
        <v>2939328</v>
      </c>
      <c r="C1642" s="38">
        <v>46184</v>
      </c>
      <c r="D1642" s="14">
        <v>4.5454545454545459</v>
      </c>
      <c r="E1642">
        <f t="shared" si="25"/>
        <v>4.2539401641723531</v>
      </c>
    </row>
    <row r="1643" spans="1:5">
      <c r="B1643">
        <v>2939859</v>
      </c>
      <c r="D1643" s="14">
        <v>1</v>
      </c>
      <c r="E1643">
        <f t="shared" si="25"/>
        <v>0.93586683611791754</v>
      </c>
    </row>
    <row r="1644" spans="1:5">
      <c r="A1644">
        <v>46008</v>
      </c>
      <c r="B1644">
        <v>2940094</v>
      </c>
      <c r="C1644" s="38">
        <v>46008</v>
      </c>
      <c r="D1644" s="14">
        <v>7.7435897435897436</v>
      </c>
      <c r="E1644">
        <f t="shared" si="25"/>
        <v>7.2469688335284896</v>
      </c>
    </row>
    <row r="1645" spans="1:5">
      <c r="A1645">
        <v>46005</v>
      </c>
      <c r="B1645">
        <v>2940144</v>
      </c>
      <c r="C1645" s="38">
        <v>46005</v>
      </c>
      <c r="D1645" s="14">
        <v>3.0192307692307692</v>
      </c>
      <c r="E1645">
        <f t="shared" si="25"/>
        <v>2.8255979475098663</v>
      </c>
    </row>
    <row r="1646" spans="1:5">
      <c r="A1646">
        <v>46021</v>
      </c>
      <c r="B1646">
        <v>2940164</v>
      </c>
      <c r="C1646" s="38">
        <v>46021</v>
      </c>
      <c r="D1646" s="14">
        <v>8.0370370370370363</v>
      </c>
      <c r="E1646">
        <f t="shared" si="25"/>
        <v>7.5215964236143735</v>
      </c>
    </row>
    <row r="1647" spans="1:5">
      <c r="A1647">
        <v>46023</v>
      </c>
      <c r="B1647">
        <v>2940187</v>
      </c>
      <c r="C1647" s="38">
        <v>46023</v>
      </c>
      <c r="D1647" s="14">
        <v>4.387096774193548</v>
      </c>
      <c r="E1647">
        <f t="shared" si="25"/>
        <v>4.1057383778076382</v>
      </c>
    </row>
    <row r="1648" spans="1:5">
      <c r="B1648">
        <v>2940238</v>
      </c>
      <c r="D1648" s="14">
        <v>1</v>
      </c>
      <c r="E1648">
        <f t="shared" si="25"/>
        <v>0.93586683611791754</v>
      </c>
    </row>
    <row r="1649" spans="1:5">
      <c r="B1649">
        <v>2940250</v>
      </c>
      <c r="D1649" s="14">
        <v>1</v>
      </c>
      <c r="E1649">
        <f t="shared" si="25"/>
        <v>0.93586683611791754</v>
      </c>
    </row>
    <row r="1650" spans="1:5">
      <c r="B1650">
        <v>2940254</v>
      </c>
      <c r="D1650" s="14">
        <v>1</v>
      </c>
      <c r="E1650">
        <f t="shared" si="25"/>
        <v>0.93586683611791754</v>
      </c>
    </row>
    <row r="1651" spans="1:5">
      <c r="A1651">
        <v>46183</v>
      </c>
      <c r="B1651">
        <v>2940276</v>
      </c>
      <c r="C1651" s="38">
        <v>46183</v>
      </c>
      <c r="D1651" s="14">
        <v>7.1875</v>
      </c>
      <c r="E1651">
        <f t="shared" si="25"/>
        <v>6.7265428845975324</v>
      </c>
    </row>
    <row r="1652" spans="1:5">
      <c r="A1652">
        <v>46133</v>
      </c>
      <c r="B1652">
        <v>2940322</v>
      </c>
      <c r="C1652" s="38">
        <v>46133</v>
      </c>
      <c r="D1652" s="14">
        <v>6</v>
      </c>
      <c r="E1652">
        <f t="shared" si="25"/>
        <v>5.6152010167075055</v>
      </c>
    </row>
    <row r="1653" spans="1:5">
      <c r="B1653">
        <v>2940365</v>
      </c>
      <c r="D1653" s="14">
        <v>1</v>
      </c>
      <c r="E1653">
        <f t="shared" si="25"/>
        <v>0.93586683611791754</v>
      </c>
    </row>
    <row r="1654" spans="1:5">
      <c r="A1654">
        <v>46016</v>
      </c>
      <c r="B1654">
        <v>2940430</v>
      </c>
      <c r="C1654" s="38">
        <v>46016</v>
      </c>
      <c r="D1654" s="14">
        <v>5.2222222222222223</v>
      </c>
      <c r="E1654">
        <f t="shared" si="25"/>
        <v>4.887304588615792</v>
      </c>
    </row>
    <row r="1655" spans="1:5">
      <c r="A1655">
        <v>46740</v>
      </c>
      <c r="B1655">
        <v>2941156</v>
      </c>
      <c r="C1655" s="38">
        <v>46740</v>
      </c>
      <c r="D1655" s="14">
        <v>2.75</v>
      </c>
      <c r="E1655">
        <f t="shared" si="25"/>
        <v>2.5736337993242731</v>
      </c>
    </row>
    <row r="1656" spans="1:5">
      <c r="B1656">
        <v>2941231</v>
      </c>
      <c r="D1656" s="14">
        <v>1</v>
      </c>
      <c r="E1656">
        <f t="shared" si="25"/>
        <v>0.93586683611791754</v>
      </c>
    </row>
    <row r="1657" spans="1:5">
      <c r="B1657">
        <v>2944784</v>
      </c>
      <c r="D1657" s="14">
        <v>1</v>
      </c>
      <c r="E1657">
        <f t="shared" si="25"/>
        <v>0.93586683611791754</v>
      </c>
    </row>
    <row r="1658" spans="1:5">
      <c r="B1658">
        <v>2944815</v>
      </c>
      <c r="D1658" s="14">
        <v>1</v>
      </c>
      <c r="E1658">
        <f t="shared" si="25"/>
        <v>0.93586683611791754</v>
      </c>
    </row>
    <row r="1659" spans="1:5">
      <c r="B1659">
        <v>2944824</v>
      </c>
      <c r="D1659" s="14">
        <v>1</v>
      </c>
      <c r="E1659">
        <f t="shared" si="25"/>
        <v>0.93586683611791754</v>
      </c>
    </row>
    <row r="1660" spans="1:5">
      <c r="A1660">
        <v>46010</v>
      </c>
      <c r="B1660">
        <v>2944829</v>
      </c>
      <c r="C1660" s="38">
        <v>46010</v>
      </c>
      <c r="D1660" s="14">
        <v>6.1521739130434785</v>
      </c>
      <c r="E1660">
        <f t="shared" si="25"/>
        <v>5.7576155352471883</v>
      </c>
    </row>
    <row r="1661" spans="1:5">
      <c r="A1661">
        <v>46520</v>
      </c>
      <c r="B1661">
        <v>2944843</v>
      </c>
      <c r="C1661" s="38">
        <v>46520</v>
      </c>
      <c r="D1661" s="14">
        <v>9.4</v>
      </c>
      <c r="E1661">
        <f t="shared" si="25"/>
        <v>8.7971482595084254</v>
      </c>
    </row>
    <row r="1662" spans="1:5">
      <c r="B1662">
        <v>2944925</v>
      </c>
      <c r="D1662" s="14">
        <v>1</v>
      </c>
      <c r="E1662">
        <f t="shared" si="25"/>
        <v>0.93586683611791754</v>
      </c>
    </row>
    <row r="1663" spans="1:5">
      <c r="B1663">
        <v>2944951</v>
      </c>
      <c r="D1663" s="14">
        <v>1</v>
      </c>
      <c r="E1663">
        <f t="shared" si="25"/>
        <v>0.93586683611791754</v>
      </c>
    </row>
    <row r="1664" spans="1:5">
      <c r="B1664">
        <v>2946065</v>
      </c>
      <c r="D1664" s="14">
        <v>1</v>
      </c>
      <c r="E1664">
        <f t="shared" si="25"/>
        <v>0.93586683611791754</v>
      </c>
    </row>
    <row r="1665" spans="1:5">
      <c r="A1665">
        <v>46015</v>
      </c>
      <c r="B1665">
        <v>2948060</v>
      </c>
      <c r="C1665" s="38">
        <v>46015</v>
      </c>
      <c r="D1665" s="14">
        <v>6.4464285714285712</v>
      </c>
      <c r="E1665">
        <f t="shared" si="25"/>
        <v>6.0329987114030041</v>
      </c>
    </row>
    <row r="1666" spans="1:5">
      <c r="A1666">
        <v>46100</v>
      </c>
      <c r="B1666">
        <v>2948624</v>
      </c>
      <c r="C1666" s="38">
        <v>46100</v>
      </c>
      <c r="D1666" s="14">
        <v>3</v>
      </c>
      <c r="E1666">
        <f t="shared" ref="E1666:E1729" si="26">+D1666*$F$1862</f>
        <v>2.8076005083537527</v>
      </c>
    </row>
    <row r="1667" spans="1:5">
      <c r="B1667">
        <v>2948734</v>
      </c>
      <c r="D1667" s="14">
        <v>1</v>
      </c>
      <c r="E1667">
        <f t="shared" si="26"/>
        <v>0.93586683611791754</v>
      </c>
    </row>
    <row r="1668" spans="1:5">
      <c r="A1668">
        <v>46417</v>
      </c>
      <c r="B1668">
        <v>2948816</v>
      </c>
      <c r="D1668" s="14">
        <v>1</v>
      </c>
      <c r="E1668">
        <f t="shared" si="26"/>
        <v>0.93586683611791754</v>
      </c>
    </row>
    <row r="1669" spans="1:5">
      <c r="A1669">
        <v>46017</v>
      </c>
      <c r="B1669">
        <v>2948823</v>
      </c>
      <c r="C1669" s="38">
        <v>46017</v>
      </c>
      <c r="D1669" s="14">
        <v>6.0384615384615383</v>
      </c>
      <c r="E1669">
        <f t="shared" si="26"/>
        <v>5.6511958950197325</v>
      </c>
    </row>
    <row r="1670" spans="1:5">
      <c r="B1670">
        <v>2948876</v>
      </c>
      <c r="D1670" s="14">
        <v>1</v>
      </c>
      <c r="E1670">
        <f t="shared" si="26"/>
        <v>0.93586683611791754</v>
      </c>
    </row>
    <row r="1671" spans="1:5">
      <c r="A1671">
        <v>46026</v>
      </c>
      <c r="B1671">
        <v>2950224</v>
      </c>
      <c r="C1671" s="38">
        <v>46026</v>
      </c>
      <c r="D1671" s="14">
        <v>19</v>
      </c>
      <c r="E1671">
        <f t="shared" si="26"/>
        <v>17.781469886240433</v>
      </c>
    </row>
    <row r="1672" spans="1:5">
      <c r="A1672">
        <v>46005</v>
      </c>
      <c r="B1672">
        <v>2950242</v>
      </c>
      <c r="C1672" s="38">
        <v>46005</v>
      </c>
      <c r="D1672" s="14">
        <v>3.0192307692307692</v>
      </c>
      <c r="E1672">
        <f t="shared" si="26"/>
        <v>2.8255979475098663</v>
      </c>
    </row>
    <row r="1673" spans="1:5">
      <c r="B1673">
        <v>2950442</v>
      </c>
      <c r="D1673" s="14">
        <v>1</v>
      </c>
      <c r="E1673">
        <f t="shared" si="26"/>
        <v>0.93586683611791754</v>
      </c>
    </row>
    <row r="1674" spans="1:5">
      <c r="A1674">
        <v>46018</v>
      </c>
      <c r="B1674">
        <v>2950500</v>
      </c>
      <c r="C1674" s="38">
        <v>46018</v>
      </c>
      <c r="D1674" s="14">
        <v>7.6388888888888893</v>
      </c>
      <c r="E1674">
        <f t="shared" si="26"/>
        <v>7.1489827759007598</v>
      </c>
    </row>
    <row r="1675" spans="1:5">
      <c r="A1675">
        <v>46009</v>
      </c>
      <c r="B1675">
        <v>2951911</v>
      </c>
      <c r="C1675" s="38">
        <v>46009</v>
      </c>
      <c r="D1675" s="14">
        <v>5.1206896551724137</v>
      </c>
      <c r="E1675">
        <f t="shared" si="26"/>
        <v>4.7922836263279569</v>
      </c>
    </row>
    <row r="1676" spans="1:5">
      <c r="B1676">
        <v>2954576</v>
      </c>
      <c r="D1676" s="14">
        <v>1</v>
      </c>
      <c r="E1676">
        <f t="shared" si="26"/>
        <v>0.93586683611791754</v>
      </c>
    </row>
    <row r="1677" spans="1:5">
      <c r="A1677">
        <v>46120</v>
      </c>
      <c r="B1677">
        <v>2954879</v>
      </c>
      <c r="C1677" s="38">
        <v>46120</v>
      </c>
      <c r="D1677" s="14">
        <v>4.3125</v>
      </c>
      <c r="E1677">
        <f t="shared" si="26"/>
        <v>4.0359257307585192</v>
      </c>
    </row>
    <row r="1678" spans="1:5">
      <c r="A1678">
        <v>46013</v>
      </c>
      <c r="B1678">
        <v>2954902</v>
      </c>
      <c r="C1678" s="38">
        <v>46013</v>
      </c>
      <c r="D1678" s="14">
        <v>3.35</v>
      </c>
      <c r="E1678">
        <f t="shared" si="26"/>
        <v>3.1351539009950238</v>
      </c>
    </row>
    <row r="1679" spans="1:5">
      <c r="A1679">
        <v>46015</v>
      </c>
      <c r="B1679">
        <v>2955391</v>
      </c>
      <c r="C1679" s="38">
        <v>46015</v>
      </c>
      <c r="D1679" s="14">
        <v>6.4464285714285712</v>
      </c>
      <c r="E1679">
        <f t="shared" si="26"/>
        <v>6.0329987114030041</v>
      </c>
    </row>
    <row r="1680" spans="1:5">
      <c r="A1680">
        <v>46520</v>
      </c>
      <c r="B1680">
        <v>2955669</v>
      </c>
      <c r="C1680" s="38">
        <v>46520</v>
      </c>
      <c r="D1680" s="14">
        <v>9.4</v>
      </c>
      <c r="E1680">
        <f t="shared" si="26"/>
        <v>8.7971482595084254</v>
      </c>
    </row>
    <row r="1681" spans="1:5">
      <c r="A1681">
        <v>46005</v>
      </c>
      <c r="B1681">
        <v>2955748</v>
      </c>
      <c r="C1681" s="38">
        <v>46005</v>
      </c>
      <c r="D1681" s="14">
        <v>3.0192307692307692</v>
      </c>
      <c r="E1681">
        <f t="shared" si="26"/>
        <v>2.8255979475098663</v>
      </c>
    </row>
    <row r="1682" spans="1:5">
      <c r="B1682">
        <v>2956179</v>
      </c>
      <c r="D1682" s="14">
        <v>1</v>
      </c>
      <c r="E1682">
        <f t="shared" si="26"/>
        <v>0.93586683611791754</v>
      </c>
    </row>
    <row r="1683" spans="1:5">
      <c r="B1683">
        <v>2958157</v>
      </c>
      <c r="D1683" s="14">
        <v>1</v>
      </c>
      <c r="E1683">
        <f t="shared" si="26"/>
        <v>0.93586683611791754</v>
      </c>
    </row>
    <row r="1684" spans="1:5">
      <c r="A1684">
        <v>46022</v>
      </c>
      <c r="B1684">
        <v>2959804</v>
      </c>
      <c r="C1684" s="38">
        <v>46022</v>
      </c>
      <c r="D1684" s="14">
        <v>6.1086956521739131</v>
      </c>
      <c r="E1684">
        <f t="shared" si="26"/>
        <v>5.716925672807279</v>
      </c>
    </row>
    <row r="1685" spans="1:5">
      <c r="A1685">
        <v>46009</v>
      </c>
      <c r="B1685">
        <v>2960418</v>
      </c>
      <c r="C1685" s="38">
        <v>46009</v>
      </c>
      <c r="D1685" s="14">
        <v>5.1206896551724137</v>
      </c>
      <c r="E1685">
        <f t="shared" si="26"/>
        <v>4.7922836263279569</v>
      </c>
    </row>
    <row r="1686" spans="1:5">
      <c r="A1686">
        <v>46011</v>
      </c>
      <c r="B1686">
        <v>2960440</v>
      </c>
      <c r="C1686" s="38">
        <v>46011</v>
      </c>
      <c r="D1686" s="14">
        <v>6.2666666666666666</v>
      </c>
      <c r="E1686">
        <f t="shared" si="26"/>
        <v>5.8647655063389497</v>
      </c>
    </row>
    <row r="1687" spans="1:5">
      <c r="A1687">
        <v>46910</v>
      </c>
      <c r="B1687">
        <v>2960480</v>
      </c>
      <c r="C1687" s="38">
        <v>46910</v>
      </c>
      <c r="D1687" s="14">
        <v>4.2307692307692308</v>
      </c>
      <c r="E1687">
        <f t="shared" si="26"/>
        <v>3.9594366143450359</v>
      </c>
    </row>
    <row r="1688" spans="1:5">
      <c r="B1688">
        <v>2960549</v>
      </c>
      <c r="D1688" s="14">
        <v>1</v>
      </c>
      <c r="E1688">
        <f t="shared" si="26"/>
        <v>0.93586683611791754</v>
      </c>
    </row>
    <row r="1689" spans="1:5">
      <c r="B1689">
        <v>2960590</v>
      </c>
      <c r="D1689" s="14">
        <v>1</v>
      </c>
      <c r="E1689">
        <f t="shared" si="26"/>
        <v>0.93586683611791754</v>
      </c>
    </row>
    <row r="1690" spans="1:5">
      <c r="A1690">
        <v>46008</v>
      </c>
      <c r="B1690">
        <v>2961014</v>
      </c>
      <c r="C1690" s="38">
        <v>46008</v>
      </c>
      <c r="D1690" s="14">
        <v>7.7435897435897436</v>
      </c>
      <c r="E1690">
        <f t="shared" si="26"/>
        <v>7.2469688335284896</v>
      </c>
    </row>
    <row r="1691" spans="1:5">
      <c r="A1691">
        <v>46200</v>
      </c>
      <c r="B1691">
        <v>2963335</v>
      </c>
      <c r="C1691" s="38">
        <v>46200</v>
      </c>
      <c r="D1691" s="14">
        <v>4.4545454545454541</v>
      </c>
      <c r="E1691">
        <f t="shared" si="26"/>
        <v>4.1688613608889051</v>
      </c>
    </row>
    <row r="1692" spans="1:5">
      <c r="B1692">
        <v>2963790</v>
      </c>
      <c r="D1692" s="14">
        <v>1</v>
      </c>
      <c r="E1692">
        <f t="shared" si="26"/>
        <v>0.93586683611791754</v>
      </c>
    </row>
    <row r="1693" spans="1:5">
      <c r="A1693">
        <v>46910</v>
      </c>
      <c r="B1693">
        <v>2964829</v>
      </c>
      <c r="C1693" s="38">
        <v>46910</v>
      </c>
      <c r="D1693" s="14">
        <v>4.2307692307692308</v>
      </c>
      <c r="E1693">
        <f t="shared" si="26"/>
        <v>3.9594366143450359</v>
      </c>
    </row>
    <row r="1694" spans="1:5">
      <c r="A1694">
        <v>46006</v>
      </c>
      <c r="B1694">
        <v>2966589</v>
      </c>
      <c r="C1694" s="38">
        <v>46006</v>
      </c>
      <c r="D1694" s="14">
        <v>5.1086956521739131</v>
      </c>
      <c r="E1694">
        <f t="shared" si="26"/>
        <v>4.7810588366893612</v>
      </c>
    </row>
    <row r="1695" spans="1:5">
      <c r="A1695">
        <v>46020</v>
      </c>
      <c r="B1695">
        <v>2966698</v>
      </c>
      <c r="C1695" s="38">
        <v>46020</v>
      </c>
      <c r="D1695" s="14">
        <v>5.6756756756756754</v>
      </c>
      <c r="E1695">
        <f t="shared" si="26"/>
        <v>5.311676637426018</v>
      </c>
    </row>
    <row r="1696" spans="1:5">
      <c r="A1696">
        <v>46008</v>
      </c>
      <c r="B1696">
        <v>2966703</v>
      </c>
      <c r="C1696" s="38">
        <v>46008</v>
      </c>
      <c r="D1696" s="14">
        <v>7.7435897435897436</v>
      </c>
      <c r="E1696">
        <f t="shared" si="26"/>
        <v>7.2469688335284896</v>
      </c>
    </row>
    <row r="1697" spans="1:5">
      <c r="B1697">
        <v>2966799</v>
      </c>
      <c r="D1697" s="14">
        <v>1</v>
      </c>
      <c r="E1697">
        <f t="shared" si="26"/>
        <v>0.93586683611791754</v>
      </c>
    </row>
    <row r="1698" spans="1:5">
      <c r="B1698">
        <v>2966866</v>
      </c>
      <c r="D1698" s="14">
        <v>1</v>
      </c>
      <c r="E1698">
        <f t="shared" si="26"/>
        <v>0.93586683611791754</v>
      </c>
    </row>
    <row r="1699" spans="1:5">
      <c r="B1699">
        <v>2966887</v>
      </c>
      <c r="D1699" s="14">
        <v>1</v>
      </c>
      <c r="E1699">
        <f t="shared" si="26"/>
        <v>0.93586683611791754</v>
      </c>
    </row>
    <row r="1700" spans="1:5">
      <c r="B1700">
        <v>2969769</v>
      </c>
      <c r="D1700" s="14">
        <v>1</v>
      </c>
      <c r="E1700">
        <f t="shared" si="26"/>
        <v>0.93586683611791754</v>
      </c>
    </row>
    <row r="1701" spans="1:5">
      <c r="B1701">
        <v>2971159</v>
      </c>
      <c r="D1701" s="14">
        <v>1</v>
      </c>
      <c r="E1701">
        <f t="shared" si="26"/>
        <v>0.93586683611791754</v>
      </c>
    </row>
    <row r="1702" spans="1:5">
      <c r="A1702">
        <v>46011</v>
      </c>
      <c r="B1702">
        <v>2971818</v>
      </c>
      <c r="C1702" s="38">
        <v>46011</v>
      </c>
      <c r="D1702" s="14">
        <v>6.2666666666666666</v>
      </c>
      <c r="E1702">
        <f t="shared" si="26"/>
        <v>5.8647655063389497</v>
      </c>
    </row>
    <row r="1703" spans="1:5">
      <c r="A1703">
        <v>46013</v>
      </c>
      <c r="B1703">
        <v>2972471</v>
      </c>
      <c r="C1703" s="38">
        <v>46013</v>
      </c>
      <c r="D1703" s="14">
        <v>3.35</v>
      </c>
      <c r="E1703">
        <f t="shared" si="26"/>
        <v>3.1351539009950238</v>
      </c>
    </row>
    <row r="1704" spans="1:5">
      <c r="B1704">
        <v>2972491</v>
      </c>
      <c r="D1704" s="14">
        <v>1</v>
      </c>
      <c r="E1704">
        <f t="shared" si="26"/>
        <v>0.93586683611791754</v>
      </c>
    </row>
    <row r="1705" spans="1:5">
      <c r="B1705">
        <v>2972749</v>
      </c>
      <c r="D1705" s="14">
        <v>1</v>
      </c>
      <c r="E1705">
        <f t="shared" si="26"/>
        <v>0.93586683611791754</v>
      </c>
    </row>
    <row r="1706" spans="1:5">
      <c r="B1706">
        <v>2972846</v>
      </c>
      <c r="D1706" s="14">
        <v>1</v>
      </c>
      <c r="E1706">
        <f t="shared" si="26"/>
        <v>0.93586683611791754</v>
      </c>
    </row>
    <row r="1707" spans="1:5">
      <c r="A1707">
        <v>46019</v>
      </c>
      <c r="B1707">
        <v>2972975</v>
      </c>
      <c r="C1707" s="38">
        <v>46019</v>
      </c>
      <c r="D1707" s="14">
        <v>3.9545454545454546</v>
      </c>
      <c r="E1707">
        <f t="shared" si="26"/>
        <v>3.7009279428299466</v>
      </c>
    </row>
    <row r="1708" spans="1:5">
      <c r="A1708">
        <v>46015</v>
      </c>
      <c r="B1708">
        <v>2975871</v>
      </c>
      <c r="C1708" s="38">
        <v>46015</v>
      </c>
      <c r="D1708" s="14">
        <v>6.4464285714285712</v>
      </c>
      <c r="E1708">
        <f t="shared" si="26"/>
        <v>6.0329987114030041</v>
      </c>
    </row>
    <row r="1709" spans="1:5">
      <c r="A1709">
        <v>46032</v>
      </c>
      <c r="B1709">
        <v>2975882</v>
      </c>
      <c r="C1709" s="38">
        <v>46035</v>
      </c>
      <c r="D1709" s="14">
        <v>7</v>
      </c>
      <c r="E1709">
        <f t="shared" si="26"/>
        <v>6.5510678528254225</v>
      </c>
    </row>
    <row r="1710" spans="1:5">
      <c r="A1710">
        <v>46900</v>
      </c>
      <c r="B1710">
        <v>2977225</v>
      </c>
      <c r="C1710" s="38">
        <v>46900</v>
      </c>
      <c r="D1710" s="14">
        <v>5.5217391304347823</v>
      </c>
      <c r="E1710">
        <f t="shared" si="26"/>
        <v>5.1676125298685012</v>
      </c>
    </row>
    <row r="1711" spans="1:5">
      <c r="B1711">
        <v>2977728</v>
      </c>
      <c r="D1711" s="14">
        <v>1</v>
      </c>
      <c r="E1711">
        <f t="shared" si="26"/>
        <v>0.93586683611791754</v>
      </c>
    </row>
    <row r="1712" spans="1:5">
      <c r="B1712">
        <v>2978731</v>
      </c>
      <c r="D1712" s="14">
        <v>1</v>
      </c>
      <c r="E1712">
        <f t="shared" si="26"/>
        <v>0.93586683611791754</v>
      </c>
    </row>
    <row r="1713" spans="1:5">
      <c r="B1713">
        <v>2978841</v>
      </c>
      <c r="D1713" s="14">
        <v>1</v>
      </c>
      <c r="E1713">
        <f t="shared" si="26"/>
        <v>0.93586683611791754</v>
      </c>
    </row>
    <row r="1714" spans="1:5">
      <c r="A1714">
        <v>46950</v>
      </c>
      <c r="B1714">
        <v>2978852</v>
      </c>
      <c r="C1714" s="38">
        <v>46950</v>
      </c>
      <c r="D1714" s="14">
        <v>8.3333333333333339</v>
      </c>
      <c r="E1714">
        <f t="shared" si="26"/>
        <v>7.7988903009826469</v>
      </c>
    </row>
    <row r="1715" spans="1:5">
      <c r="A1715">
        <v>46006</v>
      </c>
      <c r="B1715">
        <v>2978865</v>
      </c>
      <c r="C1715" s="38">
        <v>46006</v>
      </c>
      <c r="D1715" s="14">
        <v>5.1086956521739131</v>
      </c>
      <c r="E1715">
        <f t="shared" si="26"/>
        <v>4.7810588366893612</v>
      </c>
    </row>
    <row r="1716" spans="1:5">
      <c r="A1716">
        <v>46015</v>
      </c>
      <c r="B1716">
        <v>2980275</v>
      </c>
      <c r="C1716" s="38">
        <v>46015</v>
      </c>
      <c r="D1716" s="14">
        <v>6.4464285714285712</v>
      </c>
      <c r="E1716">
        <f t="shared" si="26"/>
        <v>6.0329987114030041</v>
      </c>
    </row>
    <row r="1717" spans="1:5">
      <c r="A1717">
        <v>46015</v>
      </c>
      <c r="B1717">
        <v>2980322</v>
      </c>
      <c r="C1717" s="38">
        <v>46015</v>
      </c>
      <c r="D1717" s="14">
        <v>6.4464285714285712</v>
      </c>
      <c r="E1717">
        <f t="shared" si="26"/>
        <v>6.0329987114030041</v>
      </c>
    </row>
    <row r="1718" spans="1:5">
      <c r="A1718">
        <v>46006</v>
      </c>
      <c r="B1718">
        <v>2980406</v>
      </c>
      <c r="C1718" s="38">
        <v>46006</v>
      </c>
      <c r="D1718" s="14">
        <v>5.1086956521739131</v>
      </c>
      <c r="E1718">
        <f t="shared" si="26"/>
        <v>4.7810588366893612</v>
      </c>
    </row>
    <row r="1719" spans="1:5">
      <c r="A1719">
        <v>46900</v>
      </c>
      <c r="B1719">
        <v>2980520</v>
      </c>
      <c r="C1719" s="38">
        <v>46900</v>
      </c>
      <c r="D1719" s="14">
        <v>5.5217391304347823</v>
      </c>
      <c r="E1719">
        <f t="shared" si="26"/>
        <v>5.1676125298685012</v>
      </c>
    </row>
    <row r="1720" spans="1:5">
      <c r="A1720">
        <v>46112</v>
      </c>
      <c r="B1720">
        <v>2980796</v>
      </c>
      <c r="C1720" s="38">
        <v>46112</v>
      </c>
      <c r="D1720" s="14">
        <v>2.75</v>
      </c>
      <c r="E1720">
        <f t="shared" si="26"/>
        <v>2.5736337993242731</v>
      </c>
    </row>
    <row r="1721" spans="1:5">
      <c r="B1721">
        <v>2980898</v>
      </c>
      <c r="D1721" s="14">
        <v>1</v>
      </c>
      <c r="E1721">
        <f t="shared" si="26"/>
        <v>0.93586683611791754</v>
      </c>
    </row>
    <row r="1722" spans="1:5">
      <c r="A1722">
        <v>46009</v>
      </c>
      <c r="B1722">
        <v>2981212</v>
      </c>
      <c r="C1722" s="38">
        <v>46009</v>
      </c>
      <c r="D1722" s="14">
        <v>5.1206896551724137</v>
      </c>
      <c r="E1722">
        <f t="shared" si="26"/>
        <v>4.7922836263279569</v>
      </c>
    </row>
    <row r="1723" spans="1:5">
      <c r="B1723">
        <v>2981432</v>
      </c>
      <c r="D1723" s="14">
        <v>1</v>
      </c>
      <c r="E1723">
        <f t="shared" si="26"/>
        <v>0.93586683611791754</v>
      </c>
    </row>
    <row r="1724" spans="1:5">
      <c r="B1724">
        <v>2982650</v>
      </c>
      <c r="D1724" s="14">
        <v>1</v>
      </c>
      <c r="E1724">
        <f t="shared" si="26"/>
        <v>0.93586683611791754</v>
      </c>
    </row>
    <row r="1725" spans="1:5">
      <c r="A1725">
        <v>46192</v>
      </c>
      <c r="B1725">
        <v>2983254</v>
      </c>
      <c r="C1725" s="38">
        <v>46192</v>
      </c>
      <c r="D1725" s="14">
        <v>1.25</v>
      </c>
      <c r="E1725">
        <f t="shared" si="26"/>
        <v>1.1698335451473969</v>
      </c>
    </row>
    <row r="1726" spans="1:5">
      <c r="A1726">
        <v>46001</v>
      </c>
      <c r="B1726">
        <v>2984377</v>
      </c>
      <c r="C1726" s="38">
        <v>46001</v>
      </c>
      <c r="D1726" s="14">
        <v>5.4615384615384617</v>
      </c>
      <c r="E1726">
        <f t="shared" si="26"/>
        <v>5.1112727203363191</v>
      </c>
    </row>
    <row r="1727" spans="1:5">
      <c r="A1727">
        <v>46019</v>
      </c>
      <c r="B1727">
        <v>2985512</v>
      </c>
      <c r="C1727" s="38">
        <v>46019</v>
      </c>
      <c r="D1727" s="14">
        <v>3.9545454545454546</v>
      </c>
      <c r="E1727">
        <f t="shared" si="26"/>
        <v>3.7009279428299466</v>
      </c>
    </row>
    <row r="1728" spans="1:5">
      <c r="A1728">
        <v>46001</v>
      </c>
      <c r="B1728">
        <v>2985518</v>
      </c>
      <c r="C1728" s="38">
        <v>46001</v>
      </c>
      <c r="D1728" s="14">
        <v>5.4615384615384617</v>
      </c>
      <c r="E1728">
        <f t="shared" si="26"/>
        <v>5.1112727203363191</v>
      </c>
    </row>
    <row r="1729" spans="1:5">
      <c r="A1729">
        <v>46009</v>
      </c>
      <c r="B1729">
        <v>2985533</v>
      </c>
      <c r="C1729" s="38">
        <v>46009</v>
      </c>
      <c r="D1729" s="14">
        <v>5.1206896551724137</v>
      </c>
      <c r="E1729">
        <f t="shared" si="26"/>
        <v>4.7922836263279569</v>
      </c>
    </row>
    <row r="1730" spans="1:5">
      <c r="B1730">
        <v>2985593</v>
      </c>
      <c r="D1730" s="14">
        <v>1</v>
      </c>
      <c r="E1730">
        <f t="shared" ref="E1730:E1793" si="27">+D1730*$F$1862</f>
        <v>0.93586683611791754</v>
      </c>
    </row>
    <row r="1731" spans="1:5">
      <c r="A1731">
        <v>46007</v>
      </c>
      <c r="B1731">
        <v>2985598</v>
      </c>
      <c r="C1731" s="38">
        <v>46007</v>
      </c>
      <c r="D1731" s="14">
        <v>7.7878787878787881</v>
      </c>
      <c r="E1731">
        <f t="shared" si="27"/>
        <v>7.2884174812819644</v>
      </c>
    </row>
    <row r="1732" spans="1:5">
      <c r="A1732">
        <v>46470</v>
      </c>
      <c r="B1732">
        <v>2985733</v>
      </c>
      <c r="C1732" s="38">
        <v>46470</v>
      </c>
      <c r="D1732" s="14">
        <v>3.9473684210526314</v>
      </c>
      <c r="E1732">
        <f t="shared" si="27"/>
        <v>3.694211195202306</v>
      </c>
    </row>
    <row r="1733" spans="1:5">
      <c r="A1733">
        <v>46017</v>
      </c>
      <c r="B1733">
        <v>2985807</v>
      </c>
      <c r="C1733" s="38">
        <v>46017</v>
      </c>
      <c r="D1733" s="14">
        <v>6.0384615384615383</v>
      </c>
      <c r="E1733">
        <f t="shared" si="27"/>
        <v>5.6511958950197325</v>
      </c>
    </row>
    <row r="1734" spans="1:5">
      <c r="A1734">
        <v>46012</v>
      </c>
      <c r="B1734">
        <v>2985813</v>
      </c>
      <c r="C1734" s="38">
        <v>46012</v>
      </c>
      <c r="D1734" s="14">
        <v>2.3333333333333335</v>
      </c>
      <c r="E1734">
        <f t="shared" si="27"/>
        <v>2.183689284275141</v>
      </c>
    </row>
    <row r="1735" spans="1:5">
      <c r="A1735">
        <v>46460</v>
      </c>
      <c r="B1735">
        <v>2985814</v>
      </c>
      <c r="C1735" s="38">
        <v>46460</v>
      </c>
      <c r="D1735" s="14">
        <v>2.75</v>
      </c>
      <c r="E1735">
        <f t="shared" si="27"/>
        <v>2.5736337993242731</v>
      </c>
    </row>
    <row r="1736" spans="1:5">
      <c r="A1736">
        <v>46023</v>
      </c>
      <c r="B1736">
        <v>2985818</v>
      </c>
      <c r="C1736" s="38">
        <v>46023</v>
      </c>
      <c r="D1736" s="14">
        <v>4.387096774193548</v>
      </c>
      <c r="E1736">
        <f t="shared" si="27"/>
        <v>4.1057383778076382</v>
      </c>
    </row>
    <row r="1737" spans="1:5">
      <c r="A1737">
        <v>46018</v>
      </c>
      <c r="B1737">
        <v>2985822</v>
      </c>
      <c r="C1737" s="38">
        <v>46018</v>
      </c>
      <c r="D1737" s="14">
        <v>7.6388888888888893</v>
      </c>
      <c r="E1737">
        <f t="shared" si="27"/>
        <v>7.1489827759007598</v>
      </c>
    </row>
    <row r="1738" spans="1:5">
      <c r="B1738">
        <v>2985844</v>
      </c>
      <c r="D1738" s="14">
        <v>1</v>
      </c>
      <c r="E1738">
        <f t="shared" si="27"/>
        <v>0.93586683611791754</v>
      </c>
    </row>
    <row r="1739" spans="1:5">
      <c r="A1739">
        <v>12579</v>
      </c>
      <c r="B1739">
        <v>2986234</v>
      </c>
      <c r="D1739" s="37">
        <v>1</v>
      </c>
      <c r="E1739">
        <f t="shared" si="27"/>
        <v>0.93586683611791754</v>
      </c>
    </row>
    <row r="1740" spans="1:5">
      <c r="A1740">
        <v>46022</v>
      </c>
      <c r="B1740">
        <v>2987546</v>
      </c>
      <c r="C1740" s="38">
        <v>46022</v>
      </c>
      <c r="D1740" s="14">
        <v>6.1086956521739131</v>
      </c>
      <c r="E1740">
        <f t="shared" si="27"/>
        <v>5.716925672807279</v>
      </c>
    </row>
    <row r="1741" spans="1:5">
      <c r="A1741">
        <v>46025</v>
      </c>
      <c r="B1741">
        <v>2987704</v>
      </c>
      <c r="C1741" s="38">
        <v>46025</v>
      </c>
      <c r="D1741" s="14">
        <v>5.0185185185185182</v>
      </c>
      <c r="E1741">
        <f t="shared" si="27"/>
        <v>4.6966650479251042</v>
      </c>
    </row>
    <row r="1742" spans="1:5">
      <c r="A1742">
        <v>46960</v>
      </c>
      <c r="B1742">
        <v>2988155</v>
      </c>
      <c r="C1742" s="38">
        <v>46960</v>
      </c>
      <c r="D1742" s="14">
        <v>6.666666666666667</v>
      </c>
      <c r="E1742">
        <f t="shared" si="27"/>
        <v>6.2391122407861168</v>
      </c>
    </row>
    <row r="1743" spans="1:5">
      <c r="A1743">
        <v>46023</v>
      </c>
      <c r="B1743">
        <v>2990793</v>
      </c>
      <c r="C1743" s="38">
        <v>46023</v>
      </c>
      <c r="D1743" s="14">
        <v>4.387096774193548</v>
      </c>
      <c r="E1743">
        <f t="shared" si="27"/>
        <v>4.1057383778076382</v>
      </c>
    </row>
    <row r="1744" spans="1:5">
      <c r="A1744">
        <v>46005</v>
      </c>
      <c r="B1744">
        <v>2990948</v>
      </c>
      <c r="C1744" s="38">
        <v>46005</v>
      </c>
      <c r="D1744" s="14">
        <v>3.0192307692307692</v>
      </c>
      <c r="E1744">
        <f t="shared" si="27"/>
        <v>2.8255979475098663</v>
      </c>
    </row>
    <row r="1745" spans="1:5">
      <c r="B1745">
        <v>2990986</v>
      </c>
      <c r="D1745" s="14">
        <v>1</v>
      </c>
      <c r="E1745">
        <f t="shared" si="27"/>
        <v>0.93586683611791754</v>
      </c>
    </row>
    <row r="1746" spans="1:5">
      <c r="A1746">
        <v>46500</v>
      </c>
      <c r="B1746">
        <v>2996626</v>
      </c>
      <c r="C1746" s="38">
        <v>46500</v>
      </c>
      <c r="D1746" s="14">
        <v>4.4000000000000004</v>
      </c>
      <c r="E1746">
        <f t="shared" si="27"/>
        <v>4.1178140789188378</v>
      </c>
    </row>
    <row r="1747" spans="1:5">
      <c r="A1747">
        <v>46010</v>
      </c>
      <c r="B1747">
        <v>2996737</v>
      </c>
      <c r="C1747" s="38">
        <v>46010</v>
      </c>
      <c r="D1747" s="14">
        <v>6.1521739130434785</v>
      </c>
      <c r="E1747">
        <f t="shared" si="27"/>
        <v>5.7576155352471883</v>
      </c>
    </row>
    <row r="1748" spans="1:5">
      <c r="A1748">
        <v>46011</v>
      </c>
      <c r="B1748">
        <v>2996761</v>
      </c>
      <c r="C1748" s="38">
        <v>46011</v>
      </c>
      <c r="D1748" s="14">
        <v>6.2666666666666666</v>
      </c>
      <c r="E1748">
        <f t="shared" si="27"/>
        <v>5.8647655063389497</v>
      </c>
    </row>
    <row r="1749" spans="1:5">
      <c r="A1749">
        <v>46019</v>
      </c>
      <c r="B1749">
        <v>2996777</v>
      </c>
      <c r="C1749" s="38">
        <v>46019</v>
      </c>
      <c r="D1749" s="14">
        <v>3.9545454545454546</v>
      </c>
      <c r="E1749">
        <f t="shared" si="27"/>
        <v>3.7009279428299466</v>
      </c>
    </row>
    <row r="1750" spans="1:5">
      <c r="A1750">
        <v>46120</v>
      </c>
      <c r="B1750">
        <v>2996855</v>
      </c>
      <c r="C1750" s="38">
        <v>46120</v>
      </c>
      <c r="D1750" s="14">
        <v>4.3125</v>
      </c>
      <c r="E1750">
        <f t="shared" si="27"/>
        <v>4.0359257307585192</v>
      </c>
    </row>
    <row r="1751" spans="1:5">
      <c r="A1751">
        <v>46018</v>
      </c>
      <c r="B1751">
        <v>2996866</v>
      </c>
      <c r="C1751" s="38">
        <v>46018</v>
      </c>
      <c r="D1751" s="14">
        <v>7.6388888888888893</v>
      </c>
      <c r="E1751">
        <f t="shared" si="27"/>
        <v>7.1489827759007598</v>
      </c>
    </row>
    <row r="1752" spans="1:5">
      <c r="B1752">
        <v>2996908</v>
      </c>
      <c r="D1752" s="14">
        <v>1</v>
      </c>
      <c r="E1752">
        <f t="shared" si="27"/>
        <v>0.93586683611791754</v>
      </c>
    </row>
    <row r="1753" spans="1:5">
      <c r="B1753">
        <v>2997090</v>
      </c>
      <c r="D1753" s="14">
        <v>1</v>
      </c>
      <c r="E1753">
        <f t="shared" si="27"/>
        <v>0.93586683611791754</v>
      </c>
    </row>
    <row r="1754" spans="1:5">
      <c r="B1754">
        <v>2997177</v>
      </c>
      <c r="D1754" s="14">
        <v>1</v>
      </c>
      <c r="E1754">
        <f t="shared" si="27"/>
        <v>0.93586683611791754</v>
      </c>
    </row>
    <row r="1755" spans="1:5">
      <c r="A1755">
        <v>46800</v>
      </c>
      <c r="B1755">
        <v>2998074</v>
      </c>
      <c r="D1755" s="14">
        <v>1</v>
      </c>
      <c r="E1755">
        <f t="shared" si="27"/>
        <v>0.93586683611791754</v>
      </c>
    </row>
    <row r="1756" spans="1:5">
      <c r="A1756">
        <v>46980</v>
      </c>
      <c r="B1756">
        <v>2999867</v>
      </c>
      <c r="C1756" s="38">
        <v>46980</v>
      </c>
      <c r="D1756" s="14">
        <v>3.90625</v>
      </c>
      <c r="E1756">
        <f t="shared" si="27"/>
        <v>3.6557298285856152</v>
      </c>
    </row>
    <row r="1757" spans="1:5">
      <c r="B1757">
        <v>3000639</v>
      </c>
      <c r="D1757" s="14">
        <v>1</v>
      </c>
      <c r="E1757">
        <f t="shared" si="27"/>
        <v>0.93586683611791754</v>
      </c>
    </row>
    <row r="1758" spans="1:5">
      <c r="A1758">
        <v>46025</v>
      </c>
      <c r="B1758">
        <v>3000677</v>
      </c>
      <c r="C1758" s="38">
        <v>46025</v>
      </c>
      <c r="D1758" s="14">
        <v>5.0185185185185182</v>
      </c>
      <c r="E1758">
        <f t="shared" si="27"/>
        <v>4.6966650479251042</v>
      </c>
    </row>
    <row r="1759" spans="1:5">
      <c r="A1759">
        <v>46009</v>
      </c>
      <c r="B1759">
        <v>3000689</v>
      </c>
      <c r="C1759" s="38">
        <v>46009</v>
      </c>
      <c r="D1759" s="14">
        <v>5.1206896551724137</v>
      </c>
      <c r="E1759">
        <f t="shared" si="27"/>
        <v>4.7922836263279569</v>
      </c>
    </row>
    <row r="1760" spans="1:5">
      <c r="A1760">
        <v>46210</v>
      </c>
      <c r="B1760">
        <v>3000711</v>
      </c>
      <c r="C1760" s="38">
        <v>46210</v>
      </c>
      <c r="D1760" s="14">
        <v>5.625</v>
      </c>
      <c r="E1760">
        <f t="shared" si="27"/>
        <v>5.2642509531632866</v>
      </c>
    </row>
    <row r="1761" spans="1:5">
      <c r="A1761">
        <v>46185</v>
      </c>
      <c r="B1761">
        <v>3000994</v>
      </c>
      <c r="C1761" s="38">
        <v>46185</v>
      </c>
      <c r="D1761" s="14">
        <v>6.666666666666667</v>
      </c>
      <c r="E1761">
        <f t="shared" si="27"/>
        <v>6.2391122407861168</v>
      </c>
    </row>
    <row r="1762" spans="1:5">
      <c r="B1762">
        <v>3001110</v>
      </c>
      <c r="D1762" s="14">
        <v>1</v>
      </c>
      <c r="E1762">
        <f t="shared" si="27"/>
        <v>0.93586683611791754</v>
      </c>
    </row>
    <row r="1763" spans="1:5">
      <c r="A1763">
        <v>46006</v>
      </c>
      <c r="B1763">
        <v>3001264</v>
      </c>
      <c r="C1763" s="38">
        <v>46006</v>
      </c>
      <c r="D1763" s="14">
        <v>5.1086956521739131</v>
      </c>
      <c r="E1763">
        <f t="shared" si="27"/>
        <v>4.7810588366893612</v>
      </c>
    </row>
    <row r="1764" spans="1:5">
      <c r="B1764">
        <v>3001366</v>
      </c>
      <c r="D1764" s="14">
        <v>1</v>
      </c>
      <c r="E1764">
        <f t="shared" si="27"/>
        <v>0.93586683611791754</v>
      </c>
    </row>
    <row r="1765" spans="1:5">
      <c r="A1765">
        <v>46901</v>
      </c>
      <c r="B1765">
        <v>3002952</v>
      </c>
      <c r="C1765" s="38">
        <v>46901</v>
      </c>
      <c r="D1765" s="14">
        <v>2.8333333333333335</v>
      </c>
      <c r="E1765">
        <f t="shared" si="27"/>
        <v>2.6516227023340999</v>
      </c>
    </row>
    <row r="1766" spans="1:5">
      <c r="A1766">
        <v>46900</v>
      </c>
      <c r="B1766">
        <v>3003019</v>
      </c>
      <c r="C1766" s="38">
        <v>46900</v>
      </c>
      <c r="D1766" s="14">
        <v>5.5217391304347823</v>
      </c>
      <c r="E1766">
        <f t="shared" si="27"/>
        <v>5.1676125298685012</v>
      </c>
    </row>
    <row r="1767" spans="1:5">
      <c r="A1767">
        <v>46137</v>
      </c>
      <c r="B1767">
        <v>3004466</v>
      </c>
      <c r="D1767" s="14">
        <v>1</v>
      </c>
      <c r="E1767">
        <f t="shared" si="27"/>
        <v>0.93586683611791754</v>
      </c>
    </row>
    <row r="1768" spans="1:5">
      <c r="A1768">
        <v>46136</v>
      </c>
      <c r="B1768">
        <v>3004840</v>
      </c>
      <c r="D1768" s="14">
        <v>1</v>
      </c>
      <c r="E1768">
        <f t="shared" si="27"/>
        <v>0.93586683611791754</v>
      </c>
    </row>
    <row r="1769" spans="1:5">
      <c r="A1769" t="s">
        <v>57</v>
      </c>
      <c r="B1769">
        <v>3004941</v>
      </c>
      <c r="D1769" s="14">
        <v>1</v>
      </c>
      <c r="E1769">
        <f t="shared" si="27"/>
        <v>0.93586683611791754</v>
      </c>
    </row>
    <row r="1770" spans="1:5">
      <c r="B1770">
        <v>3005793</v>
      </c>
      <c r="D1770" s="14">
        <v>1</v>
      </c>
      <c r="E1770">
        <f t="shared" si="27"/>
        <v>0.93586683611791754</v>
      </c>
    </row>
    <row r="1771" spans="1:5">
      <c r="A1771">
        <v>46021</v>
      </c>
      <c r="B1771">
        <v>3006153</v>
      </c>
      <c r="C1771" s="38">
        <v>46021</v>
      </c>
      <c r="D1771" s="14">
        <v>8.0370370370370363</v>
      </c>
      <c r="E1771">
        <f t="shared" si="27"/>
        <v>7.5215964236143735</v>
      </c>
    </row>
    <row r="1772" spans="1:5">
      <c r="A1772">
        <v>46025</v>
      </c>
      <c r="B1772">
        <v>3007057</v>
      </c>
      <c r="C1772" s="38">
        <v>46025</v>
      </c>
      <c r="D1772" s="14">
        <v>5.0185185185185182</v>
      </c>
      <c r="E1772">
        <f t="shared" si="27"/>
        <v>4.6966650479251042</v>
      </c>
    </row>
    <row r="1773" spans="1:5">
      <c r="A1773">
        <v>46017</v>
      </c>
      <c r="B1773">
        <v>3007211</v>
      </c>
      <c r="C1773" s="38">
        <v>46017</v>
      </c>
      <c r="D1773" s="14">
        <v>6.0384615384615383</v>
      </c>
      <c r="E1773">
        <f t="shared" si="27"/>
        <v>5.6511958950197325</v>
      </c>
    </row>
    <row r="1774" spans="1:5">
      <c r="A1774">
        <v>46210</v>
      </c>
      <c r="B1774">
        <v>3007406</v>
      </c>
      <c r="C1774" s="38">
        <v>46210</v>
      </c>
      <c r="D1774" s="14">
        <v>5.625</v>
      </c>
      <c r="E1774">
        <f t="shared" si="27"/>
        <v>5.2642509531632866</v>
      </c>
    </row>
    <row r="1775" spans="1:5">
      <c r="B1775">
        <v>3007464</v>
      </c>
      <c r="D1775" s="14">
        <v>1</v>
      </c>
      <c r="E1775">
        <f t="shared" si="27"/>
        <v>0.93586683611791754</v>
      </c>
    </row>
    <row r="1776" spans="1:5">
      <c r="A1776">
        <v>46023</v>
      </c>
      <c r="B1776">
        <v>3008750</v>
      </c>
      <c r="C1776" s="38">
        <v>46023</v>
      </c>
      <c r="D1776" s="14">
        <v>4.387096774193548</v>
      </c>
      <c r="E1776">
        <f t="shared" si="27"/>
        <v>4.1057383778076382</v>
      </c>
    </row>
    <row r="1777" spans="1:5">
      <c r="B1777">
        <v>3009146</v>
      </c>
      <c r="D1777" s="14">
        <v>1</v>
      </c>
      <c r="E1777">
        <f t="shared" si="27"/>
        <v>0.93586683611791754</v>
      </c>
    </row>
    <row r="1778" spans="1:5">
      <c r="B1778">
        <v>3009368</v>
      </c>
      <c r="D1778" s="14">
        <v>1</v>
      </c>
      <c r="E1778">
        <f t="shared" si="27"/>
        <v>0.93586683611791754</v>
      </c>
    </row>
    <row r="1779" spans="1:5">
      <c r="A1779">
        <v>46920</v>
      </c>
      <c r="B1779">
        <v>3010093</v>
      </c>
      <c r="C1779" s="38">
        <v>46920</v>
      </c>
      <c r="D1779" s="14">
        <v>7.208333333333333</v>
      </c>
      <c r="E1779">
        <f t="shared" si="27"/>
        <v>6.7460401103499885</v>
      </c>
    </row>
    <row r="1780" spans="1:5">
      <c r="A1780">
        <v>46117</v>
      </c>
      <c r="B1780">
        <v>3010660</v>
      </c>
      <c r="C1780" s="38">
        <v>46117</v>
      </c>
      <c r="D1780" s="14">
        <v>3.8823529411764706</v>
      </c>
      <c r="E1780">
        <f t="shared" si="27"/>
        <v>3.6333653637519152</v>
      </c>
    </row>
    <row r="1781" spans="1:5">
      <c r="A1781">
        <v>46015</v>
      </c>
      <c r="B1781">
        <v>3014393</v>
      </c>
      <c r="C1781" s="38">
        <v>46015</v>
      </c>
      <c r="D1781" s="14">
        <v>6.4464285714285712</v>
      </c>
      <c r="E1781">
        <f t="shared" si="27"/>
        <v>6.0329987114030041</v>
      </c>
    </row>
    <row r="1782" spans="1:5">
      <c r="A1782">
        <v>46940</v>
      </c>
      <c r="B1782">
        <v>3014521</v>
      </c>
      <c r="C1782" s="38">
        <v>46940</v>
      </c>
      <c r="D1782" s="14">
        <v>7.1111111111111107</v>
      </c>
      <c r="E1782">
        <f t="shared" si="27"/>
        <v>6.6550530568385247</v>
      </c>
    </row>
    <row r="1783" spans="1:5">
      <c r="A1783">
        <v>46470</v>
      </c>
      <c r="B1783">
        <v>3014582</v>
      </c>
      <c r="C1783" s="38">
        <v>46470</v>
      </c>
      <c r="D1783" s="14">
        <v>3.9473684210526314</v>
      </c>
      <c r="E1783">
        <f t="shared" si="27"/>
        <v>3.694211195202306</v>
      </c>
    </row>
    <row r="1784" spans="1:5">
      <c r="A1784">
        <v>46470</v>
      </c>
      <c r="B1784">
        <v>3015141</v>
      </c>
      <c r="C1784" s="38">
        <v>46470</v>
      </c>
      <c r="D1784" s="14">
        <v>3.9473684210526314</v>
      </c>
      <c r="E1784">
        <f t="shared" si="27"/>
        <v>3.694211195202306</v>
      </c>
    </row>
    <row r="1785" spans="1:5">
      <c r="A1785">
        <v>46015</v>
      </c>
      <c r="B1785">
        <v>3015147</v>
      </c>
      <c r="C1785" s="38">
        <v>46015</v>
      </c>
      <c r="D1785" s="14">
        <v>6.4464285714285712</v>
      </c>
      <c r="E1785">
        <f t="shared" si="27"/>
        <v>6.0329987114030041</v>
      </c>
    </row>
    <row r="1786" spans="1:5">
      <c r="A1786">
        <v>46025</v>
      </c>
      <c r="B1786">
        <v>3015385</v>
      </c>
      <c r="C1786" s="38">
        <v>46025</v>
      </c>
      <c r="D1786" s="14">
        <v>5.0185185185185182</v>
      </c>
      <c r="E1786">
        <f t="shared" si="27"/>
        <v>4.6966650479251042</v>
      </c>
    </row>
    <row r="1787" spans="1:5">
      <c r="B1787">
        <v>3015449</v>
      </c>
      <c r="D1787" s="14">
        <v>1</v>
      </c>
      <c r="E1787">
        <f t="shared" si="27"/>
        <v>0.93586683611791754</v>
      </c>
    </row>
    <row r="1788" spans="1:5">
      <c r="A1788">
        <v>46005</v>
      </c>
      <c r="B1788">
        <v>3019991</v>
      </c>
      <c r="C1788" s="38">
        <v>46005</v>
      </c>
      <c r="D1788" s="14">
        <v>3.0192307692307692</v>
      </c>
      <c r="E1788">
        <f t="shared" si="27"/>
        <v>2.8255979475098663</v>
      </c>
    </row>
    <row r="1789" spans="1:5">
      <c r="A1789">
        <v>46003</v>
      </c>
      <c r="B1789">
        <v>3020126</v>
      </c>
      <c r="C1789" s="38">
        <v>46003</v>
      </c>
      <c r="D1789" s="14">
        <v>4.1111111111111107</v>
      </c>
      <c r="E1789">
        <f t="shared" si="27"/>
        <v>3.8474525484847719</v>
      </c>
    </row>
    <row r="1790" spans="1:5">
      <c r="A1790">
        <v>46023</v>
      </c>
      <c r="B1790">
        <v>3020294</v>
      </c>
      <c r="C1790" s="38">
        <v>46023</v>
      </c>
      <c r="D1790" s="14">
        <v>4.387096774193548</v>
      </c>
      <c r="E1790">
        <f t="shared" si="27"/>
        <v>4.1057383778076382</v>
      </c>
    </row>
    <row r="1791" spans="1:5">
      <c r="B1791">
        <v>3025187</v>
      </c>
      <c r="D1791" s="14">
        <v>1</v>
      </c>
      <c r="E1791">
        <f t="shared" si="27"/>
        <v>0.93586683611791754</v>
      </c>
    </row>
    <row r="1792" spans="1:5">
      <c r="B1792">
        <v>3025216</v>
      </c>
      <c r="D1792" s="14">
        <v>1</v>
      </c>
      <c r="E1792">
        <f t="shared" si="27"/>
        <v>0.93586683611791754</v>
      </c>
    </row>
    <row r="1793" spans="1:5">
      <c r="B1793">
        <v>3025308</v>
      </c>
      <c r="D1793" s="14">
        <v>1</v>
      </c>
      <c r="E1793">
        <f t="shared" si="27"/>
        <v>0.93586683611791754</v>
      </c>
    </row>
    <row r="1794" spans="1:5">
      <c r="B1794">
        <v>3026948</v>
      </c>
      <c r="D1794" s="14">
        <v>1</v>
      </c>
      <c r="E1794">
        <f t="shared" ref="E1794:E1857" si="28">+D1794*$F$1862</f>
        <v>0.93586683611791754</v>
      </c>
    </row>
    <row r="1795" spans="1:5">
      <c r="A1795">
        <v>46220</v>
      </c>
      <c r="B1795">
        <v>3030975</v>
      </c>
      <c r="C1795" s="38">
        <v>46220</v>
      </c>
      <c r="D1795" s="14">
        <v>3.3333333333333335</v>
      </c>
      <c r="E1795">
        <f t="shared" si="28"/>
        <v>3.1195561203930584</v>
      </c>
    </row>
    <row r="1796" spans="1:5">
      <c r="A1796">
        <v>46230</v>
      </c>
      <c r="B1796">
        <v>3031503</v>
      </c>
      <c r="C1796" s="38">
        <v>46230</v>
      </c>
      <c r="D1796" s="14">
        <v>3</v>
      </c>
      <c r="E1796">
        <f t="shared" si="28"/>
        <v>2.8076005083537527</v>
      </c>
    </row>
    <row r="1797" spans="1:5">
      <c r="B1797">
        <v>3032072</v>
      </c>
      <c r="D1797" s="14">
        <v>1</v>
      </c>
      <c r="E1797">
        <f t="shared" si="28"/>
        <v>0.93586683611791754</v>
      </c>
    </row>
    <row r="1798" spans="1:5">
      <c r="A1798">
        <v>46009</v>
      </c>
      <c r="B1798">
        <v>3034896</v>
      </c>
      <c r="C1798" s="38">
        <v>46009</v>
      </c>
      <c r="D1798" s="14">
        <v>5.1206896551724137</v>
      </c>
      <c r="E1798">
        <f t="shared" si="28"/>
        <v>4.7922836263279569</v>
      </c>
    </row>
    <row r="1799" spans="1:5">
      <c r="B1799">
        <v>3036109</v>
      </c>
      <c r="D1799" s="14">
        <v>1</v>
      </c>
      <c r="E1799">
        <f t="shared" si="28"/>
        <v>0.93586683611791754</v>
      </c>
    </row>
    <row r="1800" spans="1:5">
      <c r="B1800">
        <v>3036569</v>
      </c>
      <c r="D1800" s="14">
        <v>1</v>
      </c>
      <c r="E1800">
        <f t="shared" si="28"/>
        <v>0.93586683611791754</v>
      </c>
    </row>
    <row r="1801" spans="1:5">
      <c r="B1801">
        <v>3038371</v>
      </c>
      <c r="D1801" s="14">
        <v>1</v>
      </c>
      <c r="E1801">
        <f t="shared" si="28"/>
        <v>0.93586683611791754</v>
      </c>
    </row>
    <row r="1802" spans="1:5">
      <c r="A1802">
        <v>46009</v>
      </c>
      <c r="B1802">
        <v>3038753</v>
      </c>
      <c r="C1802" s="38">
        <v>46009</v>
      </c>
      <c r="D1802" s="14">
        <v>5.1206896551724137</v>
      </c>
      <c r="E1802">
        <f t="shared" si="28"/>
        <v>4.7922836263279569</v>
      </c>
    </row>
    <row r="1803" spans="1:5">
      <c r="A1803">
        <v>46010</v>
      </c>
      <c r="B1803">
        <v>3038804</v>
      </c>
      <c r="C1803" s="38">
        <v>46010</v>
      </c>
      <c r="D1803" s="14">
        <v>6.1521739130434785</v>
      </c>
      <c r="E1803">
        <f t="shared" si="28"/>
        <v>5.7576155352471883</v>
      </c>
    </row>
    <row r="1804" spans="1:5">
      <c r="B1804">
        <v>3038864</v>
      </c>
      <c r="D1804" s="14">
        <v>1</v>
      </c>
      <c r="E1804">
        <f t="shared" si="28"/>
        <v>0.93586683611791754</v>
      </c>
    </row>
    <row r="1805" spans="1:5">
      <c r="A1805">
        <v>46110</v>
      </c>
      <c r="B1805">
        <v>3039013</v>
      </c>
      <c r="C1805" s="38">
        <v>46110</v>
      </c>
      <c r="D1805" s="14">
        <v>6.3529411764705879</v>
      </c>
      <c r="E1805">
        <f t="shared" si="28"/>
        <v>5.9455069588667699</v>
      </c>
    </row>
    <row r="1806" spans="1:5">
      <c r="A1806">
        <v>46017</v>
      </c>
      <c r="B1806">
        <v>3042187</v>
      </c>
      <c r="C1806" s="38">
        <v>46017</v>
      </c>
      <c r="D1806" s="14">
        <v>6.0384615384615383</v>
      </c>
      <c r="E1806">
        <f t="shared" si="28"/>
        <v>5.6511958950197325</v>
      </c>
    </row>
    <row r="1807" spans="1:5">
      <c r="A1807">
        <v>46007</v>
      </c>
      <c r="B1807">
        <v>3043666</v>
      </c>
      <c r="C1807" s="38">
        <v>46007</v>
      </c>
      <c r="D1807" s="14">
        <v>7.7878787878787881</v>
      </c>
      <c r="E1807">
        <f t="shared" si="28"/>
        <v>7.2884174812819644</v>
      </c>
    </row>
    <row r="1808" spans="1:5">
      <c r="B1808">
        <v>3043830</v>
      </c>
      <c r="D1808" s="14">
        <v>1</v>
      </c>
      <c r="E1808">
        <f t="shared" si="28"/>
        <v>0.93586683611791754</v>
      </c>
    </row>
    <row r="1809" spans="1:5">
      <c r="A1809">
        <v>46005</v>
      </c>
      <c r="B1809">
        <v>3047442</v>
      </c>
      <c r="C1809" s="38">
        <v>46005</v>
      </c>
      <c r="D1809" s="14">
        <v>3.0192307692307692</v>
      </c>
      <c r="E1809">
        <f t="shared" si="28"/>
        <v>2.8255979475098663</v>
      </c>
    </row>
    <row r="1810" spans="1:5">
      <c r="B1810">
        <v>3047610</v>
      </c>
      <c r="D1810" s="14">
        <v>1</v>
      </c>
      <c r="E1810">
        <f t="shared" si="28"/>
        <v>0.93586683611791754</v>
      </c>
    </row>
    <row r="1811" spans="1:5">
      <c r="A1811">
        <v>46000</v>
      </c>
      <c r="B1811">
        <v>3051560</v>
      </c>
      <c r="C1811" s="38">
        <v>46000</v>
      </c>
      <c r="D1811" s="14">
        <v>0.5</v>
      </c>
      <c r="E1811">
        <f t="shared" si="28"/>
        <v>0.46793341805895877</v>
      </c>
    </row>
    <row r="1812" spans="1:5">
      <c r="A1812">
        <v>46003</v>
      </c>
      <c r="B1812">
        <v>3052993</v>
      </c>
      <c r="C1812" s="38">
        <v>46003</v>
      </c>
      <c r="D1812" s="14">
        <v>4.1111111111111107</v>
      </c>
      <c r="E1812">
        <f t="shared" si="28"/>
        <v>3.8474525484847719</v>
      </c>
    </row>
    <row r="1813" spans="1:5">
      <c r="B1813">
        <v>3053009</v>
      </c>
      <c r="D1813" s="14">
        <v>1</v>
      </c>
      <c r="E1813">
        <f t="shared" si="28"/>
        <v>0.93586683611791754</v>
      </c>
    </row>
    <row r="1814" spans="1:5">
      <c r="A1814">
        <v>46190</v>
      </c>
      <c r="B1814">
        <v>3053044</v>
      </c>
      <c r="C1814" s="38">
        <v>46190</v>
      </c>
      <c r="D1814" s="14">
        <v>6.25</v>
      </c>
      <c r="E1814">
        <f t="shared" si="28"/>
        <v>5.8491677257369847</v>
      </c>
    </row>
    <row r="1815" spans="1:5">
      <c r="B1815">
        <v>3053069</v>
      </c>
      <c r="D1815" s="14">
        <v>1</v>
      </c>
      <c r="E1815">
        <f t="shared" si="28"/>
        <v>0.93586683611791754</v>
      </c>
    </row>
    <row r="1816" spans="1:5">
      <c r="A1816">
        <v>46014</v>
      </c>
      <c r="B1816">
        <v>3053151</v>
      </c>
      <c r="C1816" s="38">
        <v>46014</v>
      </c>
      <c r="D1816" s="14">
        <v>8.2222222222222214</v>
      </c>
      <c r="E1816">
        <f t="shared" si="28"/>
        <v>7.6949050969695438</v>
      </c>
    </row>
    <row r="1817" spans="1:5">
      <c r="A1817" t="s">
        <v>43</v>
      </c>
      <c r="B1817">
        <v>3053177</v>
      </c>
      <c r="D1817" s="14">
        <v>1</v>
      </c>
      <c r="E1817">
        <f t="shared" si="28"/>
        <v>0.93586683611791754</v>
      </c>
    </row>
    <row r="1818" spans="1:5">
      <c r="B1818">
        <v>3058488</v>
      </c>
      <c r="D1818" s="14">
        <v>1</v>
      </c>
      <c r="E1818">
        <f t="shared" si="28"/>
        <v>0.93586683611791754</v>
      </c>
    </row>
    <row r="1819" spans="1:5">
      <c r="A1819">
        <v>46013</v>
      </c>
      <c r="B1819">
        <v>3058523</v>
      </c>
      <c r="C1819" s="38">
        <v>46013</v>
      </c>
      <c r="D1819" s="14">
        <v>3.35</v>
      </c>
      <c r="E1819">
        <f t="shared" si="28"/>
        <v>3.1351539009950238</v>
      </c>
    </row>
    <row r="1820" spans="1:5">
      <c r="A1820">
        <v>46015</v>
      </c>
      <c r="B1820">
        <v>3059436</v>
      </c>
      <c r="C1820" s="38">
        <v>46015</v>
      </c>
      <c r="D1820" s="14">
        <v>6.4464285714285712</v>
      </c>
      <c r="E1820">
        <f t="shared" si="28"/>
        <v>6.0329987114030041</v>
      </c>
    </row>
    <row r="1821" spans="1:5">
      <c r="A1821">
        <v>46009</v>
      </c>
      <c r="B1821">
        <v>3061651</v>
      </c>
      <c r="C1821" s="38">
        <v>46009</v>
      </c>
      <c r="D1821" s="14">
        <v>5.1206896551724137</v>
      </c>
      <c r="E1821">
        <f t="shared" si="28"/>
        <v>4.7922836263279569</v>
      </c>
    </row>
    <row r="1822" spans="1:5">
      <c r="A1822">
        <v>46022</v>
      </c>
      <c r="B1822">
        <v>3063950</v>
      </c>
      <c r="C1822" s="38">
        <v>46022</v>
      </c>
      <c r="D1822" s="14">
        <v>6.1086956521739131</v>
      </c>
      <c r="E1822">
        <f t="shared" si="28"/>
        <v>5.716925672807279</v>
      </c>
    </row>
    <row r="1823" spans="1:5">
      <c r="B1823">
        <v>3067076</v>
      </c>
      <c r="D1823" s="14">
        <v>1</v>
      </c>
      <c r="E1823">
        <f t="shared" si="28"/>
        <v>0.93586683611791754</v>
      </c>
    </row>
    <row r="1824" spans="1:5">
      <c r="A1824">
        <v>46005</v>
      </c>
      <c r="B1824">
        <v>3068471</v>
      </c>
      <c r="C1824" s="38">
        <v>46005</v>
      </c>
      <c r="D1824" s="14">
        <v>3.0192307692307692</v>
      </c>
      <c r="E1824">
        <f t="shared" si="28"/>
        <v>2.8255979475098663</v>
      </c>
    </row>
    <row r="1825" spans="1:5">
      <c r="A1825">
        <v>46260</v>
      </c>
      <c r="B1825">
        <v>3068523</v>
      </c>
      <c r="D1825" s="14">
        <v>1</v>
      </c>
      <c r="E1825">
        <f t="shared" si="28"/>
        <v>0.93586683611791754</v>
      </c>
    </row>
    <row r="1826" spans="1:5">
      <c r="A1826">
        <v>46530</v>
      </c>
      <c r="B1826">
        <v>3068679</v>
      </c>
      <c r="D1826" s="14">
        <v>1</v>
      </c>
      <c r="E1826">
        <f t="shared" si="28"/>
        <v>0.93586683611791754</v>
      </c>
    </row>
    <row r="1827" spans="1:5">
      <c r="A1827">
        <v>46008</v>
      </c>
      <c r="B1827">
        <v>3071919</v>
      </c>
      <c r="C1827" s="38">
        <v>46008</v>
      </c>
      <c r="D1827" s="14">
        <v>7.7435897435897436</v>
      </c>
      <c r="E1827">
        <f t="shared" si="28"/>
        <v>7.2469688335284896</v>
      </c>
    </row>
    <row r="1828" spans="1:5">
      <c r="A1828">
        <v>46980</v>
      </c>
      <c r="B1828">
        <v>3071989</v>
      </c>
      <c r="C1828" s="38">
        <v>46980</v>
      </c>
      <c r="D1828" s="14">
        <v>3.90625</v>
      </c>
      <c r="E1828">
        <f t="shared" si="28"/>
        <v>3.6557298285856152</v>
      </c>
    </row>
    <row r="1829" spans="1:5">
      <c r="A1829">
        <v>46132</v>
      </c>
      <c r="B1829">
        <v>3072018</v>
      </c>
      <c r="D1829" s="14">
        <v>1</v>
      </c>
      <c r="E1829">
        <f t="shared" si="28"/>
        <v>0.93586683611791754</v>
      </c>
    </row>
    <row r="1830" spans="1:5">
      <c r="A1830">
        <v>46016</v>
      </c>
      <c r="B1830">
        <v>3072221</v>
      </c>
      <c r="C1830" s="38">
        <v>46016</v>
      </c>
      <c r="D1830" s="14">
        <v>5.2222222222222223</v>
      </c>
      <c r="E1830">
        <f t="shared" si="28"/>
        <v>4.887304588615792</v>
      </c>
    </row>
    <row r="1831" spans="1:5">
      <c r="A1831">
        <v>46025</v>
      </c>
      <c r="B1831">
        <v>3072991</v>
      </c>
      <c r="C1831" s="38">
        <v>46025</v>
      </c>
      <c r="D1831" s="14">
        <v>5.0185185185185182</v>
      </c>
      <c r="E1831">
        <f t="shared" si="28"/>
        <v>4.6966650479251042</v>
      </c>
    </row>
    <row r="1832" spans="1:5">
      <c r="B1832">
        <v>3075286</v>
      </c>
      <c r="D1832" s="14">
        <v>1</v>
      </c>
      <c r="E1832">
        <f t="shared" si="28"/>
        <v>0.93586683611791754</v>
      </c>
    </row>
    <row r="1833" spans="1:5">
      <c r="A1833">
        <v>46019</v>
      </c>
      <c r="B1833">
        <v>3076151</v>
      </c>
      <c r="C1833" s="38">
        <v>46019</v>
      </c>
      <c r="D1833" s="14">
        <v>3.9545454545454546</v>
      </c>
      <c r="E1833">
        <f t="shared" si="28"/>
        <v>3.7009279428299466</v>
      </c>
    </row>
    <row r="1834" spans="1:5">
      <c r="B1834">
        <v>3076741</v>
      </c>
      <c r="D1834" s="14">
        <v>1</v>
      </c>
      <c r="E1834">
        <f t="shared" si="28"/>
        <v>0.93586683611791754</v>
      </c>
    </row>
    <row r="1835" spans="1:5">
      <c r="A1835">
        <v>46980</v>
      </c>
      <c r="B1835">
        <v>3078597</v>
      </c>
      <c r="C1835" s="38">
        <v>46980</v>
      </c>
      <c r="D1835" s="14">
        <v>3.90625</v>
      </c>
      <c r="E1835">
        <f t="shared" si="28"/>
        <v>3.6557298285856152</v>
      </c>
    </row>
    <row r="1836" spans="1:5">
      <c r="B1836">
        <v>3081166</v>
      </c>
      <c r="D1836" s="14">
        <v>1</v>
      </c>
      <c r="E1836">
        <f t="shared" si="28"/>
        <v>0.93586683611791754</v>
      </c>
    </row>
    <row r="1837" spans="1:5">
      <c r="A1837">
        <v>46970</v>
      </c>
      <c r="B1837">
        <v>3082144</v>
      </c>
      <c r="C1837" s="38">
        <v>46970</v>
      </c>
      <c r="D1837" s="14">
        <v>7.8571428571428568</v>
      </c>
      <c r="E1837">
        <f t="shared" si="28"/>
        <v>7.3532394266407808</v>
      </c>
    </row>
    <row r="1838" spans="1:5">
      <c r="A1838">
        <v>46500</v>
      </c>
      <c r="B1838">
        <v>3084942</v>
      </c>
      <c r="C1838" s="38">
        <v>46500</v>
      </c>
      <c r="D1838" s="14">
        <v>4.4000000000000004</v>
      </c>
      <c r="E1838">
        <f t="shared" si="28"/>
        <v>4.1178140789188378</v>
      </c>
    </row>
    <row r="1839" spans="1:5">
      <c r="A1839">
        <v>46210</v>
      </c>
      <c r="B1839">
        <v>3089216</v>
      </c>
      <c r="C1839" s="38">
        <v>46210</v>
      </c>
      <c r="D1839" s="14">
        <v>5.625</v>
      </c>
      <c r="E1839">
        <f t="shared" si="28"/>
        <v>5.2642509531632866</v>
      </c>
    </row>
    <row r="1840" spans="1:5">
      <c r="A1840">
        <v>46005</v>
      </c>
      <c r="B1840">
        <v>3089244</v>
      </c>
      <c r="C1840" s="38">
        <v>46005</v>
      </c>
      <c r="D1840" s="14">
        <v>3.0192307692307692</v>
      </c>
      <c r="E1840">
        <f t="shared" si="28"/>
        <v>2.8255979475098663</v>
      </c>
    </row>
    <row r="1841" spans="1:5">
      <c r="A1841">
        <v>46023</v>
      </c>
      <c r="B1841">
        <v>3089508</v>
      </c>
      <c r="C1841" s="38">
        <v>46023</v>
      </c>
      <c r="D1841" s="14">
        <v>4.387096774193548</v>
      </c>
      <c r="E1841">
        <f t="shared" si="28"/>
        <v>4.1057383778076382</v>
      </c>
    </row>
    <row r="1842" spans="1:5">
      <c r="A1842">
        <v>46015</v>
      </c>
      <c r="B1842">
        <v>3089529</v>
      </c>
      <c r="C1842" s="38">
        <v>46015</v>
      </c>
      <c r="D1842" s="14">
        <v>6.4464285714285712</v>
      </c>
      <c r="E1842">
        <f t="shared" si="28"/>
        <v>6.0329987114030041</v>
      </c>
    </row>
    <row r="1843" spans="1:5">
      <c r="A1843">
        <v>46018</v>
      </c>
      <c r="B1843">
        <v>3090777</v>
      </c>
      <c r="C1843" s="38">
        <v>46018</v>
      </c>
      <c r="D1843" s="14">
        <v>7.6388888888888893</v>
      </c>
      <c r="E1843">
        <f t="shared" si="28"/>
        <v>7.1489827759007598</v>
      </c>
    </row>
    <row r="1844" spans="1:5">
      <c r="B1844">
        <v>3096284</v>
      </c>
      <c r="D1844" s="14">
        <v>1</v>
      </c>
      <c r="E1844">
        <f t="shared" si="28"/>
        <v>0.93586683611791754</v>
      </c>
    </row>
    <row r="1845" spans="1:5">
      <c r="A1845">
        <v>46006</v>
      </c>
      <c r="B1845">
        <v>3096370</v>
      </c>
      <c r="C1845" s="38">
        <v>46006</v>
      </c>
      <c r="D1845" s="14">
        <v>5.1086956521739131</v>
      </c>
      <c r="E1845">
        <f t="shared" si="28"/>
        <v>4.7810588366893612</v>
      </c>
    </row>
    <row r="1846" spans="1:5">
      <c r="A1846">
        <v>46910</v>
      </c>
      <c r="B1846">
        <v>3096609</v>
      </c>
      <c r="C1846" s="38">
        <v>46910</v>
      </c>
      <c r="D1846" s="14">
        <v>4.2307692307692308</v>
      </c>
      <c r="E1846">
        <f t="shared" si="28"/>
        <v>3.9594366143450359</v>
      </c>
    </row>
    <row r="1847" spans="1:5">
      <c r="A1847">
        <v>46021</v>
      </c>
      <c r="B1847">
        <v>3096782</v>
      </c>
      <c r="C1847" s="38">
        <v>46021</v>
      </c>
      <c r="D1847" s="14">
        <v>8.0370370370370363</v>
      </c>
      <c r="E1847">
        <f t="shared" si="28"/>
        <v>7.5215964236143735</v>
      </c>
    </row>
    <row r="1848" spans="1:5">
      <c r="B1848">
        <v>3097353</v>
      </c>
      <c r="D1848" s="14">
        <v>1</v>
      </c>
      <c r="E1848">
        <f t="shared" si="28"/>
        <v>0.93586683611791754</v>
      </c>
    </row>
    <row r="1849" spans="1:5">
      <c r="A1849">
        <v>46020</v>
      </c>
      <c r="B1849">
        <v>3098416</v>
      </c>
      <c r="C1849" s="38">
        <v>46020</v>
      </c>
      <c r="D1849" s="14">
        <v>5.6756756756756754</v>
      </c>
      <c r="E1849">
        <f t="shared" si="28"/>
        <v>5.311676637426018</v>
      </c>
    </row>
    <row r="1850" spans="1:5">
      <c r="B1850">
        <v>3098723</v>
      </c>
      <c r="D1850" s="14">
        <v>1</v>
      </c>
      <c r="E1850">
        <f t="shared" si="28"/>
        <v>0.93586683611791754</v>
      </c>
    </row>
    <row r="1851" spans="1:5">
      <c r="A1851">
        <v>46500</v>
      </c>
      <c r="B1851">
        <v>3099995</v>
      </c>
      <c r="C1851" s="38">
        <v>46500</v>
      </c>
      <c r="D1851" s="14">
        <v>4.4000000000000004</v>
      </c>
      <c r="E1851">
        <f t="shared" si="28"/>
        <v>4.1178140789188378</v>
      </c>
    </row>
    <row r="1852" spans="1:5">
      <c r="B1852">
        <v>3100591</v>
      </c>
      <c r="D1852" s="14">
        <v>1</v>
      </c>
      <c r="E1852">
        <f t="shared" si="28"/>
        <v>0.93586683611791754</v>
      </c>
    </row>
    <row r="1853" spans="1:5">
      <c r="B1853">
        <v>3100592</v>
      </c>
      <c r="D1853" s="14">
        <v>1</v>
      </c>
      <c r="E1853">
        <f t="shared" si="28"/>
        <v>0.93586683611791754</v>
      </c>
    </row>
    <row r="1854" spans="1:5">
      <c r="A1854">
        <v>46019</v>
      </c>
      <c r="B1854">
        <v>3100593</v>
      </c>
      <c r="C1854" s="38">
        <v>46019</v>
      </c>
      <c r="D1854" s="14">
        <v>3.9545454545454546</v>
      </c>
      <c r="E1854">
        <f t="shared" si="28"/>
        <v>3.7009279428299466</v>
      </c>
    </row>
    <row r="1855" spans="1:5">
      <c r="B1855">
        <v>3100594</v>
      </c>
      <c r="D1855" s="14">
        <v>1</v>
      </c>
      <c r="E1855">
        <f t="shared" si="28"/>
        <v>0.93586683611791754</v>
      </c>
    </row>
    <row r="1856" spans="1:5">
      <c r="A1856">
        <v>46109</v>
      </c>
      <c r="B1856">
        <v>3100640</v>
      </c>
      <c r="D1856" s="14">
        <v>1</v>
      </c>
      <c r="E1856">
        <f t="shared" si="28"/>
        <v>0.93586683611791754</v>
      </c>
    </row>
    <row r="1857" spans="1:6">
      <c r="B1857">
        <v>3100754</v>
      </c>
      <c r="D1857" s="14">
        <v>1</v>
      </c>
      <c r="E1857">
        <f t="shared" si="28"/>
        <v>0.93586683611791754</v>
      </c>
    </row>
    <row r="1858" spans="1:6">
      <c r="B1858">
        <v>3102197</v>
      </c>
      <c r="D1858" s="14">
        <v>1</v>
      </c>
      <c r="E1858">
        <f t="shared" ref="E1858:E1861" si="29">+D1858*$F$1862</f>
        <v>0.93586683611791754</v>
      </c>
    </row>
    <row r="1859" spans="1:6">
      <c r="A1859">
        <v>46210</v>
      </c>
      <c r="B1859">
        <v>3105024</v>
      </c>
      <c r="C1859" s="38">
        <v>46210</v>
      </c>
      <c r="D1859" s="14">
        <v>5.625</v>
      </c>
      <c r="E1859">
        <f t="shared" si="29"/>
        <v>5.2642509531632866</v>
      </c>
    </row>
    <row r="1860" spans="1:6">
      <c r="A1860">
        <v>46012</v>
      </c>
      <c r="B1860">
        <v>3105262</v>
      </c>
      <c r="C1860" s="38">
        <v>46012</v>
      </c>
      <c r="D1860" s="14">
        <v>2.3333333333333335</v>
      </c>
      <c r="E1860">
        <f t="shared" si="29"/>
        <v>2.183689284275141</v>
      </c>
    </row>
    <row r="1861" spans="1:6">
      <c r="B1861">
        <v>3107504</v>
      </c>
      <c r="D1861" s="14">
        <v>1</v>
      </c>
      <c r="E1861">
        <f t="shared" si="29"/>
        <v>0.93586683611791754</v>
      </c>
    </row>
    <row r="1862" spans="1:6">
      <c r="D1862" s="14">
        <f>SUM(D2:D1861)</f>
        <v>8065.2499999999627</v>
      </c>
      <c r="E1862">
        <v>7548</v>
      </c>
      <c r="F1862">
        <f>+E1862/D1862</f>
        <v>0.93586683611791754</v>
      </c>
    </row>
    <row r="1863" spans="1:6">
      <c r="D1863" s="14"/>
    </row>
    <row r="1864" spans="1:6">
      <c r="D1864" s="14"/>
    </row>
    <row r="1865" spans="1:6">
      <c r="D1865" s="14"/>
    </row>
    <row r="1866" spans="1:6">
      <c r="D1866" s="14"/>
    </row>
    <row r="1867" spans="1:6">
      <c r="D1867" s="14"/>
    </row>
    <row r="1868" spans="1:6">
      <c r="D1868" s="14"/>
    </row>
    <row r="1869" spans="1:6">
      <c r="D1869" s="14"/>
    </row>
    <row r="1870" spans="1:6">
      <c r="D1870" s="14"/>
    </row>
    <row r="1871" spans="1:6">
      <c r="D1871" s="14"/>
    </row>
    <row r="1872" spans="1:6">
      <c r="D1872" s="14"/>
    </row>
    <row r="1873" spans="4:4">
      <c r="D1873" s="14"/>
    </row>
    <row r="1874" spans="4:4">
      <c r="D1874" s="14"/>
    </row>
    <row r="1875" spans="4:4">
      <c r="D1875" s="14"/>
    </row>
    <row r="1876" spans="4:4">
      <c r="D1876" s="14"/>
    </row>
    <row r="1877" spans="4:4">
      <c r="D1877" s="14"/>
    </row>
    <row r="1878" spans="4:4">
      <c r="D1878" s="14"/>
    </row>
    <row r="1879" spans="4:4">
      <c r="D1879" s="14"/>
    </row>
    <row r="1880" spans="4:4">
      <c r="D1880" s="14"/>
    </row>
    <row r="1881" spans="4:4">
      <c r="D1881" s="14"/>
    </row>
    <row r="1882" spans="4:4">
      <c r="D1882" s="14"/>
    </row>
    <row r="1883" spans="4:4">
      <c r="D1883" s="14"/>
    </row>
  </sheetData>
  <sortState ref="A2:F1883">
    <sortCondition ref="B2:B1883"/>
  </sortState>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H9"/>
  <sheetViews>
    <sheetView workbookViewId="0">
      <selection activeCell="H8" sqref="H8"/>
    </sheetView>
  </sheetViews>
  <sheetFormatPr baseColWidth="10" defaultRowHeight="15"/>
  <cols>
    <col min="2" max="2" width="26.140625" bestFit="1" customWidth="1"/>
  </cols>
  <sheetData>
    <row r="1" spans="1:8">
      <c r="C1" t="s">
        <v>4024</v>
      </c>
      <c r="E1" t="s">
        <v>4025</v>
      </c>
      <c r="F1" t="s">
        <v>4027</v>
      </c>
      <c r="G1" t="s">
        <v>4026</v>
      </c>
    </row>
    <row r="3" spans="1:8">
      <c r="A3" s="3"/>
      <c r="B3" s="3"/>
      <c r="C3" s="4" t="s">
        <v>3917</v>
      </c>
      <c r="D3" s="4"/>
      <c r="E3" s="4"/>
      <c r="F3" s="4"/>
      <c r="G3" s="4"/>
      <c r="H3" s="3"/>
    </row>
    <row r="4" spans="1:8">
      <c r="A4" s="5" t="s">
        <v>3918</v>
      </c>
      <c r="B4" s="5" t="s">
        <v>3919</v>
      </c>
      <c r="C4" s="6">
        <v>127.58090931367198</v>
      </c>
      <c r="D4" s="6"/>
      <c r="E4" s="6"/>
      <c r="F4" s="6"/>
      <c r="G4" s="6"/>
      <c r="H4" s="3"/>
    </row>
    <row r="5" spans="1:8">
      <c r="A5" s="3"/>
      <c r="D5" s="19">
        <v>0.7</v>
      </c>
      <c r="E5" s="6"/>
      <c r="F5" s="6"/>
      <c r="G5" s="6"/>
      <c r="H5" s="3"/>
    </row>
    <row r="6" spans="1:8">
      <c r="A6" s="3"/>
      <c r="B6" s="5" t="s">
        <v>1</v>
      </c>
      <c r="C6" s="20">
        <v>3557.5220875165778</v>
      </c>
      <c r="D6" s="20">
        <f>+C6*0.7</f>
        <v>2490.2654612616043</v>
      </c>
      <c r="E6" s="20">
        <v>3877.9999999999995</v>
      </c>
      <c r="F6" s="20">
        <f>+E6+D6</f>
        <v>6368.2654612616043</v>
      </c>
      <c r="G6" s="21">
        <v>6375</v>
      </c>
      <c r="H6" s="3"/>
    </row>
    <row r="7" spans="1:8">
      <c r="A7" s="3"/>
      <c r="B7" s="5" t="s">
        <v>6</v>
      </c>
      <c r="C7" s="20">
        <v>589.34308899945813</v>
      </c>
      <c r="D7" s="20">
        <f t="shared" ref="D7:D9" si="0">+C7*0.7</f>
        <v>412.54016229962065</v>
      </c>
      <c r="E7" s="20">
        <v>147</v>
      </c>
      <c r="F7" s="20">
        <f t="shared" ref="F7:F8" si="1">+E7+D7</f>
        <v>559.54016229962065</v>
      </c>
      <c r="G7" s="21"/>
      <c r="H7" s="3"/>
    </row>
    <row r="8" spans="1:8">
      <c r="A8" s="3"/>
      <c r="B8" s="5" t="s">
        <v>3</v>
      </c>
      <c r="C8" s="20">
        <v>3273.5539141703316</v>
      </c>
      <c r="D8" s="20">
        <f t="shared" si="0"/>
        <v>2291.4877399192319</v>
      </c>
      <c r="E8" s="20">
        <v>2625.7</v>
      </c>
      <c r="F8" s="20">
        <f t="shared" si="1"/>
        <v>4917.1877399192317</v>
      </c>
      <c r="G8" s="21">
        <v>4129</v>
      </c>
      <c r="H8" s="3">
        <f>+G8/F8</f>
        <v>0.83970761711608388</v>
      </c>
    </row>
    <row r="9" spans="1:8">
      <c r="B9" s="5" t="s">
        <v>4016</v>
      </c>
      <c r="C9" s="20">
        <f>+C8+C7+C6</f>
        <v>7420.4190906863678</v>
      </c>
      <c r="D9" s="20">
        <f t="shared" si="0"/>
        <v>5194.2933634804567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H16"/>
  <sheetViews>
    <sheetView workbookViewId="0">
      <selection activeCell="H17" sqref="H17"/>
    </sheetView>
  </sheetViews>
  <sheetFormatPr baseColWidth="10" defaultRowHeight="15"/>
  <sheetData>
    <row r="16" spans="8:8">
      <c r="H16">
        <f>8*22</f>
        <v>176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Portada</vt:lpstr>
      <vt:lpstr>datos</vt:lpstr>
      <vt:lpstr>Hoja1</vt:lpstr>
      <vt:lpstr>CP_encuesta</vt:lpstr>
      <vt:lpstr>CP_factor1</vt:lpstr>
      <vt:lpstr>CP_factor2</vt:lpstr>
      <vt:lpstr>factor_modo</vt:lpstr>
      <vt:lpstr>Hoja2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truizsa</dc:creator>
  <cp:lastModifiedBy>Mario</cp:lastModifiedBy>
  <dcterms:created xsi:type="dcterms:W3CDTF">2011-10-03T12:57:50Z</dcterms:created>
  <dcterms:modified xsi:type="dcterms:W3CDTF">2014-09-03T10:39:13Z</dcterms:modified>
</cp:coreProperties>
</file>